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06" documentId="8_{B6337239-1A00-434D-AAD0-422EA1FEB5AE}" xr6:coauthVersionLast="47" xr6:coauthVersionMax="47" xr10:uidLastSave="{935FA770-9205-447A-8205-75A26E9279DD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0" i="1" l="1" a="1"/>
  <c r="N540" i="1"/>
  <c r="M541" i="1" a="1"/>
  <c r="M541" i="1"/>
  <c r="N541" i="1" a="1"/>
  <c r="N541" i="1"/>
  <c r="M542" i="1" a="1"/>
  <c r="M542" i="1"/>
  <c r="N542" i="1" a="1"/>
  <c r="N542" i="1"/>
  <c r="M543" i="1" a="1"/>
  <c r="M543" i="1"/>
  <c r="N543" i="1" a="1"/>
  <c r="N543" i="1"/>
  <c r="N539" i="1" a="1"/>
  <c r="N539" i="1"/>
  <c r="M539" i="1" a="1"/>
  <c r="M539" i="1"/>
  <c r="N538" i="1" a="1"/>
  <c r="N538" i="1"/>
  <c r="N530" i="1" a="1"/>
  <c r="N530" i="1"/>
  <c r="M530" i="1" a="1"/>
  <c r="M530" i="1"/>
  <c r="N526" i="1" a="1"/>
  <c r="N526" i="1"/>
  <c r="M526" i="1" a="1"/>
  <c r="M526" i="1"/>
  <c r="H526" i="1" a="1"/>
  <c r="H526" i="1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L528" i="12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L524" i="12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7" i="1" l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<sst xmlns="http://schemas.openxmlformats.org/spreadsheetml/2006/main" count="11665" uniqueCount="1753">
  <si>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</si>
  <si>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</si>
  <si>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</si>
  <si>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</si>
  <si>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</si>
  <si>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</si>
  <si>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</si>
  <si>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</si>
  <si>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</si>
  <si>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</si>
  <si>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</si>
  <si>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</si>
  <si>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</si>
  <si>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</si>
  <si>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</si>
  <si>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</si>
  <si>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</si>
  <si>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</si>
  <si>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</si>
  <si>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</si>
  <si>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</si>
  <si>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</si>
  <si>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</si>
  <si>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</si>
  <si>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</si>
  <si>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</si>
  <si>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</si>
  <si>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</si>
  <si>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</si>
  <si>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</si>
  <si>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</si>
  <si>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</si>
  <si>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</si>
  <si>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</si>
  <si>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</si>
  <si>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</si>
  <si>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</si>
  <si>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</si>
  <si>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</si>
  <si>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</si>
  <si>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</si>
  <si>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</si>
  <si>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</si>
  <si>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</si>
  <si>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</si>
  <si>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</si>
  <si>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</si>
  <si>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</si>
  <si>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</si>
  <si>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</si>
  <si>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</si>
  <si>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</si>
  <si>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</si>
  <si>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</si>
  <si>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</si>
  <si>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</si>
  <si>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</si>
  <si>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</si>
  <si>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</si>
  <si>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</si>
  <si>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</si>
  <si>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</si>
  <si>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</si>
  <si>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</si>
  <si>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</si>
  <si>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</si>
  <si>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</si>
  <si>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</si>
  <si>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</si>
  <si>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</si>
  <si>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</si>
  <si>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</si>
  <si>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</si>
  <si>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</si>
  <si>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</si>
  <si>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</si>
  <si>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</si>
  <si>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</si>
  <si>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</si>
  <si>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</si>
  <si>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</si>
  <si>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</si>
  <si>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</si>
  <si>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</si>
  <si>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</si>
  <si>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</si>
  <si>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</si>
  <si>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</si>
  <si>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</si>
  <si>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</si>
  <si>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</si>
  <si>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</si>
  <si>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</si>
  <si>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</si>
  <si>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</si>
  <si>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</si>
  <si>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</si>
  <si>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</si>
  <si>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</si>
  <si>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</si>
  <si>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</si>
  <si>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</si>
  <si>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</si>
  <si>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</si>
  <si>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</si>
  <si>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</si>
  <si>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</si>
  <si>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</si>
  <si>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</si>
  <si>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</si>
  <si>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</si>
  <si>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</si>
  <si>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</si>
  <si>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</si>
  <si>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</si>
  <si>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</si>
  <si>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</si>
  <si>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</si>
  <si>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</si>
  <si>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</si>
  <si>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</si>
  <si>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</si>
  <si>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</si>
  <si>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</si>
  <si>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</si>
  <si>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</si>
  <si>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</si>
  <si>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</si>
  <si>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</si>
  <si>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</si>
  <si>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</si>
  <si>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</si>
  <si>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</si>
  <si>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</si>
  <si>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</si>
  <si>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</si>
  <si>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</si>
  <si>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</si>
  <si>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</si>
  <si>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</si>
  <si>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</si>
  <si>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</si>
  <si>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</si>
  <si>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</si>
  <si>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</si>
  <si>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</si>
  <si>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</si>
  <si>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</si>
  <si>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</si>
  <si>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</si>
  <si>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</si>
  <si>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</si>
  <si>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</si>
  <si>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</si>
  <si>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</si>
  <si>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</si>
  <si>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</si>
  <si>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</si>
  <si>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</si>
  <si>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</si>
  <si>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</si>
  <si>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</si>
  <si>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</si>
  <si>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</si>
  <si>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</si>
  <si>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</si>
  <si>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</si>
  <si>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</si>
  <si>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</si>
  <si>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</si>
  <si>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</si>
  <si>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</si>
  <si>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</si>
  <si>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</si>
  <si>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</si>
  <si>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</si>
  <si>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</si>
  <si>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</si>
  <si>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</si>
  <si>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</si>
  <si>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</si>
  <si>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</si>
  <si>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</si>
  <si>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</si>
  <si>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</si>
  <si>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</si>
  <si>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</si>
  <si>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</si>
  <si>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</si>
  <si>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</si>
  <si>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</si>
  <si>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</si>
  <si>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</si>
  <si>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</si>
  <si>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</si>
  <si>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</si>
  <si>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</si>
  <si>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</si>
  <si>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</si>
  <si>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</si>
  <si>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</si>
  <si>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</si>
  <si>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</si>
  <si>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</si>
  <si>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</si>
  <si>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</si>
  <si>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</si>
  <si>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</si>
  <si>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</si>
  <si>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</si>
  <si>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</si>
  <si>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</si>
  <si>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</si>
  <si>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</si>
  <si>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</si>
  <si>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</si>
  <si>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</si>
  <si>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</si>
  <si>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</si>
  <si>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</si>
  <si>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</si>
  <si>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</si>
  <si>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</si>
  <si>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</si>
  <si>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</si>
  <si>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</si>
  <si>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</si>
  <si>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</si>
  <si>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</si>
  <si>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</si>
  <si>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</si>
  <si>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</si>
  <si>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</si>
  <si>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</si>
  <si>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</si>
  <si>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</si>
  <si>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</si>
  <si>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</si>
  <si>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</si>
  <si>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</si>
  <si>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</si>
  <si>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</si>
  <si>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</si>
  <si>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</si>
  <si>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</si>
  <si>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</si>
  <si>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</si>
  <si>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</si>
  <si>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</si>
  <si>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</si>
  <si>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</si>
  <si>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</si>
  <si>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</si>
  <si>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</si>
  <si>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</si>
  <si>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</si>
  <si>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</si>
  <si>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</si>
  <si>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</si>
  <si>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</si>
  <si>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</si>
  <si>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</si>
  <si>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</si>
  <si>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</si>
  <si>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</si>
  <si>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</si>
  <si>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</si>
  <si>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</si>
  <si>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</si>
  <si>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</si>
  <si>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</si>
  <si>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</si>
  <si>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</si>
  <si>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</si>
  <si>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</si>
  <si>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</si>
  <si>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</si>
  <si>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</si>
  <si>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</si>
  <si>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</si>
  <si>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</si>
  <si>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</si>
  <si>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</si>
  <si>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</si>
  <si>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</si>
  <si>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</si>
  <si>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</si>
  <si>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</si>
  <si>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</si>
  <si>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</si>
  <si>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</si>
  <si>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</si>
  <si>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</si>
  <si>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</si>
  <si>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</si>
  <si>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</si>
  <si>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</si>
  <si>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</si>
  <si>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</si>
  <si>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</si>
  <si>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</si>
  <si>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</si>
  <si>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</si>
  <si>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</si>
  <si>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</si>
  <si>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</si>
  <si>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</si>
  <si>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</si>
  <si>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</si>
  <si>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</si>
  <si>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</si>
  <si>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</si>
  <si>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</si>
  <si>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</si>
  <si>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</si>
  <si>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</si>
  <si>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</si>
  <si>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</si>
  <si>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</si>
  <si>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</si>
  <si>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</si>
  <si>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</si>
  <si>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</si>
  <si>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</si>
  <si>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</si>
  <si>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</si>
  <si>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</si>
  <si>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</si>
  <si>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</si>
  <si>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</si>
  <si>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</si>
  <si>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</si>
  <si>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</si>
  <si>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</si>
  <si>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</si>
  <si>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</si>
  <si>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</si>
  <si>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</si>
  <si>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</si>
  <si>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</si>
  <si>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</si>
  <si>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</si>
  <si>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</si>
  <si>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</si>
  <si>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</si>
  <si>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</si>
  <si>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</si>
  <si>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</si>
  <si>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</si>
  <si>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</si>
  <si>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</si>
  <si>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</si>
  <si>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</si>
  <si>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</si>
  <si>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</si>
  <si>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</si>
  <si>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</si>
  <si>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</si>
  <si>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</si>
  <si>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</si>
  <si>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</si>
  <si>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</si>
  <si>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</si>
  <si>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</si>
  <si>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</si>
  <si>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</si>
  <si>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</si>
  <si>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</si>
  <si>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</si>
  <si>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</si>
  <si>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</si>
  <si>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</si>
  <si>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</si>
  <si>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</si>
  <si>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</si>
  <si>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</si>
  <si>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</si>
  <si>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</si>
  <si>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</si>
  <si>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</si>
  <si>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</si>
  <si>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</si>
  <si>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</si>
  <si>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</si>
  <si>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</si>
  <si>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</si>
  <si>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</si>
  <si>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</si>
  <si>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</si>
  <si>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</si>
  <si>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</si>
  <si>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</si>
  <si>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</si>
  <si>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</si>
  <si>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</si>
  <si>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</si>
  <si>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</si>
  <si>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</si>
  <si>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</si>
  <si>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</si>
  <si>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</si>
  <si>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</si>
  <si>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</si>
  <si>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</si>
  <si>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</si>
  <si>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</si>
  <si>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</si>
  <si>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</si>
  <si>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</si>
  <si>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</si>
  <si>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</si>
  <si>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</si>
  <si>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</si>
  <si>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</si>
  <si>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</si>
  <si>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</si>
  <si>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</si>
  <si>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</si>
  <si>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</si>
  <si>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</si>
  <si>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</si>
  <si>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</si>
  <si>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</si>
  <si>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</si>
  <si>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</si>
  <si>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</si>
  <si>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</si>
  <si>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</si>
  <si>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</si>
  <si>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</si>
  <si>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</si>
  <si>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</si>
  <si>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</si>
  <si>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</si>
  <si>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</si>
  <si>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</si>
  <si>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</si>
  <si>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</si>
  <si>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</si>
  <si>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</si>
  <si>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</si>
  <si>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</si>
  <si>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</si>
  <si>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</si>
  <si>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</si>
  <si>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</si>
  <si>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</si>
  <si>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</si>
  <si>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</si>
  <si>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</si>
  <si>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</si>
  <si>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</si>
  <si>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</si>
  <si>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</si>
  <si>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</si>
  <si>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</si>
  <si>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</si>
  <si>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</si>
  <si>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</si>
  <si>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</si>
  <si>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</si>
  <si>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</si>
  <si>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</si>
  <si>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</si>
  <si>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</si>
  <si>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</si>
  <si>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</si>
  <si>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</si>
  <si>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</si>
  <si>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</si>
  <si>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</si>
  <si>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</si>
  <si>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</si>
  <si>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</si>
  <si>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</si>
  <si>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</si>
  <si>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</si>
  <si>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</si>
  <si>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</si>
  <si>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</si>
  <si>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</si>
  <si>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</si>
  <si>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</si>
  <si>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</si>
  <si>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</si>
  <si>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</si>
  <si>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</si>
  <si>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</si>
  <si>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</si>
  <si>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</si>
  <si>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</si>
  <si>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</si>
  <si>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</si>
  <si>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</si>
  <si>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</si>
  <si>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</si>
  <si>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</si>
  <si>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</si>
  <si>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</si>
  <si>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</si>
  <si>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</si>
  <si>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</si>
  <si>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</si>
  <si>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</si>
  <si>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</si>
  <si>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</si>
  <si>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</si>
  <si>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</si>
  <si>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</si>
  <si>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</si>
  <si>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</si>
  <si>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</si>
  <si>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</si>
  <si>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</si>
  <si>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</si>
  <si>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</si>
  <si>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</si>
  <si>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</si>
  <si>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</si>
  <si>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</si>
  <si>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</si>
  <si>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</si>
  <si>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</si>
  <si>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</si>
  <si>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</si>
  <si>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</si>
  <si>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</si>
  <si>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</si>
  <si>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</si>
  <si>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</si>
  <si>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</si>
  <si>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</si>
  <si>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</si>
  <si>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</si>
  <si>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</si>
  <si>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</si>
  <si>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</si>
  <si>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</si>
  <si>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</si>
  <si>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</si>
  <si>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</si>
  <si>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</si>
  <si>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</si>
  <si>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</si>
  <si>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</si>
  <si>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</si>
  <si>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</si>
  <si>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</si>
  <si>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</si>
  <si>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</si>
  <si>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</si>
  <si>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</si>
  <si>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</si>
  <si>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</si>
  <si>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</si>
  <si>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</si>
  <si>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</si>
  <si>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</si>
  <si>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</si>
  <si>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</si>
  <si>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</si>
  <si>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</si>
  <si>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</si>
  <si>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</si>
  <si>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</si>
  <si>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</si>
  <si>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</si>
  <si>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</si>
  <si>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</si>
  <si>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</si>
  <si>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</si>
  <si>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</si>
  <si>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</si>
  <si>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</si>
  <si>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</si>
  <si>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</si>
  <si>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</si>
  <si>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</si>
  <si>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</si>
  <si>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</si>
  <si>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</si>
  <si>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</si>
  <si>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</si>
  <si>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</si>
  <si>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</si>
  <si>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</si>
  <si>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</si>
  <si>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</si>
  <si>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</si>
  <si>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</si>
  <si>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</si>
  <si>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</si>
  <si>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</si>
  <si>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</si>
  <si>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</si>
  <si>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</si>
  <si>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</si>
  <si>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</si>
  <si>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</si>
  <si>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</si>
  <si>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</si>
  <si>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</si>
  <si>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</si>
  <si>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</si>
  <si>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</si>
  <si>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</si>
  <si>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</si>
  <si>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</si>
  <si>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</si>
  <si>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</si>
  <si>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</si>
  <si>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</si>
  <si>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</si>
  <si>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</si>
  <si>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</si>
  <si>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</si>
  <si>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</si>
  <si>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</si>
  <si>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</si>
  <si>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</si>
  <si>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</si>
  <si>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</si>
  <si>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</si>
  <si>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</si>
  <si>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</si>
  <si>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</si>
  <si>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</si>
  <si>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</si>
  <si>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</si>
  <si>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</si>
  <si>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</si>
  <si>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</si>
  <si>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</si>
  <si>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</si>
  <si>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</si>
  <si>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</si>
  <si>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</si>
  <si>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</si>
  <si>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</si>
  <si>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</si>
  <si>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</si>
  <si>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</si>
  <si>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</si>
  <si>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</si>
  <si>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</si>
  <si>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</si>
  <si>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</si>
  <si>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</si>
  <si>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</si>
  <si>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</si>
  <si>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</si>
  <si>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</si>
  <si>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</si>
  <si>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</si>
  <si>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</si>
  <si>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</si>
  <si>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</si>
  <si>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</si>
  <si>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</si>
  <si>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</si>
  <si>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</si>
  <si>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</si>
  <si>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</si>
  <si>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</si>
  <si>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</si>
  <si>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</si>
  <si>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</si>
  <si>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</si>
  <si>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</si>
  <si>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</si>
  <si>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</si>
  <si>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</si>
  <si>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</si>
  <si>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</si>
  <si>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</si>
  <si>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</si>
  <si>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</si>
  <si>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</si>
  <si>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</si>
  <si>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</si>
  <si>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</si>
  <si>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</si>
  <si>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</si>
  <si>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</si>
  <si>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</si>
  <si>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</si>
  <si>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</si>
  <si>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</si>
  <si>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</si>
  <si>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</si>
  <si>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</si>
  <si>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</si>
  <si>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</si>
  <si>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</si>
  <si>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</si>
  <si>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</si>
  <si>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</si>
  <si>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</si>
  <si>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</si>
  <si>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</si>
  <si>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</si>
  <si>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</si>
  <si>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</si>
  <si>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</si>
  <si>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</si>
  <si>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</si>
  <si>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</si>
  <si>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</si>
  <si>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</si>
  <si>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</si>
  <si>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</si>
  <si>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</si>
  <si>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</si>
  <si>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</si>
  <si>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</si>
  <si>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</si>
  <si>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</si>
  <si>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</si>
  <si>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</si>
  <si>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</si>
  <si>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</si>
  <si>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</si>
  <si>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</si>
  <si>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</si>
  <si>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</si>
  <si>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</si>
  <si>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</si>
  <si>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</si>
  <si>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</si>
  <si>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</si>
  <si>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</si>
  <si>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</si>
  <si>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</si>
  <si>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</si>
  <si>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</si>
  <si>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</si>
  <si>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</si>
  <si>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</si>
  <si>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</si>
  <si>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</si>
  <si>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</si>
  <si>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</si>
  <si>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</si>
  <si>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</si>
  <si>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</si>
  <si>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</si>
  <si>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</si>
  <si>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</si>
  <si>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</si>
  <si>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</si>
  <si>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</si>
  <si>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</si>
  <si>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</si>
  <si>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</si>
  <si>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</si>
  <si>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</si>
  <si>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</si>
  <si>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</si>
  <si>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</si>
  <si>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</si>
  <si>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</si>
  <si>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</si>
  <si>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</si>
  <si>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</si>
  <si>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</si>
  <si>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</si>
  <si>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</si>
  <si>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</si>
  <si>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</si>
  <si>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</si>
  <si>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</si>
  <si>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</si>
  <si>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</si>
  <si>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</si>
  <si>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</si>
  <si>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</si>
  <si>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</si>
  <si>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</si>
  <si>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</si>
  <si>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</si>
  <si>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</si>
  <si>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</si>
  <si>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</si>
  <si>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</si>
  <si>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</si>
  <si>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</si>
  <si>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</si>
  <si>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</si>
  <si>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</si>
  <si>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</si>
  <si>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</si>
  <si>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</si>
  <si>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</si>
  <si>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</si>
  <si>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</si>
  <si>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</si>
  <si>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</si>
  <si>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</si>
  <si>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</si>
  <si>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</si>
  <si>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</si>
  <si>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</si>
  <si>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</si>
  <si>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</si>
  <si>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</si>
  <si>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</si>
  <si>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</si>
  <si>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</si>
  <si>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</si>
  <si>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</si>
  <si>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</si>
  <si>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</si>
  <si>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</si>
  <si>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</si>
  <si>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</si>
  <si>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</si>
  <si>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</si>
  <si>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</si>
  <si>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</si>
  <si>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</si>
  <si>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</si>
  <si>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</si>
  <si>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</si>
  <si>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</si>
  <si>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</si>
  <si>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</si>
  <si>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</si>
  <si>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</si>
  <si>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</si>
  <si>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</si>
  <si>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</si>
  <si>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</si>
  <si>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</si>
  <si>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</si>
  <si>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</si>
  <si>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</si>
  <si>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</si>
  <si>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</si>
  <si>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</si>
  <si>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</si>
  <si>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</si>
  <si>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</si>
  <si>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</si>
  <si>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</si>
  <si>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</si>
  <si>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</si>
  <si>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</si>
  <si>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</si>
  <si>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</si>
  <si>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</si>
  <si>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</si>
  <si>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</si>
  <si>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</si>
  <si>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</si>
  <si>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</si>
  <si>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</si>
  <si>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</si>
  <si>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</si>
  <si>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</si>
  <si>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</si>
  <si>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</si>
  <si>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</si>
  <si>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</si>
  <si>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</si>
  <si>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</si>
  <si>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</si>
  <si>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</si>
  <si>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</si>
  <si>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</si>
  <si>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</si>
  <si>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</si>
  <si>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</si>
  <si>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</si>
  <si>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</si>
  <si>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</si>
  <si>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</si>
  <si>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</si>
  <si>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</si>
  <si>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</si>
  <si>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</si>
  <si>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</si>
  <si>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</si>
  <si>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</si>
  <si>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</si>
  <si>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</si>
  <si>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</si>
  <si>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</si>
  <si>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</si>
  <si>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</si>
  <si>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</si>
  <si>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</si>
  <si>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</si>
  <si>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</si>
  <si>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</si>
  <si>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</si>
  <si>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</si>
  <si>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</si>
  <si>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</si>
  <si>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</si>
  <si>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</si>
  <si>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</si>
  <si>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</si>
  <si>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</si>
  <si>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</si>
  <si>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</si>
  <si>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</si>
  <si>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</si>
  <si>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</si>
  <si>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</si>
  <si>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</si>
  <si>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</si>
  <si>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</si>
  <si>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</si>
  <si>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</si>
  <si>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</si>
  <si>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</si>
  <si>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</si>
  <si>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</si>
  <si>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</si>
  <si>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</si>
  <si>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</si>
  <si>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</si>
  <si>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</si>
  <si>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</si>
  <si>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</si>
  <si>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</si>
  <si>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</si>
  <si>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</si>
  <si>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</si>
  <si>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</si>
  <si>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</si>
  <si>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</si>
  <si>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</si>
  <si>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</si>
  <si>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</si>
  <si>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</si>
  <si>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</si>
  <si>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</si>
  <si>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</si>
  <si>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</si>
  <si>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</si>
  <si>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</si>
  <si>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</si>
  <si>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</si>
  <si>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</si>
  <si>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</si>
  <si>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</si>
  <si>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</si>
  <si>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</si>
  <si>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</si>
  <si>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</si>
  <si>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</si>
  <si>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</si>
  <si>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</si>
  <si>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</si>
  <si>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</si>
  <si>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</si>
  <si>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</si>
  <si>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</si>
  <si>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</si>
  <si>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</si>
  <si>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</si>
  <si>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</si>
  <si>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</si>
  <si>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</si>
  <si>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</si>
  <si>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</si>
  <si>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</si>
  <si>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</si>
  <si>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</si>
  <si>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</si>
  <si>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</si>
  <si>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</si>
  <si>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</si>
  <si>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</si>
  <si>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</si>
  <si>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</si>
  <si>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</si>
  <si>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</si>
  <si>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</si>
  <si>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</si>
  <si>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</si>
  <si>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</si>
  <si>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</si>
  <si>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</si>
  <si>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</si>
  <si>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</si>
  <si>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</si>
  <si>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</si>
  <si>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</si>
  <si>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</si>
  <si>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</si>
  <si>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</si>
  <si>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</si>
  <si>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</si>
  <si>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</si>
  <si>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</si>
  <si>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</si>
  <si>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</si>
  <si>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</si>
  <si>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</si>
  <si>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</si>
  <si>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</si>
  <si>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</si>
  <si>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</si>
  <si>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</si>
  <si>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</si>
  <si>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</si>
  <si>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</si>
  <si>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</si>
  <si>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</si>
  <si>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</si>
  <si>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</si>
  <si>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</si>
  <si>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</si>
  <si>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</si>
  <si>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</si>
  <si>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</si>
  <si>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</si>
  <si>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</si>
  <si>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</si>
  <si>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</si>
  <si>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</si>
  <si>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</si>
  <si>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</si>
  <si>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</si>
  <si>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</si>
  <si>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</si>
  <si>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</si>
  <si>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</si>
  <si>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</si>
  <si>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</si>
  <si>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</si>
  <si>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</si>
  <si>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</si>
  <si>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</si>
  <si>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</si>
  <si>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</si>
  <si>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</si>
  <si>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</si>
  <si>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</si>
  <si>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</si>
  <si>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</si>
  <si>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</si>
  <si>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</si>
  <si>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</si>
  <si>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</si>
  <si>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</si>
  <si>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</si>
  <si>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</si>
  <si>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</si>
  <si>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</si>
  <si>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</si>
  <si>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</si>
  <si>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</si>
  <si>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</si>
  <si>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</si>
  <si>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</si>
  <si>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</si>
  <si>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</si>
  <si>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</si>
  <si>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</si>
  <si>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</si>
  <si>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</si>
  <si>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</si>
  <si>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</si>
  <si>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</si>
  <si>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</si>
  <si>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</si>
  <si>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</si>
  <si>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</si>
  <si>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</si>
  <si>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</si>
  <si>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</si>
  <si>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</si>
  <si>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</si>
  <si>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</si>
  <si>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</si>
  <si>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</si>
  <si>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</si>
  <si>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</si>
  <si>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</si>
  <si>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</si>
  <si>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</si>
  <si>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</si>
  <si>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</si>
  <si>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</si>
  <si>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</si>
  <si>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</si>
  <si>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</si>
  <si>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</si>
  <si>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</si>
  <si>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</si>
  <si>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</si>
  <si>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</si>
  <si>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</si>
  <si>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</si>
  <si>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</si>
  <si>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</si>
  <si>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</si>
  <si>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</si>
  <si>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</si>
  <si>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</si>
  <si>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</si>
  <si>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</si>
  <si>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</si>
  <si>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</si>
  <si>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</si>
  <si>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</si>
  <si>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</si>
  <si>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</si>
  <si>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</si>
  <si>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</si>
  <si>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</si>
  <si>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</si>
  <si>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</si>
  <si>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</si>
  <si>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</si>
  <si>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</si>
  <si>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</si>
  <si>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</si>
  <si>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</si>
  <si>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</si>
  <si>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</si>
  <si>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</si>
  <si>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</si>
  <si>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</si>
  <si>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</si>
  <si>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</si>
  <si>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</si>
  <si>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</si>
  <si>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</si>
  <si>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</si>
  <si>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</si>
  <si>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</si>
  <si>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</si>
  <si>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</si>
  <si>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</si>
  <si>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</si>
  <si>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</si>
  <si>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</si>
  <si>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</si>
  <si>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</si>
  <si>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</si>
  <si>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</si>
  <si>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</si>
  <si>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</si>
  <si>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</si>
  <si>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</si>
  <si>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</si>
  <si>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</si>
  <si>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</si>
  <si>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</si>
  <si>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</si>
  <si>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</si>
  <si>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</si>
  <si>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</si>
  <si>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</si>
  <si>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</si>
  <si>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</si>
  <si>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</si>
  <si>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</si>
  <si>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</si>
  <si>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</si>
  <si>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</si>
  <si>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</si>
  <si>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</si>
  <si>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</si>
  <si>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</si>
  <si>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</si>
  <si>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</si>
  <si>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</si>
  <si>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</si>
  <si>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</si>
  <si>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</si>
  <si>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</si>
  <si>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</si>
  <si>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</si>
  <si>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</si>
  <si>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</si>
  <si>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</si>
  <si>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</si>
  <si>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</si>
  <si>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</si>
  <si>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</si>
  <si>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</si>
  <si>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</si>
  <si>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</si>
  <si>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</si>
  <si>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</si>
  <si>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</si>
  <si>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</si>
  <si>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</si>
  <si>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</si>
  <si>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</si>
  <si>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</si>
  <si>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</si>
  <si>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</si>
  <si>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</si>
  <si>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</si>
  <si>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</si>
  <si>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</si>
  <si>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</si>
  <si>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</si>
  <si>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</si>
  <si>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</si>
  <si>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</si>
  <si>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</si>
  <si>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</si>
  <si>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</si>
  <si>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</si>
  <si>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</si>
  <si>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</si>
  <si>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</si>
  <si>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</si>
  <si>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</si>
  <si>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</si>
  <si>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</si>
  <si>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</si>
  <si>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</si>
  <si>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</si>
  <si>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</si>
  <si>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</si>
  <si>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</si>
  <si>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</si>
  <si>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</si>
  <si>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</si>
  <si>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</si>
  <si>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</si>
  <si>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</si>
  <si>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</si>
  <si>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</si>
  <si>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</si>
  <si>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</si>
  <si>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</si>
  <si>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</si>
  <si>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</si>
  <si>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</si>
  <si>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</si>
  <si>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</si>
  <si>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</si>
  <si>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</si>
  <si>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</si>
  <si>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</si>
  <si>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</si>
  <si>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</si>
  <si>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</si>
  <si>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</si>
  <si>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</si>
  <si>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</si>
  <si>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</si>
  <si>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</si>
  <si>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</si>
  <si>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</si>
  <si>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</si>
  <si>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</si>
  <si>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</si>
  <si>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</si>
  <si>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</si>
  <si>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</si>
  <si>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</si>
  <si>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</si>
  <si>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</si>
  <si>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</si>
  <si>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</si>
  <si>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</si>
  <si>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</si>
  <si>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</si>
  <si>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</si>
  <si>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</si>
  <si>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</si>
  <si>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</si>
  <si>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</si>
  <si>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</si>
  <si>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</si>
  <si>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</si>
  <si>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</si>
  <si>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</si>
  <si>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</si>
  <si>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</si>
  <si>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</si>
  <si>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</si>
  <si>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</si>
  <si>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</si>
  <si>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</si>
  <si>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</si>
  <si>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</si>
  <si>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</si>
  <si>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</si>
  <si>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</si>
  <si>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</si>
  <si>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</si>
  <si>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</si>
  <si>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</si>
  <si>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</si>
  <si>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</si>
  <si>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</si>
  <si>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</si>
  <si>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</si>
  <si>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</si>
  <si>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</si>
  <si>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</si>
  <si>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</si>
  <si>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</si>
  <si>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</si>
  <si>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</si>
  <si>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</si>
  <si>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</si>
  <si>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</si>
  <si>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</si>
  <si>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</si>
  <si>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</si>
  <si>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</si>
  <si>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</si>
  <si>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</si>
  <si>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</si>
  <si>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</si>
  <si>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</si>
  <si>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</si>
  <si>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</si>
  <si>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</si>
  <si>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</si>
  <si>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</si>
  <si>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</si>
  <si>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</si>
  <si>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</si>
  <si>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</si>
  <si>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</si>
  <si>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</si>
  <si>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</si>
  <si>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</si>
  <si>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</si>
  <si>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</si>
  <si>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</si>
  <si>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</si>
  <si>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</si>
  <si>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</si>
  <si>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</si>
  <si>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</si>
  <si>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</si>
  <si>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</si>
  <si>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</si>
  <si>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</si>
  <si>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</si>
  <si>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</si>
  <si>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</si>
  <si>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</si>
  <si>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</si>
  <si>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</si>
  <si>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</si>
  <si>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</si>
  <si>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</si>
  <si>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</si>
  <si>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</si>
  <si>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</si>
  <si>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</si>
  <si>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</si>
  <si>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</si>
  <si>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</si>
  <si>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</si>
  <si>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</si>
  <si>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</si>
  <si>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</si>
  <si>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</si>
  <si>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</si>
  <si>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</si>
  <si>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</si>
  <si>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</si>
  <si>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</si>
  <si>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</si>
  <si>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</si>
  <si>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</si>
  <si>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</si>
  <si>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</si>
  <si>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</si>
  <si>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</si>
  <si>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</si>
  <si>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</si>
  <si>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</si>
  <si>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</si>
  <si>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</si>
  <si>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</si>
  <si>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</si>
  <si>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</si>
  <si>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</si>
  <si>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</si>
  <si>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</si>
  <si>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</si>
  <si>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</si>
  <si>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</si>
  <si>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</si>
  <si>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</si>
  <si>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</si>
  <si>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</si>
  <si>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</si>
  <si>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</si>
  <si>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</si>
  <si>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</si>
  <si>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</si>
  <si>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</si>
  <si>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</si>
  <si>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</si>
  <si>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</si>
  <si>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</si>
  <si>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</si>
  <si>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</si>
  <si>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</si>
  <si>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</si>
  <si>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</si>
  <si>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</si>
  <si>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</si>
  <si>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</si>
  <si>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</si>
  <si>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</si>
  <si>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</si>
  <si>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</si>
  <si>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</si>
  <si>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</si>
  <si>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</si>
  <si>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</si>
  <si>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</si>
  <si>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</si>
  <si>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</si>
  <si>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</si>
  <si>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</si>
  <si>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</si>
  <si>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</si>
  <si>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</si>
  <si>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</si>
  <si>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</si>
  <si>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</si>
  <si>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</si>
  <si>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</si>
  <si>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</si>
  <si>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</si>
  <si>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</si>
  <si>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</si>
  <si>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</si>
  <si>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</si>
  <si>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</si>
  <si>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</si>
  <si>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</si>
  <si>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</si>
  <si>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</si>
  <si>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</si>
  <si>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</si>
  <si>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</si>
  <si>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</si>
  <si>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</si>
  <si>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</si>
  <si>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</si>
  <si>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</si>
  <si>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</si>
  <si>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</si>
  <si>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</si>
  <si>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</si>
  <si>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</si>
  <si>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</si>
  <si>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</si>
  <si>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</si>
  <si>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</si>
  <si>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</si>
  <si>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</si>
  <si>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</si>
  <si>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</si>
  <si>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</si>
  <si>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</si>
  <si>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</si>
  <si>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</si>
  <si>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</si>
  <si>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</si>
  <si>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</si>
  <si>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</si>
  <si>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</si>
  <si>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</si>
  <si>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</si>
  <si>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</si>
  <si>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</si>
  <si>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</si>
  <si>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</si>
  <si>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</si>
  <si>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</si>
  <si>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</si>
  <si>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</si>
  <si>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</si>
  <si>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</si>
  <si>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</si>
  <si>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</si>
  <si>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</si>
  <si>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</si>
  <si>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</si>
  <si>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</si>
  <si>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</si>
  <si>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</si>
  <si>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</si>
  <si>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</si>
  <si>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</si>
  <si>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</si>
  <si>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</si>
  <si>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</si>
  <si>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</si>
  <si>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</si>
  <si>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</si>
  <si>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</si>
  <si>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</si>
  <si>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</si>
  <si>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</si>
  <si>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</si>
  <si>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</si>
  <si>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</si>
  <si>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</si>
  <si>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</si>
  <si>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</si>
  <si>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</si>
  <si>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</si>
  <si>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</si>
  <si>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</si>
  <si>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</si>
  <si>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</si>
  <si>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</si>
  <si>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</si>
  <si>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</si>
  <si>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</si>
  <si>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</si>
  <si>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</si>
  <si>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</si>
  <si>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</si>
  <si>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</si>
  <si>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</si>
  <si>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</si>
  <si>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</si>
  <si>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</si>
  <si>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</si>
  <si>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</si>
  <si>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</si>
  <si>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</si>
  <si>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</si>
  <si>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</si>
  <si>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</si>
  <si>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</si>
  <si>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</si>
  <si>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</si>
  <si>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</si>
  <si>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</si>
  <si>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</si>
  <si>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</si>
  <si>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</si>
  <si>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</si>
  <si>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</si>
  <si>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</si>
  <si>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</si>
  <si>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</si>
  <si>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</si>
  <si>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</si>
  <si>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</si>
  <si>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</si>
  <si>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</si>
  <si>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</si>
  <si>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</si>
  <si>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</si>
  <si>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</si>
  <si>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</si>
  <si>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</si>
  <si>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</si>
  <si>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</si>
  <si>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</si>
  <si>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</si>
  <si>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</si>
  <si>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</si>
  <si>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</si>
  <si>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</si>
  <si>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</si>
  <si>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</si>
  <si>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</si>
  <si>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</si>
  <si>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</si>
  <si>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</si>
  <si>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</si>
  <si>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</si>
  <si>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</si>
  <si>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</si>
  <si>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</si>
  <si>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</si>
  <si>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</si>
  <si>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</si>
  <si>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</si>
  <si>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</si>
  <si>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</si>
  <si>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</si>
  <si>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</si>
  <si>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</si>
  <si>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</si>
  <si>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</si>
  <si>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</si>
  <si>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</si>
  <si>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</si>
  <si>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</si>
  <si>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</si>
  <si>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</si>
  <si>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</si>
  <si>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</si>
  <si>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</si>
  <si>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</si>
  <si>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</si>
  <si>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</si>
  <si>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</si>
  <si>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</si>
  <si>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</si>
  <si>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</si>
  <si>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</si>
  <si>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</si>
  <si>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</si>
  <si>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</si>
  <si>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</si>
  <si>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</si>
  <si>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</si>
  <si>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</si>
  <si>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</si>
  <si>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</si>
  <si>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</si>
  <si>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</si>
  <si>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</si>
  <si>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</si>
  <si>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</si>
  <si>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</si>
  <si>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</si>
  <si>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</si>
  <si>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</si>
  <si>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</si>
  <si>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</si>
  <si>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</si>
  <si>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</si>
  <si>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</si>
  <si>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</si>
  <si>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</si>
  <si>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</si>
  <si>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</si>
  <si>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</si>
  <si>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</si>
  <si>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</si>
  <si>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</si>
  <si>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</si>
  <si>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</si>
  <si>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</si>
  <si>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</si>
  <si>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</si>
  <si>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</si>
  <si>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</si>
  <si>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</si>
  <si>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</si>
  <si>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</si>
  <si>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</si>
  <si>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</si>
  <si>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</si>
  <si>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</si>
  <si>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</si>
  <si>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</si>
  <si>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</si>
  <si>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</si>
  <si>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Em intervalo das 13h35 até 15h35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</si>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</sst>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Z492" activePane="bottomRight" state="frozen"/>
      <selection pane="bottomRight" activeCell="BK515" sqref="BK5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</v>
      </c>
      <c r="BR492" s="19">
        <f>IF(OR(B492="",F492=""),"*",AY492/P492)</f>
        <v>1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1658</v>
      </c>
      <c r="BK509" s="17" t="s">
        <v>1659</v>
      </c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</v>
      </c>
      <c r="BR509" s="19">
        <f>IF(OR(B509="",F509=""),"*",AY509/P509)</f>
        <v>1.3333333333333339</v>
      </c>
      <c r="BS509" s="19">
        <f>IF(OR(B509="",F509=""),"*",BA509/Q509)</f>
        <v>0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1672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1673</v>
      </c>
      <c r="W515" s="173" t="s">
        <v>1674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1675</v>
      </c>
      <c r="BK515" s="17" t="s">
        <v>1675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1675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1676</v>
      </c>
      <c r="BK516" s="17" t="s">
        <v>1676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1677</v>
      </c>
      <c r="BK517" s="17" t="s">
        <v>1677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1678</v>
      </c>
      <c r="BK518" s="277" t="s">
        <v>1678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1678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158"/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1679</v>
      </c>
      <c r="X524" s="52" t="s">
        <v>667</v>
      </c>
      <c r="Y524" s="158"/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158"/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158"/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1681</v>
      </c>
      <c r="X527" s="52" t="s">
        <v>667</v>
      </c>
      <c r="Y527" s="158"/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1682</v>
      </c>
      <c r="W528" s="256" t="s">
        <v>1098</v>
      </c>
      <c r="X528" s="52" t="s">
        <v>667</v>
      </c>
      <c r="Y528" s="158"/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158"/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1660</v>
      </c>
      <c r="X530" s="52" t="s">
        <v>667</v>
      </c>
      <c r="Y530" s="158"/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158"/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158"/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158"/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1683</v>
      </c>
      <c r="N537" s="204" t="s">
        <v>1684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1665</v>
      </c>
      <c r="W537" s="173" t="s">
        <v>1666</v>
      </c>
      <c r="X537" s="52" t="s">
        <v>667</v>
      </c>
      <c r="Y537" s="158"/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158"/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1673</v>
      </c>
      <c r="W539" s="173" t="s">
        <v>1674</v>
      </c>
      <c r="X539" s="52" t="s">
        <v>667</v>
      </c>
      <c r="Y539" s="158"/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158"/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158"/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158"/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1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1685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1686</v>
      </c>
      <c r="E3" s="318" t="s">
        <v>1687</v>
      </c>
      <c r="F3" s="318" t="s">
        <v>1688</v>
      </c>
      <c r="G3" s="323" t="s">
        <v>1689</v>
      </c>
      <c r="H3" s="318" t="s">
        <v>1690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1691</v>
      </c>
      <c r="H4" s="321"/>
    </row>
    <row r="5" spans="3:8">
      <c r="C5" s="319" t="s">
        <v>541</v>
      </c>
      <c r="D5" s="319" t="s">
        <v>1692</v>
      </c>
      <c r="E5" s="320">
        <v>46013</v>
      </c>
      <c r="F5" s="319">
        <v>7000</v>
      </c>
      <c r="G5" s="324" t="s">
        <v>1693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1694</v>
      </c>
      <c r="G6" s="324" t="s">
        <v>1693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1695</v>
      </c>
      <c r="G7" s="325" t="s">
        <v>1696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1697</v>
      </c>
      <c r="G8" s="324" t="s">
        <v>1698</v>
      </c>
      <c r="H8" s="319" t="s">
        <v>1699</v>
      </c>
    </row>
    <row r="9" spans="3:8">
      <c r="C9" s="319" t="s">
        <v>463</v>
      </c>
      <c r="D9" s="319" t="s">
        <v>1700</v>
      </c>
      <c r="E9" s="320">
        <v>45993</v>
      </c>
      <c r="F9" s="319">
        <v>12000</v>
      </c>
      <c r="G9" s="324" t="s">
        <v>1701</v>
      </c>
      <c r="H9" s="319"/>
    </row>
    <row r="10" spans="3:8" ht="29.25">
      <c r="C10" s="319" t="s">
        <v>463</v>
      </c>
      <c r="D10" s="319" t="s">
        <v>1702</v>
      </c>
      <c r="E10" s="320">
        <v>45993</v>
      </c>
      <c r="F10" s="319">
        <v>9000</v>
      </c>
      <c r="G10" s="324" t="s">
        <v>1703</v>
      </c>
      <c r="H10" s="319"/>
    </row>
    <row r="11" spans="3:8" ht="29.25">
      <c r="C11" s="319" t="s">
        <v>463</v>
      </c>
      <c r="D11" s="319" t="s">
        <v>1704</v>
      </c>
      <c r="E11" s="320">
        <v>45993</v>
      </c>
      <c r="F11" s="319">
        <v>10000</v>
      </c>
      <c r="G11" s="324" t="s">
        <v>1703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1705</v>
      </c>
      <c r="G12" s="324" t="s">
        <v>1706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1707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1708</v>
      </c>
      <c r="C4" s="323" t="s">
        <v>1709</v>
      </c>
      <c r="D4" s="323" t="s">
        <v>1710</v>
      </c>
      <c r="E4" s="323" t="s">
        <v>1711</v>
      </c>
      <c r="F4" s="323" t="s">
        <v>8</v>
      </c>
      <c r="G4" s="323" t="s">
        <v>1712</v>
      </c>
    </row>
    <row r="5" spans="2:8">
      <c r="B5" s="326" t="s">
        <v>1153</v>
      </c>
      <c r="C5" s="326">
        <v>314978</v>
      </c>
      <c r="D5" s="326" t="s">
        <v>1713</v>
      </c>
      <c r="E5" s="326" t="s">
        <v>541</v>
      </c>
      <c r="F5" s="326" t="s">
        <v>101</v>
      </c>
      <c r="G5" s="327">
        <v>46143</v>
      </c>
    </row>
    <row r="6" spans="2:8">
      <c r="B6" s="326" t="s">
        <v>1714</v>
      </c>
      <c r="C6" s="326">
        <v>256790</v>
      </c>
      <c r="D6" s="326" t="s">
        <v>1715</v>
      </c>
      <c r="E6" s="326" t="s">
        <v>541</v>
      </c>
      <c r="F6" s="326" t="s">
        <v>1716</v>
      </c>
      <c r="G6" s="327">
        <v>45992</v>
      </c>
    </row>
    <row r="7" spans="2:8">
      <c r="B7" s="326" t="s">
        <v>1717</v>
      </c>
      <c r="C7" s="326">
        <v>265193</v>
      </c>
      <c r="D7" s="326" t="s">
        <v>1718</v>
      </c>
      <c r="E7" s="326" t="s">
        <v>542</v>
      </c>
      <c r="F7" s="326" t="s">
        <v>1500</v>
      </c>
      <c r="G7" s="326" t="s">
        <v>1719</v>
      </c>
    </row>
    <row r="8" spans="2:8">
      <c r="B8" s="326" t="s">
        <v>1720</v>
      </c>
      <c r="C8" s="326">
        <v>293716</v>
      </c>
      <c r="D8" s="326" t="s">
        <v>1721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1722</v>
      </c>
      <c r="C9" s="326">
        <v>257258</v>
      </c>
      <c r="D9" s="326" t="s">
        <v>1723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1724</v>
      </c>
      <c r="C10" s="326">
        <v>371147</v>
      </c>
      <c r="D10" s="326" t="s">
        <v>1725</v>
      </c>
      <c r="E10" s="326" t="s">
        <v>543</v>
      </c>
      <c r="F10" s="326" t="s">
        <v>144</v>
      </c>
      <c r="G10" s="326" t="s">
        <v>1719</v>
      </c>
    </row>
    <row r="11" spans="2:8">
      <c r="B11" s="326" t="s">
        <v>1726</v>
      </c>
      <c r="C11" s="326">
        <v>259230</v>
      </c>
      <c r="D11" s="326" t="s">
        <v>1727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1728</v>
      </c>
      <c r="C12" s="326">
        <v>370705</v>
      </c>
      <c r="D12" s="326"/>
      <c r="E12" s="326" t="s">
        <v>543</v>
      </c>
      <c r="F12" s="326" t="s">
        <v>144</v>
      </c>
      <c r="G12" s="326" t="s">
        <v>1719</v>
      </c>
    </row>
    <row r="13" spans="2:8">
      <c r="B13" s="326" t="s">
        <v>1729</v>
      </c>
      <c r="C13" s="326">
        <v>258542</v>
      </c>
      <c r="D13" s="326" t="s">
        <v>1730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1731</v>
      </c>
      <c r="C14" s="326">
        <v>257050</v>
      </c>
      <c r="D14" s="326" t="s">
        <v>1732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1733</v>
      </c>
      <c r="W1" s="391"/>
      <c r="X1" s="391"/>
      <c r="Y1" s="104"/>
    </row>
    <row r="2" spans="1:25" s="101" customFormat="1" ht="11.25" customHeight="1">
      <c r="A2" s="105" t="s">
        <v>1734</v>
      </c>
      <c r="B2" s="105" t="s">
        <v>1735</v>
      </c>
      <c r="C2" s="105" t="s">
        <v>313</v>
      </c>
      <c r="D2" s="106" t="s">
        <v>874</v>
      </c>
      <c r="E2" s="106" t="s">
        <v>875</v>
      </c>
      <c r="F2" s="106" t="s">
        <v>1736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1737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*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>
      <c r="A522" s="109" t="str">
        <f>IF(SP_SUL!Y524="","*",SP_SUL!Y524)</f>
        <v>*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*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>
      <c r="A524" s="109" t="str">
        <f>IF(SP_SUL!Y526="","*",SP_SUL!Y526)</f>
        <v>*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*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*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>
      <c r="A527" s="109" t="str">
        <f>IF(SP_SUL!Y529="","*",SP_SUL!Y529)</f>
        <v>*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*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*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*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*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*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*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*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*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>
      <c r="A539" s="109" t="str">
        <f>IF(SP_SUL!Y541="","*",SP_SUL!Y541)</f>
        <v>*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>
      <c r="A540" s="109" t="str">
        <f>IF(SP_SUL!Y542="","*",SP_SUL!Y542)</f>
        <v>*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*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1738</v>
      </c>
    </row>
  </sheetData>
  <autoFilter ref="A2:Y3000" xr:uid="{D1126E52-FA3F-4EAC-A720-DDE9797BEFF6}">
    <filterColumn colId="5">
      <filters>
        <dateGroupItem year="2025" month="12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1739</v>
      </c>
      <c r="D5" s="393"/>
      <c r="E5" s="393"/>
      <c r="F5" s="393"/>
      <c r="G5" s="393"/>
      <c r="H5" s="393"/>
      <c r="I5" s="393"/>
      <c r="J5" s="394"/>
      <c r="K5" s="395" t="s">
        <v>1740</v>
      </c>
      <c r="L5" s="396"/>
      <c r="M5" s="396"/>
      <c r="N5" s="396"/>
      <c r="O5" s="397" t="s">
        <v>1741</v>
      </c>
      <c r="P5" s="398"/>
      <c r="Q5" s="399"/>
    </row>
    <row r="6" spans="1:17" s="94" customFormat="1" ht="15.75" customHeight="1">
      <c r="A6" s="88" t="s">
        <v>1736</v>
      </c>
      <c r="B6" s="95" t="s">
        <v>1735</v>
      </c>
      <c r="C6" s="96" t="s">
        <v>874</v>
      </c>
      <c r="D6" s="97" t="s">
        <v>875</v>
      </c>
      <c r="E6" s="96" t="s">
        <v>1742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1743</v>
      </c>
      <c r="M6" s="139" t="s">
        <v>335</v>
      </c>
      <c r="N6" s="140" t="s">
        <v>869</v>
      </c>
      <c r="O6" s="241" t="s">
        <v>912</v>
      </c>
      <c r="P6" s="157"/>
      <c r="Q6" s="193" t="s">
        <v>1744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Em intervalo das 13h35 até 15h35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1745</v>
      </c>
      <c r="C2" s="96" t="s">
        <v>859</v>
      </c>
      <c r="D2" s="96" t="s">
        <v>861</v>
      </c>
      <c r="E2" s="96" t="s">
        <v>1746</v>
      </c>
      <c r="F2" s="96" t="s">
        <v>1747</v>
      </c>
      <c r="G2" s="96" t="s">
        <v>1748</v>
      </c>
      <c r="H2" s="96" t="s">
        <v>1749</v>
      </c>
      <c r="I2" s="96" t="s">
        <v>1750</v>
      </c>
      <c r="J2" s="96" t="s">
        <v>1751</v>
      </c>
      <c r="K2" s="131" t="s">
        <v>1752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>
        <f>IF(SP_SUL!B523="","*",SP_SUL!B523)</f>
        <v>46014</v>
      </c>
      <c r="D499" s="121" t="str">
        <f>IF(SP_SUL!D523="","*",SP_SUL!D523)</f>
        <v>ROGÉRIO (TP-730)</v>
      </c>
      <c r="E499" s="121" t="str">
        <f>IF(SP_SUL!H523="","*",SP_SUL!H523)</f>
        <v>-</v>
      </c>
      <c r="F499" s="137" t="str">
        <f>IF(SP_SUL!M523="","*",SP_SUL!M523)</f>
        <v>ZVK-ZDS</v>
      </c>
      <c r="G499" s="121" t="str">
        <f>IF(SP_SUL!I523="","*",SP_SUL!I523)</f>
        <v>-</v>
      </c>
      <c r="H499" s="121" t="str">
        <f>IF(SP_SUL!AB523="","*",SP_SUL!AB523)</f>
        <v>-</v>
      </c>
      <c r="I499" s="121" t="str">
        <f>IF(SP_SUL!AC523="","*",SP_SUL!AC523)</f>
        <v>*</v>
      </c>
      <c r="J499" s="122" t="str">
        <f>IF(SP_SUL!AA523="","*",SP_SUL!AA523)</f>
        <v>-</v>
      </c>
      <c r="K499" s="134" t="str">
        <f>IF(SP_SUL!AD523="","*",SP_SUL!AD523)</f>
        <v>-</v>
      </c>
    </row>
    <row r="500" spans="2:11" s="123" customFormat="1" hidden="1">
      <c r="B500" s="120" t="str">
        <f>IF(SP_SUL!Y524="","*",SP_SUL!Y524)</f>
        <v>*</v>
      </c>
      <c r="C500" s="121">
        <f>IF(SP_SUL!B524="","*",SP_SUL!B524)</f>
        <v>46014</v>
      </c>
      <c r="D500" s="121" t="str">
        <f>IF(SP_SUL!D524="","*",SP_SUL!D524)</f>
        <v>W59</v>
      </c>
      <c r="E500" s="121" t="str">
        <f>IF(SP_SUL!H524="","*",SP_SUL!H524)</f>
        <v>ZYU1</v>
      </c>
      <c r="F500" s="137" t="str">
        <f>IF(SP_SUL!M524="","*",SP_SUL!M524)</f>
        <v>ZVK-ZDS</v>
      </c>
      <c r="G500" s="121" t="str">
        <f>IF(SP_SUL!I524="","*",SP_SUL!I524)</f>
        <v>ZYU1</v>
      </c>
      <c r="H500" s="121" t="str">
        <f>IF(SP_SUL!AB524="","*",SP_SUL!AB524)</f>
        <v>FIXO + ESCALA</v>
      </c>
      <c r="I500" s="121" t="str">
        <f>IF(SP_SUL!AC524="","*",SP_SUL!AC524)</f>
        <v>AGD ACIONAMENTO PCM</v>
      </c>
      <c r="J500" s="122">
        <f>IF(SP_SUL!AA524="","*",SP_SUL!AA524)</f>
        <v>1</v>
      </c>
      <c r="K500" s="134">
        <f>IF(SP_SUL!AD524="","*",SP_SUL!AD524)</f>
        <v>0.33333333333333331</v>
      </c>
    </row>
    <row r="501" spans="2:11" s="123" customFormat="1" hidden="1">
      <c r="B501" s="120" t="str">
        <f>IF(SP_SUL!Y525="","*",SP_SUL!Y525)</f>
        <v>*</v>
      </c>
      <c r="C501" s="121">
        <f>IF(SP_SUL!B525="","*",SP_SUL!B525)</f>
        <v>46014</v>
      </c>
      <c r="D501" s="121" t="str">
        <f>IF(SP_SUL!D525="","*",SP_SUL!D525)</f>
        <v>ROBSON (TF-701)</v>
      </c>
      <c r="E501" s="121" t="str">
        <f>IF(SP_SUL!H525="","*",SP_SUL!H525)</f>
        <v>-</v>
      </c>
      <c r="F501" s="137" t="str">
        <f>IF(SP_SUL!M525="","*",SP_SUL!M525)</f>
        <v>ZYU</v>
      </c>
      <c r="G501" s="121" t="str">
        <f>IF(SP_SUL!I525="","*",SP_SUL!I525)</f>
        <v>-</v>
      </c>
      <c r="H501" s="121" t="str">
        <f>IF(SP_SUL!AB525="","*",SP_SUL!AB525)</f>
        <v>-</v>
      </c>
      <c r="I501" s="121" t="str">
        <f>IF(SP_SUL!AC525="","*",SP_SUL!AC525)</f>
        <v>-</v>
      </c>
      <c r="J501" s="122" t="str">
        <f>IF(SP_SUL!AA525="","*",SP_SUL!AA525)</f>
        <v>-</v>
      </c>
      <c r="K501" s="134" t="str">
        <f>IF(SP_SUL!AD525="","*",SP_SUL!AD525)</f>
        <v>-</v>
      </c>
    </row>
    <row r="502" spans="2:11" s="123" customFormat="1" hidden="1">
      <c r="B502" s="120" t="str">
        <f>IF(SP_SUL!Y526="","*",SP_SUL!Y526)</f>
        <v>*</v>
      </c>
      <c r="C502" s="121">
        <f>IF(SP_SUL!B526="","*",SP_SUL!B526)</f>
        <v>46014</v>
      </c>
      <c r="D502" s="121" t="str">
        <f>IF(SP_SUL!D526="","*",SP_SUL!D526)</f>
        <v>JOSÉ  (TF-521)</v>
      </c>
      <c r="E502" s="121" t="str">
        <f>IF(SP_SUL!H526="","*",SP_SUL!H526)</f>
        <v>ZER169</v>
      </c>
      <c r="F502" s="137" t="str">
        <f>IF(SP_SUL!M526="","*",SP_SUL!M526)</f>
        <v>ZER-170</v>
      </c>
      <c r="G502" s="121" t="str">
        <f>IF(SP_SUL!I526="","*",SP_SUL!I526)</f>
        <v>-</v>
      </c>
      <c r="H502" s="121" t="str">
        <f>IF(SP_SUL!AB526="","*",SP_SUL!AB526)</f>
        <v>-</v>
      </c>
      <c r="I502" s="121" t="str">
        <f>IF(SP_SUL!AC526="","*",SP_SUL!AC526)</f>
        <v>*</v>
      </c>
      <c r="J502" s="122" t="str">
        <f>IF(SP_SUL!AA526="","*",SP_SUL!AA526)</f>
        <v>-</v>
      </c>
      <c r="K502" s="134" t="str">
        <f>IF(SP_SUL!AD526="","*",SP_SUL!AD526)</f>
        <v>-</v>
      </c>
    </row>
    <row r="503" spans="2:11" s="123" customFormat="1" hidden="1">
      <c r="B503" s="120" t="str">
        <f>IF(SP_SUL!Y527="","*",SP_SUL!Y527)</f>
        <v>*</v>
      </c>
      <c r="C503" s="121">
        <f>IF(SP_SUL!B527="","*",SP_SUL!B527)</f>
        <v>46014</v>
      </c>
      <c r="D503" s="121" t="str">
        <f>IF(SP_SUL!D527="","*",SP_SUL!D527)</f>
        <v>E42</v>
      </c>
      <c r="E503" s="121" t="str">
        <f>IF(SP_SUL!H527="","*",SP_SUL!H527)</f>
        <v>102ZKW2</v>
      </c>
      <c r="F503" s="137" t="str">
        <f>IF(SP_SUL!M527="","*",SP_SUL!M527)</f>
        <v>ZKW</v>
      </c>
      <c r="G503" s="121" t="str">
        <f>IF(SP_SUL!I527="","*",SP_SUL!I527)</f>
        <v>102ZKW</v>
      </c>
      <c r="H503" s="121" t="str">
        <f>IF(SP_SUL!AB527="","*",SP_SUL!AB527)</f>
        <v>FIXO + ESCALA</v>
      </c>
      <c r="I503" s="121" t="str">
        <f>IF(SP_SUL!AC527="","*",SP_SUL!AC527)</f>
        <v>AGD ACIONAMENTO PCM</v>
      </c>
      <c r="J503" s="122">
        <f>IF(SP_SUL!AA527="","*",SP_SUL!AA527)</f>
        <v>2</v>
      </c>
      <c r="K503" s="134">
        <f>IF(SP_SUL!AD527="","*",SP_SUL!AD527)</f>
        <v>0.33333333333333331</v>
      </c>
    </row>
    <row r="504" spans="2:11" s="123" customFormat="1" hidden="1">
      <c r="B504" s="120" t="str">
        <f>IF(SP_SUL!Y528="","*",SP_SUL!Y528)</f>
        <v>*</v>
      </c>
      <c r="C504" s="121">
        <f>IF(SP_SUL!B528="","*",SP_SUL!B528)</f>
        <v>46014</v>
      </c>
      <c r="D504" s="121" t="str">
        <f>IF(SP_SUL!D528="","*",SP_SUL!D528)</f>
        <v>V89</v>
      </c>
      <c r="E504" s="121" t="str">
        <f>IF(SP_SUL!H528="","*",SP_SUL!H528)</f>
        <v>ZEM1302</v>
      </c>
      <c r="F504" s="137" t="str">
        <f>IF(SP_SUL!M528="","*",SP_SUL!M528)</f>
        <v>ZYQ-ZEM</v>
      </c>
      <c r="G504" s="121" t="str">
        <f>IF(SP_SUL!I528="","*",SP_SUL!I528)</f>
        <v>ZEM1302</v>
      </c>
      <c r="H504" s="121" t="str">
        <f>IF(SP_SUL!AB528="","*",SP_SUL!AB528)</f>
        <v>FIXO</v>
      </c>
      <c r="I504" s="121" t="str">
        <f>IF(SP_SUL!AC528="","*",SP_SUL!AC528)</f>
        <v>ACIONAMENTO</v>
      </c>
      <c r="J504" s="122">
        <f>IF(SP_SUL!AA528="","*",SP_SUL!AA528)</f>
        <v>1</v>
      </c>
      <c r="K504" s="134">
        <f>IF(SP_SUL!AD528="","*",SP_SUL!AD528)</f>
        <v>0.33333333333333331</v>
      </c>
    </row>
    <row r="505" spans="2:11" s="123" customFormat="1" hidden="1">
      <c r="B505" s="120" t="str">
        <f>IF(SP_SUL!Y529="","*",SP_SUL!Y529)</f>
        <v>*</v>
      </c>
      <c r="C505" s="121">
        <f>IF(SP_SUL!B529="","*",SP_SUL!B529)</f>
        <v>46014</v>
      </c>
      <c r="D505" s="121" t="str">
        <f>IF(SP_SUL!D529="","*",SP_SUL!D529)</f>
        <v>DIEGO (TP-681)</v>
      </c>
      <c r="E505" s="121" t="str">
        <f>IF(SP_SUL!H529="","*",SP_SUL!H529)</f>
        <v>-</v>
      </c>
      <c r="F505" s="137" t="str">
        <f>IF(SP_SUL!M529="","*",SP_SUL!M529)</f>
        <v>ZEM-ZEJ</v>
      </c>
      <c r="G505" s="121" t="str">
        <f>IF(SP_SUL!I529="","*",SP_SUL!I529)</f>
        <v>-</v>
      </c>
      <c r="H505" s="121" t="str">
        <f>IF(SP_SUL!AB529="","*",SP_SUL!AB529)</f>
        <v>-</v>
      </c>
      <c r="I505" s="121" t="str">
        <f>IF(SP_SUL!AC529="","*",SP_SUL!AC529)</f>
        <v>*</v>
      </c>
      <c r="J505" s="122" t="str">
        <f>IF(SP_SUL!AA529="","*",SP_SUL!AA529)</f>
        <v>-</v>
      </c>
      <c r="K505" s="134" t="str">
        <f>IF(SP_SUL!AD529="","*",SP_SUL!AD529)</f>
        <v>-</v>
      </c>
    </row>
    <row r="506" spans="2:11" s="123" customFormat="1" hidden="1">
      <c r="B506" s="120" t="str">
        <f>IF(SP_SUL!Y530="","*",SP_SUL!Y530)</f>
        <v>*</v>
      </c>
      <c r="C506" s="121">
        <f>IF(SP_SUL!B530="","*",SP_SUL!B530)</f>
        <v>46014</v>
      </c>
      <c r="D506" s="121" t="str">
        <f>IF(SP_SUL!D530="","*",SP_SUL!D530)</f>
        <v>W60</v>
      </c>
      <c r="E506" s="121" t="str">
        <f>IF(SP_SUL!H530="","*",SP_SUL!H530)</f>
        <v>ZEM1302</v>
      </c>
      <c r="F506" s="137" t="str">
        <f>IF(SP_SUL!M530="","*",SP_SUL!M530)</f>
        <v>ZEJ-ZEV</v>
      </c>
      <c r="G506" s="121" t="str">
        <f>IF(SP_SUL!I530="","*",SP_SUL!I530)</f>
        <v>ZEM1302</v>
      </c>
      <c r="H506" s="121" t="str">
        <f>IF(SP_SUL!AB530="","*",SP_SUL!AB530)</f>
        <v>FIXO</v>
      </c>
      <c r="I506" s="121" t="str">
        <f>IF(SP_SUL!AC530="","*",SP_SUL!AC530)</f>
        <v>ACIONAMENTO</v>
      </c>
      <c r="J506" s="122" t="str">
        <f>IF(SP_SUL!AA530="","*",SP_SUL!AA530)</f>
        <v>2 (Allan + Danilo)</v>
      </c>
      <c r="K506" s="134">
        <f>IF(SP_SUL!AD530="","*",SP_SUL!AD530)</f>
        <v>0.33333333333333331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>
        <f>IF(SP_SUL!B533="","*",SP_SUL!B533)</f>
        <v>46014</v>
      </c>
      <c r="D509" s="121" t="str">
        <f>IF(SP_SUL!D533="","*",SP_SUL!D533)</f>
        <v>DANILO (TP-837)</v>
      </c>
      <c r="E509" s="121" t="str">
        <f>IF(SP_SUL!H533="","*",SP_SUL!H533)</f>
        <v>-</v>
      </c>
      <c r="F509" s="137" t="str">
        <f>IF(SP_SUL!M533="","*",SP_SUL!M533)</f>
        <v>ZLU-ZWI</v>
      </c>
      <c r="G509" s="121" t="str">
        <f>IF(SP_SUL!I533="","*",SP_SUL!I533)</f>
        <v>*</v>
      </c>
      <c r="H509" s="121" t="str">
        <f>IF(SP_SUL!AB533="","*",SP_SUL!AB533)</f>
        <v>-</v>
      </c>
      <c r="I509" s="121" t="str">
        <f>IF(SP_SUL!AC533="","*",SP_SUL!AC533)</f>
        <v>-</v>
      </c>
      <c r="J509" s="122" t="str">
        <f>IF(SP_SUL!AA533="","*",SP_SUL!AA533)</f>
        <v>-</v>
      </c>
      <c r="K509" s="134" t="str">
        <f>IF(SP_SUL!AD533="","*",SP_SUL!AD533)</f>
        <v>-</v>
      </c>
    </row>
    <row r="510" spans="2:11" s="123" customFormat="1" hidden="1">
      <c r="B510" s="120" t="str">
        <f>IF(SP_SUL!Y534="","*",SP_SUL!Y534)</f>
        <v>*</v>
      </c>
      <c r="C510" s="121">
        <f>IF(SP_SUL!B534="","*",SP_SUL!B534)</f>
        <v>46014</v>
      </c>
      <c r="D510" s="121" t="str">
        <f>IF(SP_SUL!D534="","*",SP_SUL!D534)</f>
        <v>WALTER (TP-810)</v>
      </c>
      <c r="E510" s="121" t="str">
        <f>IF(SP_SUL!H534="","*",SP_SUL!H534)</f>
        <v>*</v>
      </c>
      <c r="F510" s="137" t="str">
        <f>IF(SP_SUL!M534="","*",SP_SUL!M534)</f>
        <v>ZWI-ZYQ</v>
      </c>
      <c r="G510" s="121" t="str">
        <f>IF(SP_SUL!I534="","*",SP_SUL!I534)</f>
        <v>*</v>
      </c>
      <c r="H510" s="121" t="str">
        <f>IF(SP_SUL!AB534="","*",SP_SUL!AB534)</f>
        <v>-</v>
      </c>
      <c r="I510" s="121" t="str">
        <f>IF(SP_SUL!AC534="","*",SP_SUL!AC534)</f>
        <v>*</v>
      </c>
      <c r="J510" s="122" t="str">
        <f>IF(SP_SUL!AA534="","*",SP_SUL!AA534)</f>
        <v>-</v>
      </c>
      <c r="K510" s="134" t="str">
        <f>IF(SP_SUL!AD534="","*",SP_SUL!AD534)</f>
        <v>-</v>
      </c>
    </row>
    <row r="511" spans="2:11" s="123" customFormat="1" hidden="1">
      <c r="B511" s="120" t="str">
        <f>IF(SP_SUL!Y535="","*",SP_SUL!Y535)</f>
        <v>*</v>
      </c>
      <c r="C511" s="121">
        <f>IF(SP_SUL!B535="","*",SP_SUL!B535)</f>
        <v>46014</v>
      </c>
      <c r="D511" s="121" t="str">
        <f>IF(SP_SUL!D535="","*",SP_SUL!D535)</f>
        <v>CAIQUE (TP-869)</v>
      </c>
      <c r="E511" s="121" t="str">
        <f>IF(SP_SUL!H535="","*",SP_SUL!H535)</f>
        <v>*</v>
      </c>
      <c r="F511" s="137" t="str">
        <f>IF(SP_SUL!M535="","*",SP_SUL!M535)</f>
        <v>ZWI-ZYQ</v>
      </c>
      <c r="G511" s="121" t="str">
        <f>IF(SP_SUL!I535="","*",SP_SUL!I535)</f>
        <v>*</v>
      </c>
      <c r="H511" s="121" t="str">
        <f>IF(SP_SUL!AB535="","*",SP_SUL!AB535)</f>
        <v>-</v>
      </c>
      <c r="I511" s="121" t="str">
        <f>IF(SP_SUL!AC535="","*",SP_SUL!AC535)</f>
        <v>-</v>
      </c>
      <c r="J511" s="122" t="str">
        <f>IF(SP_SUL!AA535="","*",SP_SUL!AA535)</f>
        <v>-</v>
      </c>
      <c r="K511" s="134" t="str">
        <f>IF(SP_SUL!AD535="","*",SP_SUL!AD535)</f>
        <v>-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>
        <f>IF(SP_SUL!B537="","*",SP_SUL!B537)</f>
        <v>46014</v>
      </c>
      <c r="D513" s="121" t="str">
        <f>IF(SP_SUL!D537="","*",SP_SUL!D537)</f>
        <v>V98</v>
      </c>
      <c r="E513" s="121" t="str">
        <f>IF(SP_SUL!H537="","*",SP_SUL!H537)</f>
        <v>ZEV2</v>
      </c>
      <c r="F513" s="137" t="str">
        <f>IF(SP_SUL!M537="","*",SP_SUL!M537)</f>
        <v>ZEV-ZPG</v>
      </c>
      <c r="G513" s="121" t="str">
        <f>IF(SP_SUL!I537="","*",SP_SUL!I537)</f>
        <v>ZPG</v>
      </c>
      <c r="H513" s="121" t="str">
        <f>IF(SP_SUL!AB537="","*",SP_SUL!AB537)</f>
        <v>FIXO</v>
      </c>
      <c r="I513" s="121" t="str">
        <f>IF(SP_SUL!AC537="","*",SP_SUL!AC537)</f>
        <v>ACIONAMENTO</v>
      </c>
      <c r="J513" s="122">
        <f>IF(SP_SUL!AA537="","*",SP_SUL!AA537)</f>
        <v>1</v>
      </c>
      <c r="K513" s="134">
        <f>IF(SP_SUL!AD537="","*",SP_SUL!AD537)</f>
        <v>0.29166666666666669</v>
      </c>
    </row>
    <row r="514" spans="2:11" s="123" customFormat="1" hidden="1">
      <c r="B514" s="120" t="str">
        <f>IF(SP_SUL!Y538="","*",SP_SUL!Y538)</f>
        <v>*</v>
      </c>
      <c r="C514" s="121">
        <f>IF(SP_SUL!B538="","*",SP_SUL!B538)</f>
        <v>46014</v>
      </c>
      <c r="D514" s="121" t="str">
        <f>IF(SP_SUL!D538="","*",SP_SUL!D538)</f>
        <v>W61</v>
      </c>
      <c r="E514" s="121" t="str">
        <f>IF(SP_SUL!H538="","*",SP_SUL!H538)</f>
        <v>K67ZEV1</v>
      </c>
      <c r="F514" s="137" t="str">
        <f>IF(SP_SUL!M538="","*",SP_SUL!M538)</f>
        <v>ZEV-ZXW</v>
      </c>
      <c r="G514" s="121" t="str">
        <f>IF(SP_SUL!I538="","*",SP_SUL!I538)</f>
        <v>K67ZEV1</v>
      </c>
      <c r="H514" s="121" t="str">
        <f>IF(SP_SUL!AB538="","*",SP_SUL!AB538)</f>
        <v>FIXO</v>
      </c>
      <c r="I514" s="121" t="str">
        <f>IF(SP_SUL!AC538="","*",SP_SUL!AC538)</f>
        <v>ACIONAMENTO</v>
      </c>
      <c r="J514" s="122">
        <f>IF(SP_SUL!AA538="","*",SP_SUL!AA538)</f>
        <v>1</v>
      </c>
      <c r="K514" s="134">
        <f>IF(SP_SUL!AD538="","*",SP_SUL!AD538)</f>
        <v>0.27083333333333331</v>
      </c>
    </row>
    <row r="515" spans="2:11" s="123" customFormat="1" hidden="1">
      <c r="B515" s="120" t="str">
        <f>IF(SP_SUL!Y539="","*",SP_SUL!Y539)</f>
        <v>*</v>
      </c>
      <c r="C515" s="121">
        <f>IF(SP_SUL!B539="","*",SP_SUL!B539)</f>
        <v>46014</v>
      </c>
      <c r="D515" s="121" t="str">
        <f>IF(SP_SUL!D539="","*",SP_SUL!D539)</f>
        <v>ANTONI  (TP-720)</v>
      </c>
      <c r="E515" s="121" t="str">
        <f>IF(SP_SUL!H539="","*",SP_SUL!H539)</f>
        <v>-</v>
      </c>
      <c r="F515" s="137" t="str">
        <f>IF(SP_SUL!M539="","*",SP_SUL!M539)</f>
        <v>ZXW</v>
      </c>
      <c r="G515" s="121" t="str">
        <f>IF(SP_SUL!I539="","*",SP_SUL!I539)</f>
        <v>*</v>
      </c>
      <c r="H515" s="121" t="str">
        <f>IF(SP_SUL!AB539="","*",SP_SUL!AB539)</f>
        <v>-</v>
      </c>
      <c r="I515" s="121" t="str">
        <f>IF(SP_SUL!AC539="","*",SP_SUL!AC539)</f>
        <v>-</v>
      </c>
      <c r="J515" s="122" t="str">
        <f>IF(SP_SUL!AA539="","*",SP_SUL!AA539)</f>
        <v>-</v>
      </c>
      <c r="K515" s="134" t="str">
        <f>IF(SP_SUL!AD539="","*",SP_SUL!AD539)</f>
        <v>-</v>
      </c>
    </row>
    <row r="516" spans="2:11" s="123" customFormat="1" hidden="1">
      <c r="B516" s="120" t="str">
        <f>IF(SP_SUL!Y540="","*",SP_SUL!Y540)</f>
        <v>*</v>
      </c>
      <c r="C516" s="121">
        <f>IF(SP_SUL!B540="","*",SP_SUL!B540)</f>
        <v>46014</v>
      </c>
      <c r="D516" s="121" t="str">
        <f>IF(SP_SUL!D540="","*",SP_SUL!D540)</f>
        <v>W62</v>
      </c>
      <c r="E516" s="121" t="str">
        <f>IF(SP_SUL!H540="","*",SP_SUL!H540)</f>
        <v>ZPT1051</v>
      </c>
      <c r="F516" s="137" t="str">
        <f>IF(SP_SUL!M540="","*",SP_SUL!M540)</f>
        <v>ZPT-ZXW</v>
      </c>
      <c r="G516" s="121" t="str">
        <f>IF(SP_SUL!I540="","*",SP_SUL!I540)</f>
        <v>ZPTZDR</v>
      </c>
      <c r="H516" s="121" t="str">
        <f>IF(SP_SUL!AB540="","*",SP_SUL!AB540)</f>
        <v>FIXO</v>
      </c>
      <c r="I516" s="121" t="str">
        <f>IF(SP_SUL!AC540="","*",SP_SUL!AC540)</f>
        <v>ACIONAMENTO</v>
      </c>
      <c r="J516" s="122">
        <f>IF(SP_SUL!AA540="","*",SP_SUL!AA540)</f>
        <v>1</v>
      </c>
      <c r="K516" s="134">
        <f>IF(SP_SUL!AD540="","*",SP_SUL!AD540)</f>
        <v>0.27083333333333331</v>
      </c>
    </row>
    <row r="517" spans="2:11" s="123" customFormat="1" hidden="1">
      <c r="B517" s="120" t="str">
        <f>IF(SP_SUL!Y541="","*",SP_SUL!Y541)</f>
        <v>*</v>
      </c>
      <c r="C517" s="121">
        <f>IF(SP_SUL!B541="","*",SP_SUL!B541)</f>
        <v>46014</v>
      </c>
      <c r="D517" s="121" t="str">
        <f>IF(SP_SUL!D541="","*",SP_SUL!D541)</f>
        <v>EDSON (TP-719)</v>
      </c>
      <c r="E517" s="121" t="str">
        <f>IF(SP_SUL!H541="","*",SP_SUL!H541)</f>
        <v>-</v>
      </c>
      <c r="F517" s="137" t="str">
        <f>IF(SP_SUL!M541="","*",SP_SUL!M541)</f>
        <v>ZGP-ZWU</v>
      </c>
      <c r="G517" s="121" t="str">
        <f>IF(SP_SUL!I541="","*",SP_SUL!I541)</f>
        <v>-</v>
      </c>
      <c r="H517" s="121" t="str">
        <f>IF(SP_SUL!AB541="","*",SP_SUL!AB541)</f>
        <v>*</v>
      </c>
      <c r="I517" s="121" t="str">
        <f>IF(SP_SUL!AC541="","*",SP_SUL!AC541)</f>
        <v>-</v>
      </c>
      <c r="J517" s="122" t="str">
        <f>IF(SP_SUL!AA541="","*",SP_SUL!AA541)</f>
        <v>-</v>
      </c>
      <c r="K517" s="134" t="str">
        <f>IF(SP_SUL!AD541="","*",SP_SUL!AD541)</f>
        <v>-</v>
      </c>
    </row>
    <row r="518" spans="2:11" s="123" customFormat="1" hidden="1">
      <c r="B518" s="120" t="str">
        <f>IF(SP_SUL!Y542="","*",SP_SUL!Y542)</f>
        <v>*</v>
      </c>
      <c r="C518" s="121">
        <f>IF(SP_SUL!B542="","*",SP_SUL!B542)</f>
        <v>46014</v>
      </c>
      <c r="D518" s="121" t="str">
        <f>IF(SP_SUL!D542="","*",SP_SUL!D542)</f>
        <v>JACIANO (TF-674)</v>
      </c>
      <c r="E518" s="121" t="str">
        <f>IF(SP_SUL!H542="","*",SP_SUL!H542)</f>
        <v>-</v>
      </c>
      <c r="F518" s="137" t="str">
        <f>IF(SP_SUL!M542="","*",SP_SUL!M542)</f>
        <v>PAT-ZGM</v>
      </c>
      <c r="G518" s="121" t="str">
        <f>IF(SP_SUL!I542="","*",SP_SUL!I542)</f>
        <v>-</v>
      </c>
      <c r="H518" s="121" t="str">
        <f>IF(SP_SUL!AB542="","*",SP_SUL!AB542)</f>
        <v>FIXO</v>
      </c>
      <c r="I518" s="121" t="str">
        <f>IF(SP_SUL!AC542="","*",SP_SUL!AC542)</f>
        <v>ACIONAMENTO</v>
      </c>
      <c r="J518" s="122">
        <f>IF(SP_SUL!AA542="","*",SP_SUL!AA542)</f>
        <v>1</v>
      </c>
      <c r="K518" s="134">
        <f>IF(SP_SUL!AD542="","*",SP_SUL!AD542)</f>
        <v>0.33333333333333331</v>
      </c>
    </row>
    <row r="519" spans="2:11" s="123" customFormat="1" hidden="1">
      <c r="B519" s="120" t="str">
        <f>IF(SP_SUL!Y543="","*",SP_SUL!Y543)</f>
        <v>*</v>
      </c>
      <c r="C519" s="121">
        <f>IF(SP_SUL!B543="","*",SP_SUL!B543)</f>
        <v>46014</v>
      </c>
      <c r="D519" s="121" t="str">
        <f>IF(SP_SUL!D543="","*",SP_SUL!D543)</f>
        <v>V85</v>
      </c>
      <c r="E519" s="121" t="str">
        <f>IF(SP_SUL!H543="","*",SP_SUL!H543)</f>
        <v>109ZPT2</v>
      </c>
      <c r="F519" s="137" t="str">
        <f>IF(SP_SUL!M543="","*",SP_SUL!M543)</f>
        <v>ZGM1</v>
      </c>
      <c r="G519" s="121" t="str">
        <f>IF(SP_SUL!I543="","*",SP_SUL!I543)</f>
        <v>ZPTZDR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>
        <f>IF(SP_SUL!B543="","*",SP_SUL!B543)</f>
        <v>46014</v>
      </c>
      <c r="D520" s="121" t="str">
        <f>IF(SP_SUL!D543="","*",SP_SUL!D543)</f>
        <v>V85</v>
      </c>
      <c r="E520" s="121" t="str">
        <f>IF(SP_SUL!H543="","*",SP_SUL!H543)</f>
        <v>109ZPT2</v>
      </c>
      <c r="F520" s="137" t="str">
        <f>IF(SP_SUL!M543="","*",SP_SUL!M543)</f>
        <v>ZGM1</v>
      </c>
      <c r="G520" s="121" t="str">
        <f>IF(SP_SUL!I543="","*",SP_SUL!I543)</f>
        <v>ZPTZDR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2025-12-22T17:56:55Z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