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33" documentId="8_{B6337239-1A00-434D-AAD0-422EA1FEB5AE}" xr6:coauthVersionLast="47" xr6:coauthVersionMax="47" xr10:uidLastSave="{F439B914-A467-40F5-BB83-74865C4C36F5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57" i="1" a="1"/>
  <c r="N357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0" i="1" a="1"/>
  <c r="M360" i="1"/>
  <c r="K357" i="12" s="1"/>
  <c r="N360" i="1" a="1"/>
  <c r="N360" i="1"/>
  <c r="L357" i="12" s="1"/>
  <c r="M362" i="1" a="1"/>
  <c r="M362" i="1"/>
  <c r="K359" i="12" s="1"/>
  <c r="N362" i="1" a="1"/>
  <c r="N362" i="1"/>
  <c r="L359" i="12" s="1"/>
  <c r="M363" i="1" a="1"/>
  <c r="M363" i="1"/>
  <c r="K360" i="12" s="1"/>
  <c r="N363" i="1" a="1"/>
  <c r="N363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N377" i="1" a="1"/>
  <c r="N377" i="1"/>
  <c r="L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N380" i="1" a="1"/>
  <c r="N380" i="1"/>
  <c r="L377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3" i="1" a="1"/>
  <c r="M383" i="1"/>
  <c r="K380" i="12" s="1"/>
  <c r="N383" i="1" a="1"/>
  <c r="N383" i="1"/>
  <c r="L380" i="12" s="1"/>
  <c r="M384" i="1" a="1"/>
  <c r="M384" i="1"/>
  <c r="K381" i="12" s="1"/>
  <c r="N384" i="1" a="1"/>
  <c r="N384" i="1"/>
  <c r="L381" i="12" s="1"/>
  <c r="M385" i="1" a="1"/>
  <c r="M385" i="1"/>
  <c r="K382" i="12" s="1"/>
  <c r="N385" i="1" a="1"/>
  <c r="N385" i="1"/>
  <c r="L382" i="12" s="1"/>
  <c r="M386" i="1" a="1"/>
  <c r="M386" i="1"/>
  <c r="K383" i="12" s="1"/>
  <c r="N386" i="1" a="1"/>
  <c r="N386" i="1"/>
  <c r="L383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89" i="1" a="1"/>
  <c r="M389" i="1"/>
  <c r="K386" i="12" s="1"/>
  <c r="N389" i="1" a="1"/>
  <c r="N389" i="1"/>
  <c r="L386" i="12" s="1"/>
  <c r="M390" i="1" a="1"/>
  <c r="M390" i="1"/>
  <c r="K387" i="12" s="1"/>
  <c r="N390" i="1" a="1"/>
  <c r="N390" i="1"/>
  <c r="L387" i="12" s="1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K217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M247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<sst xmlns="http://schemas.openxmlformats.org/spreadsheetml/2006/main" count="7088" uniqueCount="1800">
  <si>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</si>
  <si>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</si>
  <si>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</si>
  <si>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</si>
  <si>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</si>
  <si>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</si>
  <si>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</si>
  <si>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</si>
  <si>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</si>
  <si>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</si>
  <si>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</si>
  <si>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</si>
  <si>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</si>
  <si>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</si>
  <si>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</si>
  <si>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</si>
  <si>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</si>
  <si>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</si>
  <si>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</si>
  <si>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</si>
  <si>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</si>
  <si>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</si>
  <si>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</si>
  <si>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</si>
  <si>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</si>
  <si>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</si>
  <si>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</si>
  <si>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</si>
  <si>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</si>
  <si>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</si>
  <si>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</si>
  <si>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</si>
  <si>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</si>
  <si>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</si>
  <si>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</si>
  <si>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</si>
  <si>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</si>
  <si>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</si>
  <si>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</si>
  <si>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</si>
  <si>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</si>
  <si>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</si>
  <si>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</si>
  <si>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</si>
  <si>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</si>
  <si>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</si>
  <si>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</si>
  <si>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</si>
  <si>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</si>
  <si>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</si>
  <si>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</si>
  <si>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</si>
  <si>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</si>
  <si>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</si>
  <si>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</si>
  <si>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</si>
  <si>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</si>
  <si>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</si>
  <si>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</si>
  <si>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</si>
  <si>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</si>
  <si>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</si>
  <si>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</si>
  <si>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</si>
  <si>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</si>
  <si>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</si>
  <si>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</si>
  <si>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</si>
  <si>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</si>
  <si>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</si>
  <si>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</si>
  <si>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</si>
  <si>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</si>
  <si>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</si>
  <si>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</si>
  <si>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</si>
  <si>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</si>
  <si>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</si>
  <si>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</si>
  <si>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</si>
  <si>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</si>
  <si>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</si>
  <si>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</si>
  <si>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</si>
  <si>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</si>
  <si>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</si>
  <si>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</si>
  <si>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</si>
  <si>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</si>
  <si>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</si>
  <si>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</si>
  <si>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</si>
  <si>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</si>
  <si>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</si>
  <si>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</si>
  <si>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</si>
  <si>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</si>
  <si>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</si>
  <si>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</si>
  <si>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</si>
  <si>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</si>
  <si>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</si>
  <si>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</si>
  <si>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</si>
  <si>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</si>
  <si>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</si>
  <si>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</si>
  <si>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</si>
  <si>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</si>
  <si>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</si>
  <si>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</si>
  <si>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</si>
  <si>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</si>
  <si>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</si>
  <si>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</si>
  <si>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</si>
  <si>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</si>
  <si>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</si>
  <si>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</si>
  <si>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</si>
  <si>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</si>
  <si>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</si>
  <si>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</si>
  <si>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</si>
  <si>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</si>
  <si>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</si>
  <si>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</si>
  <si>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</si>
  <si>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</si>
  <si>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</si>
  <si>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</si>
  <si>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</si>
  <si>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</si>
  <si>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</si>
  <si>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</si>
  <si>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</si>
  <si>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</si>
  <si>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</si>
  <si>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</si>
  <si>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</si>
  <si>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</si>
  <si>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</si>
  <si>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</si>
  <si>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</si>
  <si>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</si>
  <si>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</si>
  <si>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</si>
  <si>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</si>
  <si>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</si>
  <si>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</si>
  <si>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</si>
  <si>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</si>
  <si>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</si>
  <si>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</si>
  <si>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</si>
  <si>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</si>
  <si>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</si>
  <si>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</si>
  <si>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</si>
  <si>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</si>
  <si>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</si>
  <si>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</si>
  <si>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</si>
  <si>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</si>
  <si>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</si>
  <si>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</si>
  <si>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</si>
  <si>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</si>
  <si>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</si>
  <si>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</si>
  <si>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</si>
  <si>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</si>
  <si>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</si>
  <si>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</si>
  <si>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</si>
  <si>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</si>
  <si>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</si>
  <si>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</si>
  <si>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</si>
  <si>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</si>
  <si>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</si>
  <si>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</si>
  <si>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</si>
  <si>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</si>
  <si>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</si>
  <si>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</si>
  <si>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</si>
  <si>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</si>
  <si>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</si>
  <si>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</si>
  <si>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</si>
  <si>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</si>
  <si>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</si>
  <si>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</si>
  <si>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</si>
  <si>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</si>
  <si>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</si>
  <si>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</si>
  <si>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</si>
  <si>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</si>
  <si>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</si>
  <si>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</si>
  <si>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</si>
  <si>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</si>
  <si>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</si>
  <si>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</si>
  <si>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</si>
  <si>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</si>
  <si>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</si>
  <si>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</si>
  <si>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</si>
  <si>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</si>
  <si>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</si>
  <si>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</si>
  <si>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</si>
  <si>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</si>
  <si>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</si>
  <si>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</si>
  <si>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</si>
  <si>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</si>
  <si>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</si>
  <si>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</si>
  <si>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</si>
  <si>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</si>
  <si>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</si>
  <si>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</si>
  <si>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</si>
  <si>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</si>
  <si>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</si>
  <si>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</si>
  <si>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</si>
  <si>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</si>
  <si>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</si>
  <si>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</si>
  <si>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</si>
  <si>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</si>
  <si>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</si>
  <si>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</si>
  <si>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</si>
  <si>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</si>
  <si>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</si>
  <si>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</si>
  <si>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</si>
  <si>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</si>
  <si>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</si>
  <si>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</si>
  <si>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</si>
  <si>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</si>
  <si>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</si>
  <si>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</si>
  <si>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</si>
  <si>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</si>
  <si>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</si>
  <si>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</si>
  <si>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</si>
  <si>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</si>
  <si>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</si>
  <si>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</si>
  <si>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</si>
  <si>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</si>
  <si>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</si>
  <si>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</si>
  <si>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</si>
  <si>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</si>
  <si>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</si>
  <si>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</si>
  <si>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</si>
  <si>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</si>
  <si>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</si>
  <si>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</si>
  <si>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</si>
  <si>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</si>
  <si>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</si>
  <si>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</si>
  <si>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</si>
  <si>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</si>
  <si>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</si>
  <si>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</si>
  <si>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</si>
  <si>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</si>
  <si>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</si>
  <si>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</si>
  <si>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</si>
  <si>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</si>
  <si>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</si>
  <si>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</si>
  <si>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</si>
  <si>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</si>
  <si>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</si>
  <si>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</si>
  <si>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</si>
  <si>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</si>
  <si>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</si>
  <si>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</si>
  <si>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</si>
  <si>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</si>
  <si>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</si>
  <si>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</si>
  <si>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</si>
  <si>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</si>
  <si>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</si>
  <si>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</si>
  <si>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</si>
  <si>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</si>
  <si>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</si>
  <si>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</si>
  <si>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</si>
  <si>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</si>
  <si>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</si>
  <si>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</si>
  <si>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</si>
  <si>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</si>
  <si>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</si>
  <si>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</si>
  <si>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</si>
  <si>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</si>
  <si>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</si>
  <si>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</si>
  <si>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</si>
  <si>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</si>
  <si>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</si>
  <si>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</si>
  <si>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</si>
  <si>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</si>
  <si>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</si>
  <si>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</si>
  <si>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</si>
  <si>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</si>
  <si>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</si>
  <si>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</si>
  <si>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</si>
  <si>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</si>
  <si>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</si>
  <si>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</si>
  <si>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</si>
  <si>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</si>
  <si>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</si>
  <si>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</si>
  <si>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</si>
  <si>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</si>
  <si>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</si>
  <si>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</si>
  <si>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</si>
  <si>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</si>
  <si>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</si>
  <si>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</si>
  <si>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</si>
  <si>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</si>
  <si>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</si>
  <si>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</si>
  <si>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</si>
  <si>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</si>
  <si>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</si>
  <si>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</si>
  <si>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</si>
  <si>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</si>
  <si>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</si>
  <si>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</si>
  <si>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</si>
  <si>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</si>
  <si>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</si>
  <si>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</si>
  <si>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</si>
  <si>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</si>
  <si>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</si>
  <si>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</si>
  <si>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</si>
  <si>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</si>
  <si>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</si>
  <si>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</si>
  <si>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</si>
  <si>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</si>
  <si>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</si>
  <si>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</si>
  <si>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</si>
  <si>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</si>
  <si>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</si>
  <si>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</si>
  <si>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</si>
  <si>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</si>
  <si>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</si>
  <si>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</si>
  <si>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</si>
  <si>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</si>
  <si>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</si>
  <si>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</si>
  <si>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</si>
  <si>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</si>
  <si>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</si>
  <si>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</si>
  <si>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</si>
  <si>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</si>
  <si>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</si>
  <si>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</si>
  <si>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</si>
  <si>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</si>
  <si>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</si>
  <si>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</si>
  <si>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</si>
  <si>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</si>
  <si>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</si>
  <si>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</si>
  <si>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</si>
  <si>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</si>
  <si>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</si>
  <si>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</si>
  <si>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</si>
  <si>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</si>
  <si>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</si>
  <si>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</si>
  <si>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</si>
  <si>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</si>
  <si>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</si>
  <si>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</si>
  <si>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</si>
  <si>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</si>
  <si>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</si>
  <si>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</si>
  <si>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</si>
  <si>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</si>
  <si>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</si>
  <si>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</si>
  <si>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</si>
  <si>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</si>
  <si>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</si>
  <si>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</si>
  <si>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</si>
  <si>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</si>
  <si>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</si>
  <si>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</si>
  <si>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</si>
  <si>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</si>
  <si>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</si>
  <si>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</si>
  <si>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</si>
  <si>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</si>
  <si>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</si>
  <si>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</si>
  <si>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</si>
  <si>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</si>
  <si>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</si>
  <si>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</si>
  <si>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</si>
  <si>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</si>
  <si>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</si>
  <si>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</si>
  <si>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</si>
  <si>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</si>
  <si>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</si>
  <si>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</si>
  <si>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</si>
  <si>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</si>
  <si>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</si>
  <si>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</si>
  <si>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</si>
  <si>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</si>
  <si>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</si>
  <si>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</si>
  <si>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</si>
  <si>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</si>
  <si>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</si>
  <si>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</si>
  <si>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</si>
  <si>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</si>
  <si>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</si>
  <si>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</si>
  <si>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</si>
  <si>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</si>
  <si>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</si>
  <si>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</si>
  <si>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</si>
  <si>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</si>
  <si>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</si>
  <si>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</si>
  <si>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</si>
  <si>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</si>
  <si>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</si>
  <si>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</si>
  <si>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</si>
  <si>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</si>
  <si>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</si>
  <si>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</si>
  <si>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</si>
  <si>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</si>
  <si>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</si>
  <si>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</si>
  <si>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</si>
  <si>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</si>
  <si>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</si>
  <si>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</si>
  <si>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</si>
  <si>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</si>
  <si>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</si>
  <si>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</si>
  <si>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</si>
  <si>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</si>
  <si>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</si>
  <si>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</si>
  <si>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</si>
  <si>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</si>
  <si>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</si>
  <si>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</si>
  <si>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</si>
  <si>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</si>
  <si>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</si>
  <si>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</si>
  <si>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</si>
  <si>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</si>
  <si>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</si>
  <si>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</si>
  <si>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</si>
  <si>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</si>
  <si>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</si>
  <si>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</si>
  <si>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</si>
  <si>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</si>
  <si>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</si>
  <si>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</si>
  <si>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</si>
  <si>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</si>
  <si>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</si>
  <si>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</si>
  <si>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</si>
  <si>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</si>
  <si>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</si>
  <si>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</si>
  <si>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</si>
  <si>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</si>
  <si>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</si>
  <si>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</si>
  <si>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</si>
  <si>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</si>
  <si>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</si>
  <si>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</si>
  <si>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</si>
  <si>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</si>
  <si>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</si>
  <si>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</si>
  <si>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</si>
  <si>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</si>
  <si>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</si>
  <si>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</si>
  <si>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</si>
  <si>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</si>
  <si>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</si>
  <si>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</si>
  <si>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</si>
  <si>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</si>
  <si>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</si>
  <si>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</si>
  <si>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</si>
  <si>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</si>
  <si>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</si>
  <si>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</si>
  <si>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</si>
  <si>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</si>
  <si>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</si>
  <si>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</si>
  <si>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</si>
  <si>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</si>
  <si>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</si>
  <si>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</si>
  <si>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</si>
  <si>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</si>
  <si>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</si>
  <si>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</si>
  <si>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</si>
  <si>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</si>
  <si>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</si>
  <si>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</si>
  <si>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</si>
  <si>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</si>
  <si>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</si>
  <si>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</si>
  <si>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</si>
  <si>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</si>
  <si>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</si>
  <si>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</si>
  <si>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</si>
  <si>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</si>
  <si>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</si>
  <si>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</si>
  <si>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</si>
  <si>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</si>
  <si>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</si>
  <si>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</si>
  <si>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</si>
  <si>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</si>
  <si>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</si>
  <si>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</si>
  <si>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</si>
  <si>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</si>
  <si>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</si>
  <si>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</si>
  <si>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</si>
  <si>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</si>
  <si>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</si>
  <si>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</si>
  <si>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</si>
  <si>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</si>
  <si>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</si>
  <si>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</si>
  <si>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</si>
  <si>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</si>
  <si>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</si>
  <si>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</si>
  <si>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</si>
  <si>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</si>
  <si>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</si>
  <si>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</si>
  <si>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</si>
  <si>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</si>
  <si>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</si>
  <si>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</si>
  <si>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</si>
  <si>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</si>
  <si>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</si>
  <si>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</si>
  <si>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</si>
  <si>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</si>
  <si>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</si>
  <si>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</si>
  <si>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</si>
  <si>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</si>
  <si>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</si>
  <si>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</si>
  <si>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</si>
  <si>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</si>
  <si>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</si>
  <si>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</si>
  <si>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</si>
  <si>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</si>
  <si>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</si>
  <si>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</si>
  <si>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</si>
  <si>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</si>
  <si>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</si>
  <si>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</si>
  <si>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</si>
  <si>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</si>
  <si>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</si>
  <si>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</si>
  <si>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</si>
  <si>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</si>
  <si>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</si>
  <si>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</si>
  <si>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</si>
  <si>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</si>
  <si>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</si>
  <si>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</si>
  <si>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</si>
  <si>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</si>
  <si>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</si>
  <si>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</si>
  <si>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</si>
  <si>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</si>
  <si>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</si>
  <si>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</si>
  <si>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</si>
  <si>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</si>
  <si>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</si>
  <si>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</si>
  <si>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</si>
  <si>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</si>
  <si>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</si>
  <si>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</si>
  <si>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</si>
  <si>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</si>
  <si>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</si>
  <si>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</si>
  <si>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</si>
  <si>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</si>
  <si>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</si>
  <si>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</si>
  <si>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</si>
  <si>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</si>
  <si>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</si>
  <si>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</si>
  <si>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</si>
  <si>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</si>
  <si>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</si>
  <si>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</si>
  <si>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</si>
  <si>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</si>
  <si>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</si>
  <si>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</si>
  <si>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</si>
  <si>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</si>
  <si>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</si>
  <si>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</si>
  <si>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</si>
  <si>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</si>
  <si>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</si>
  <si>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</si>
  <si>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</si>
  <si>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</si>
  <si>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</si>
  <si>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</si>
  <si>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</si>
  <si>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</si>
  <si>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</si>
  <si>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</si>
  <si>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</si>
  <si>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</si>
  <si>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</si>
  <si>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</si>
  <si>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</si>
  <si>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</si>
  <si>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</si>
  <si>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</si>
  <si>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</si>
  <si>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</si>
  <si>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</si>
  <si>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</si>
  <si>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</si>
  <si>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</si>
  <si>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</si>
  <si>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</si>
  <si>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</si>
  <si>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</si>
  <si>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</si>
  <si>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</si>
  <si>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</si>
  <si>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</si>
  <si>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</si>
  <si>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</si>
  <si>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</si>
  <si>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</si>
  <si>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</si>
  <si>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</si>
  <si>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</si>
  <si>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</si>
  <si>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</si>
  <si>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</si>
  <si>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</si>
  <si>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</si>
  <si>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</si>
  <si>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</si>
  <si>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</si>
  <si>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</si>
  <si>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</si>
  <si>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</si>
  <si>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</si>
  <si>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</si>
  <si>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</si>
  <si>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</si>
  <si>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</si>
  <si>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</si>
  <si>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</si>
  <si>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</si>
  <si>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</si>
  <si>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</si>
  <si>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</si>
  <si>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</si>
  <si>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</si>
  <si>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</si>
  <si>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</si>
  <si>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</si>
  <si>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</si>
  <si>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</si>
  <si>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</si>
  <si>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</si>
  <si>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</si>
  <si>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</si>
  <si>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</si>
  <si>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</si>
  <si>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</si>
  <si>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</si>
  <si>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</si>
  <si>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</si>
  <si>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</si>
  <si>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</si>
  <si>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</si>
  <si>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</si>
  <si>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</si>
  <si>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</si>
  <si>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</si>
  <si>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</si>
  <si>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</si>
  <si>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</si>
  <si>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</si>
  <si>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</si>
  <si>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</si>
  <si>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</si>
  <si>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</si>
  <si>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</si>
  <si>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</si>
  <si>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</si>
  <si>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</si>
  <si>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</si>
  <si>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</si>
  <si>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</si>
  <si>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</si>
  <si>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</si>
  <si>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</si>
  <si>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</si>
  <si>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</si>
  <si>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</si>
  <si>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</si>
  <si>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</si>
  <si>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</si>
  <si>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</si>
  <si>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</si>
  <si>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</si>
  <si>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</si>
  <si>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</si>
  <si>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</si>
  <si>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</si>
  <si>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</si>
  <si>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</si>
  <si>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</si>
  <si>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</si>
  <si>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</si>
  <si>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</si>
  <si>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</si>
  <si>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</si>
  <si>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</si>
  <si>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</si>
  <si>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</si>
  <si>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</si>
  <si>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</si>
  <si>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</si>
  <si>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</si>
  <si>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</si>
  <si>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</si>
  <si>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</si>
  <si>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</si>
  <si>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</si>
  <si>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</si>
  <si>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</si>
  <si>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</si>
  <si>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</si>
  <si>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</si>
  <si>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</si>
  <si>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</si>
  <si>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</si>
  <si>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</si>
  <si>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</si>
  <si>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</si>
  <si>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</si>
  <si>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</si>
  <si>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</si>
  <si>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</si>
  <si>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</si>
  <si>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</si>
  <si>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</si>
  <si>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</si>
  <si>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</si>
  <si>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</si>
  <si>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</si>
  <si>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</si>
  <si>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</si>
  <si>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</si>
  <si>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</si>
  <si>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</si>
  <si>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</si>
  <si>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</si>
  <si>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</si>
  <si>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</si>
  <si>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</si>
  <si>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</si>
  <si>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</si>
  <si>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</si>
  <si>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</si>
  <si>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</si>
  <si>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</si>
  <si>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</si>
  <si>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</si>
  <si>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</si>
  <si>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</si>
  <si>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</si>
  <si>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</si>
  <si>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</si>
  <si>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</si>
  <si>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</si>
  <si>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</si>
  <si>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</si>
  <si>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</si>
  <si>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</si>
  <si>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</si>
  <si>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</si>
  <si>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</si>
  <si>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</si>
  <si>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</si>
  <si>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</si>
  <si>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</si>
  <si>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</si>
  <si>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</si>
  <si>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</si>
  <si>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</si>
  <si>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</si>
  <si>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</si>
  <si>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</si>
  <si>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</si>
  <si>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</si>
  <si>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</si>
  <si>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</si>
  <si>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</si>
  <si>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</si>
  <si>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</si>
  <si>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</si>
  <si>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</si>
  <si>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</si>
  <si>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</si>
  <si>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</si>
  <si>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</si>
  <si>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</si>
  <si>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</si>
  <si>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</si>
  <si>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</si>
  <si>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</si>
  <si>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</si>
  <si>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</si>
  <si>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</si>
  <si>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</si>
  <si>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</si>
  <si>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</si>
  <si>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</si>
  <si>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</si>
  <si>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</si>
  <si>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</si>
  <si>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</si>
  <si>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</si>
  <si>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</si>
  <si>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</si>
  <si>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</si>
  <si>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</si>
  <si>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</si>
  <si>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</si>
  <si>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</si>
  <si>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</si>
  <si>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</si>
  <si>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</si>
  <si>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</si>
  <si>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</si>
  <si>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</si>
  <si>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</si>
  <si>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</si>
  <si>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</si>
  <si>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</si>
  <si>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</si>
  <si>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</si>
  <si>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</si>
  <si>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</si>
  <si>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</si>
  <si>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</si>
  <si>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</si>
  <si>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</si>
  <si>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</si>
  <si>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</si>
  <si>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</si>
  <si>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</si>
  <si>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</si>
  <si>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</si>
  <si>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</si>
  <si>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</si>
  <si>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</si>
  <si>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</si>
  <si>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</si>
  <si>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</si>
  <si>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</si>
  <si>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</si>
  <si>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</si>
  <si>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</si>
  <si>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</si>
  <si>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</si>
  <si>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</si>
  <si>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</si>
  <si>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</si>
  <si>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</si>
  <si>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</si>
  <si>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</si>
  <si>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</si>
  <si>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</si>
  <si>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</si>
  <si>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</si>
  <si>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</si>
  <si>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</si>
  <si>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</si>
  <si>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</si>
  <si>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</si>
  <si>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</si>
  <si>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</si>
  <si>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</si>
  <si>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</si>
  <si>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</si>
  <si>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</si>
  <si>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</si>
  <si>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</si>
  <si>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</si>
  <si>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</si>
  <si>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</si>
  <si>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</si>
  <si>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</si>
  <si>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</si>
  <si>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</si>
  <si>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</si>
  <si>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</si>
  <si>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</si>
  <si>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</si>
  <si>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</si>
  <si>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</si>
  <si>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</si>
  <si>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</si>
  <si>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</si>
  <si>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</si>
  <si>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</si>
  <si>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</si>
  <si>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</si>
  <si>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</si>
  <si>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</si>
  <si>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</si>
  <si>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</si>
  <si>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</si>
  <si>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</si>
  <si>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</si>
  <si>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</si>
  <si>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</si>
  <si>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</si>
  <si>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</si>
  <si>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</si>
  <si>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</si>
  <si>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</si>
  <si>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</si>
  <si>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</si>
  <si>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</si>
  <si>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</si>
  <si>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</si>
  <si>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</si>
  <si>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</si>
  <si>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</si>
  <si>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</si>
  <si>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</si>
  <si>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</si>
  <si>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</si>
  <si>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</si>
  <si>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</si>
  <si>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</si>
  <si>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</si>
  <si>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</si>
  <si>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</si>
  <si>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</si>
  <si>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</si>
  <si>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</si>
  <si>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</si>
  <si>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</si>
  <si>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</si>
  <si>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</si>
  <si>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</si>
  <si>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</si>
  <si>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</si>
  <si>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</si>
  <si>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</si>
  <si>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</si>
  <si>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</si>
  <si>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</si>
  <si>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</si>
  <si>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</si>
  <si>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</si>
  <si>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</si>
  <si>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</si>
  <si>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</si>
  <si>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</si>
  <si>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</si>
  <si>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</si>
  <si>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</si>
  <si>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</si>
  <si>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</si>
  <si>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</si>
  <si>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</si>
  <si>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</si>
  <si>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</si>
  <si>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</si>
  <si>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</si>
  <si>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</si>
  <si>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</si>
  <si>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</si>
  <si>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</si>
  <si>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</si>
  <si>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</si>
  <si>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</si>
  <si>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</si>
  <si>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</si>
  <si>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</si>
  <si>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</si>
  <si>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</si>
  <si>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</si>
  <si>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</si>
  <si>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</si>
  <si>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</si>
  <si>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</si>
  <si>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</si>
  <si>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</si>
  <si>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</si>
  <si>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</si>
  <si>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</si>
  <si>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</si>
  <si>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</si>
  <si>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</si>
  <si>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</si>
  <si>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</si>
  <si>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</si>
  <si>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</si>
  <si>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</si>
  <si>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</si>
  <si>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</si>
  <si>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</si>
  <si>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</si>
  <si>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</si>
  <si>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</si>
  <si>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</si>
  <si>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</si>
  <si>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</si>
  <si>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</si>
  <si>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</si>
  <si>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</si>
  <si>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</si>
  <si>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</si>
  <si>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</si>
  <si>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</si>
  <si>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</si>
  <si>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</si>
  <si>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</si>
  <si>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</si>
  <si>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</si>
  <si>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</si>
  <si>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</si>
  <si>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</si>
  <si>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</si>
  <si>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</si>
  <si>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</si>
  <si>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</si>
  <si>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</si>
  <si>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</si>
  <si>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</si>
  <si>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</si>
  <si>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</si>
  <si>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</si>
  <si>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</si>
  <si>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</si>
  <si>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</si>
  <si>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</si>
  <si>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</si>
  <si>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</si>
  <si>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</si>
  <si>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</si>
  <si>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</si>
  <si>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</si>
  <si>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</si>
  <si>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</si>
  <si>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</si>
  <si>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</si>
  <si>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</si>
  <si>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</si>
  <si>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</si>
  <si>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</si>
  <si>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</si>
  <si>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</si>
  <si>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</si>
  <si>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</si>
  <si>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</si>
  <si>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</si>
  <si>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</si>
  <si>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</si>
  <si>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</si>
  <si>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</si>
  <si>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</si>
  <si>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</si>
  <si>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</si>
  <si>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</si>
  <si>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</si>
  <si>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</si>
  <si>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</si>
  <si>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</si>
  <si>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</si>
  <si>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</si>
  <si>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</si>
  <si>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</si>
  <si>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</si>
  <si>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</si>
  <si>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</si>
  <si>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</si>
  <si>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</si>
  <si>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</si>
  <si>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</si>
  <si>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</si>
  <si>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</si>
  <si>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</si>
  <si>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</si>
  <si>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</si>
  <si>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</si>
  <si>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</si>
  <si>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</si>
  <si>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</si>
  <si>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</si>
  <si>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</si>
  <si>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</si>
  <si>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</si>
  <si>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</si>
  <si>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</si>
  <si>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</si>
  <si>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</si>
  <si>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</si>
  <si>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</si>
  <si>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</si>
  <si>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</si>
  <si>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</si>
  <si>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</si>
  <si>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</si>
  <si>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</si>
  <si>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</si>
  <si>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</si>
  <si>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</si>
  <si>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</si>
  <si>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</si>
  <si>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</si>
  <si>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</si>
  <si>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</si>
  <si>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</si>
  <si>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</si>
  <si>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</si>
  <si>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</si>
  <si>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</si>
  <si>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</si>
  <si>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</si>
  <si>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</si>
  <si>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</si>
  <si>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</si>
  <si>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</si>
  <si>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</si>
  <si>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</si>
  <si>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</si>
  <si>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</si>
  <si>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</si>
  <si>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</si>
  <si>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</si>
  <si>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</si>
  <si>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</si>
  <si>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</si>
  <si>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</si>
  <si>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</si>
  <si>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</si>
  <si>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</si>
  <si>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</si>
  <si>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</si>
  <si>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</si>
  <si>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</si>
  <si>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</si>
  <si>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</si>
  <si>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</si>
  <si>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</si>
  <si>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</si>
  <si>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</si>
  <si>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</si>
  <si>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</si>
  <si>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</si>
  <si>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</si>
  <si>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</si>
  <si>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</si>
  <si>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</si>
  <si>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</si>
  <si>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</si>
  <si>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</si>
  <si>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</si>
  <si>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</si>
  <si>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</si>
  <si>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</si>
  <si>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</si>
  <si>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</si>
  <si>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</si>
  <si>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</si>
  <si>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</si>
  <si>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</si>
  <si>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</si>
  <si>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</si>
  <si>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</si>
  <si>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</si>
  <si>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</si>
  <si>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</si>
  <si>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</si>
  <si>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</si>
  <si>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</si>
  <si>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</si>
  <si>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</si>
  <si>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</si>
  <si>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</si>
  <si>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</si>
  <si>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</si>
  <si>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</si>
  <si>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</si>
  <si>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</si>
  <si>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</si>
  <si>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</si>
  <si>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</si>
  <si>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</si>
  <si>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</si>
  <si>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</si>
  <si>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</si>
  <si>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</si>
  <si>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</si>
  <si>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</si>
  <si>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</si>
  <si>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</si>
  <si>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</si>
  <si>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</si>
  <si>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</si>
  <si>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</si>
  <si>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</si>
  <si>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</si>
  <si>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</si>
  <si>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</si>
  <si>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</si>
  <si>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</si>
  <si>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</si>
  <si>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</si>
  <si>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</si>
  <si>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</si>
  <si>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</si>
  <si>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</si>
  <si>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</si>
  <si>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</si>
  <si>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</si>
  <si>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</si>
  <si>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</si>
  <si>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</si>
  <si>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</si>
  <si>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</si>
  <si>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</si>
  <si>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</si>
  <si>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</si>
  <si>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</si>
  <si>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</si>
  <si>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</si>
  <si>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</si>
  <si>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</si>
  <si>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</si>
  <si>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</si>
  <si>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</si>
  <si>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</si>
  <si>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</si>
  <si>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</si>
  <si>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</si>
  <si>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</si>
  <si>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</si>
  <si>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</si>
  <si>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</si>
  <si>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</si>
  <si>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</si>
  <si>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</si>
  <si>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</si>
  <si>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</si>
  <si>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</si>
  <si>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</si>
  <si>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</si>
  <si>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</si>
  <si>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</si>
  <si>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</si>
  <si>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</si>
  <si>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</si>
  <si>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</si>
  <si>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</si>
  <si>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</si>
  <si>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</si>
  <si>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</si>
  <si>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</si>
  <si>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</si>
  <si>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</si>
  <si>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</si>
  <si>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</si>
  <si>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</si>
  <si>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</si>
  <si>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</si>
  <si>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</si>
  <si>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</si>
  <si>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</si>
  <si>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</si>
  <si>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</si>
  <si>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</si>
  <si>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</si>
  <si>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</si>
  <si>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</si>
  <si>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</si>
  <si>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</si>
  <si>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</si>
  <si>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</si>
  <si>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</si>
  <si>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</si>
  <si>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</si>
  <si>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</si>
  <si>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</si>
  <si>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</si>
  <si>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</si>
  <si>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</si>
  <si>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</si>
  <si>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</si>
  <si>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</si>
  <si>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</si>
  <si>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</si>
  <si>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</si>
  <si>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</si>
  <si>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</si>
  <si>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</si>
  <si>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</si>
  <si>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</si>
  <si>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</si>
  <si>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</si>
  <si>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</si>
  <si>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</si>
  <si>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</si>
  <si>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</si>
  <si>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</si>
  <si>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</si>
  <si>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</si>
  <si>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</si>
  <si>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</si>
  <si>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</si>
  <si>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</si>
  <si>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</si>
  <si>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</si>
  <si>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</si>
  <si>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</si>
  <si>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</si>
  <si>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</si>
  <si>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</si>
  <si>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</si>
  <si>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</si>
  <si>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</si>
  <si>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</si>
  <si>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</si>
  <si>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</si>
  <si>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</si>
  <si>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</si>
  <si>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</si>
  <si>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</si>
  <si>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</si>
  <si>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</si>
  <si>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</si>
  <si>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</si>
  <si>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</si>
  <si>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</si>
  <si>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</si>
  <si>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</si>
  <si>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</si>
  <si>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</si>
  <si>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</si>
  <si>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</si>
  <si>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</si>
  <si>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</si>
  <si>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</si>
  <si>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</si>
  <si>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</si>
  <si>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</si>
  <si>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</si>
  <si>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</si>
  <si>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</si>
  <si>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</si>
  <si>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</si>
  <si>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</si>
  <si>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</si>
  <si>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</si>
  <si>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</si>
  <si>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</si>
  <si>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</si>
  <si>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</si>
  <si>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</si>
  <si>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</si>
  <si>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</si>
  <si>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</si>
  <si>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</si>
  <si>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</si>
  <si>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</si>
  <si>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</si>
  <si>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</si>
  <si>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</si>
  <si>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</si>
  <si>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</si>
  <si>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</si>
  <si>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</si>
  <si>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</si>
  <si>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</si>
  <si>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</si>
  <si>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</si>
  <si>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</si>
  <si>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</si>
  <si>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</si>
  <si>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</si>
  <si>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</si>
  <si>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</si>
  <si>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</si>
  <si>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</si>
  <si>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</si>
  <si>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</si>
  <si>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</si>
  <si>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</si>
  <si>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</si>
  <si>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</si>
  <si>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</si>
  <si>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</si>
  <si>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</si>
  <si>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</si>
  <si>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</si>
  <si>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</si>
  <si>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</si>
  <si>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</si>
  <si>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</si>
  <si>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</si>
  <si>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</si>
  <si>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</si>
  <si>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</si>
  <si>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</si>
  <si>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</si>
  <si>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</si>
  <si>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</si>
  <si>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</si>
  <si>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</si>
  <si>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</si>
  <si>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</si>
  <si>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</si>
  <si>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</si>
  <si>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</si>
  <si>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</si>
  <si>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</si>
  <si>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</si>
  <si>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</si>
  <si>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</si>
  <si>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</si>
  <si>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</si>
  <si>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</si>
  <si>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</si>
  <si>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</si>
  <si>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</si>
  <si>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</si>
  <si>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</si>
  <si>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</si>
  <si>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</si>
  <si>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</si>
  <si>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</si>
  <si>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</si>
  <si>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</si>
  <si>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</si>
  <si>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</si>
  <si>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</si>
  <si>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</si>
  <si>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</si>
  <si>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</si>
  <si>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</si>
  <si>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</si>
  <si>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</si>
  <si>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</si>
  <si>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</si>
  <si>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</si>
  <si>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</si>
  <si>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</si>
  <si>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</si>
  <si>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</si>
  <si>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</si>
  <si>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</si>
  <si>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</si>
  <si>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</si>
  <si>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</si>
  <si>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</si>
  <si>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</si>
  <si>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</si>
  <si>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</si>
  <si>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</si>
  <si>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</si>
  <si>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</si>
  <si>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</si>
  <si>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</si>
  <si>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</si>
  <si>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</si>
  <si>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</si>
  <si>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</si>
  <si>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</si>
  <si>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</si>
  <si>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</si>
  <si>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</si>
  <si>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</si>
  <si>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</si>
  <si>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</si>
  <si>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</si>
  <si>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</si>
  <si>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</si>
  <si>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</si>
  <si>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</si>
  <si>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</si>
  <si>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</si>
  <si>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</si>
  <si>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</si>
  <si>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</si>
  <si>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</si>
  <si>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</si>
  <si>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</si>
  <si>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</si>
  <si>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</si>
  <si>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</si>
  <si>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</si>
  <si>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</si>
  <si>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</si>
  <si>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</si>
  <si>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</si>
  <si>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</si>
  <si>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</si>
  <si>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</si>
  <si>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</si>
  <si>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</si>
  <si>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</si>
  <si>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</si>
  <si>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</si>
  <si>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</si>
  <si>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</si>
  <si>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</si>
  <si>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</si>
  <si>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</si>
  <si>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</si>
  <si>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</si>
  <si>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</si>
  <si>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</si>
  <si>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</si>
  <si>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</si>
  <si>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</si>
  <si>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</si>
  <si>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</si>
  <si>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</si>
  <si>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</si>
  <si>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</si>
  <si>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</si>
  <si>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</si>
  <si>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</si>
  <si>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</si>
  <si>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</si>
  <si>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</si>
  <si>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</si>
  <si>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</si>
  <si>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</si>
  <si>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</si>
  <si>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</si>
  <si>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</si>
  <si>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</si>
  <si>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</si>
  <si>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</si>
  <si>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</si>
  <si>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</si>
  <si>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</si>
  <si>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</si>
  <si>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</si>
  <si>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</si>
  <si>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</si>
  <si>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</si>
  <si>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</si>
  <si>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</si>
  <si>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</si>
  <si>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</si>
  <si>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</si>
  <si>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</si>
  <si>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</si>
  <si>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</si>
  <si>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</si>
  <si>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</si>
  <si>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</si>
  <si>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</si>
  <si>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</si>
  <si>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</si>
  <si>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</si>
  <si>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</si>
  <si>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</si>
  <si>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</si>
  <si>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</si>
  <si>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</si>
  <si>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</si>
  <si>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</si>
  <si>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</si>
  <si>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</si>
  <si>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</si>
  <si>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</si>
  <si>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</si>
  <si>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</si>
  <si>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</si>
  <si>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</si>
  <si>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</si>
  <si>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</si>
  <si>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</si>
  <si>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</si>
  <si>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</si>
  <si>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</si>
  <si>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</si>
  <si>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</si>
  <si>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</si>
  <si>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</si>
  <si>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</si>
  <si>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</si>
  <si>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</si>
  <si>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</si>
  <si>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</si>
  <si>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</si>
  <si>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</si>
  <si>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</si>
  <si>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</si>
  <si>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</si>
  <si>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</si>
  <si>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</si>
  <si>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</si>
  <si>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</si>
  <si>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</si>
  <si>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</si>
  <si>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</si>
  <si>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</si>
  <si>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</si>
  <si>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</si>
  <si>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</si>
  <si>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</si>
  <si>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</si>
  <si>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</si>
  <si>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</si>
  <si>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</si>
  <si>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</si>
  <si>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</si>
  <si>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</si>
  <si>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</si>
  <si>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</si>
  <si>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</si>
  <si>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</si>
  <si>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</si>
  <si>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</si>
  <si>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</si>
  <si>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</si>
  <si>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</si>
  <si>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</si>
  <si>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</si>
  <si>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</si>
  <si>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</si>
  <si>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</si>
  <si>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</si>
  <si>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</si>
  <si>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</si>
  <si>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</si>
  <si>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</si>
  <si>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</si>
  <si>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</si>
  <si>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</si>
  <si>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</si>
  <si>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</si>
  <si>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</si>
  <si>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</si>
  <si>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</si>
  <si>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TIQTRO</t>
  </si>
  <si>
    <t>N70</t>
  </si>
  <si>
    <t>Deslocamento da loco 9425 para o W70</t>
  </si>
  <si>
    <t>TCS-TOM</t>
  </si>
  <si>
    <t>TCSTOM</t>
  </si>
  <si>
    <t>Inspeção com Rodo Elton/Bruno</t>
  </si>
  <si>
    <t>Carga de pedra e deslocamento para PIT</t>
  </si>
  <si>
    <t>Ronda de auto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</si>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</sst>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BJ316" activePane="bottomRight" state="frozen"/>
      <selection pane="bottomRight" activeCell="AD348" sqref="AD3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1745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1746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1747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/>
      </c>
    </row>
    <row r="348" spans="1:72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">
        <v>1748</v>
      </c>
      <c r="N351" s="199" t="s">
        <v>1749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>IF(BN354="","",SUBSTITUTE(BM354," ","")&amp;SUBSTITUTE(BN354," ",""))</f>
        <v/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 t="s">
        <v>975</v>
      </c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 t="s">
        <v>975</v>
      </c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1751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 hidden="1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 hidden="1">
      <c r="A368" s="162" t="str">
        <f t="shared" si="64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1752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/>
      </c>
    </row>
    <row r="370" spans="1:72" hidden="1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 hidden="1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5:Y356 V354:X354 V358:Y360 V357:X357 V362:Y363 V361:X361 V365:Y365 V364:X364 V368:Y368 V366:X367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57 Y361 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1:Z368 Y369:Y444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6:Z368 Y369:Y444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1753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1754</v>
      </c>
      <c r="E3" s="316" t="s">
        <v>1755</v>
      </c>
      <c r="F3" s="316" t="s">
        <v>1756</v>
      </c>
      <c r="G3" s="316" t="s">
        <v>1757</v>
      </c>
      <c r="H3" s="316" t="s">
        <v>1758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1759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1760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1761</v>
      </c>
      <c r="W1" s="397"/>
      <c r="X1" s="397"/>
      <c r="Y1" s="103"/>
    </row>
    <row r="2" spans="1:25" s="100" customFormat="1" ht="11.25" customHeight="1">
      <c r="A2" s="104" t="s">
        <v>1762</v>
      </c>
      <c r="B2" s="104" t="s">
        <v>1763</v>
      </c>
      <c r="C2" s="104" t="s">
        <v>605</v>
      </c>
      <c r="D2" s="105" t="s">
        <v>1177</v>
      </c>
      <c r="E2" s="105" t="s">
        <v>1178</v>
      </c>
      <c r="F2" s="105" t="s">
        <v>1764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1765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OPORTUNIDADE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OPORTUNIDADE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1766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1767</v>
      </c>
      <c r="C2" s="95" t="s">
        <v>1162</v>
      </c>
      <c r="D2" s="95" t="s">
        <v>1164</v>
      </c>
      <c r="E2" s="95" t="s">
        <v>1768</v>
      </c>
      <c r="F2" s="95" t="s">
        <v>1769</v>
      </c>
      <c r="G2" s="95" t="s">
        <v>1770</v>
      </c>
      <c r="H2" s="95" t="s">
        <v>1771</v>
      </c>
      <c r="I2" s="95" t="s">
        <v>1772</v>
      </c>
      <c r="J2" s="95" t="s">
        <v>1773</v>
      </c>
      <c r="K2" s="130" t="s">
        <v>1774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TCS-TOM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OPORTUNIDADE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OPORTUNIDADE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TCS-TOM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OPORTUNIDADE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OPORTUNIDADE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1775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1776</v>
      </c>
      <c r="C4" s="321" t="s">
        <v>1777</v>
      </c>
      <c r="D4" s="321" t="s">
        <v>1778</v>
      </c>
      <c r="E4" s="321" t="s">
        <v>1779</v>
      </c>
      <c r="F4" s="321" t="s">
        <v>7</v>
      </c>
      <c r="G4" s="321" t="s">
        <v>1780</v>
      </c>
      <c r="H4" s="187"/>
    </row>
    <row r="5" spans="1:8" ht="43.5">
      <c r="A5" s="187"/>
      <c r="B5" s="322" t="s">
        <v>1781</v>
      </c>
      <c r="C5" s="322">
        <v>309525</v>
      </c>
      <c r="D5" s="322" t="s">
        <v>1782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1783</v>
      </c>
      <c r="C6" s="322">
        <v>256875</v>
      </c>
      <c r="D6" s="322" t="s">
        <v>1784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1785</v>
      </c>
      <c r="C7" s="322">
        <v>257278</v>
      </c>
      <c r="D7" s="322" t="s">
        <v>1786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1787</v>
      </c>
      <c r="C8" s="322">
        <v>261794</v>
      </c>
      <c r="D8" s="322" t="s">
        <v>1788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1789</v>
      </c>
      <c r="C9" s="322">
        <v>257033</v>
      </c>
      <c r="D9" s="322" t="s">
        <v>1790</v>
      </c>
      <c r="E9" s="322" t="s">
        <v>838</v>
      </c>
      <c r="F9" s="322" t="s">
        <v>194</v>
      </c>
      <c r="G9" s="322" t="s">
        <v>1791</v>
      </c>
      <c r="H9" s="187"/>
    </row>
    <row r="10" spans="1:8" ht="43.5">
      <c r="A10" s="187"/>
      <c r="B10" s="322" t="s">
        <v>1792</v>
      </c>
      <c r="C10" s="322">
        <v>396578</v>
      </c>
      <c r="D10" s="322" t="s">
        <v>1793</v>
      </c>
      <c r="E10" s="322" t="s">
        <v>838</v>
      </c>
      <c r="F10" s="322" t="s">
        <v>194</v>
      </c>
      <c r="G10" s="322" t="s">
        <v>1791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1794</v>
      </c>
      <c r="D5" s="401"/>
      <c r="E5" s="401"/>
      <c r="F5" s="401"/>
      <c r="G5" s="401"/>
      <c r="H5" s="401"/>
      <c r="I5" s="401"/>
      <c r="J5" s="402"/>
      <c r="K5" s="403" t="s">
        <v>1795</v>
      </c>
      <c r="L5" s="404"/>
      <c r="M5" s="404"/>
      <c r="N5" s="404"/>
      <c r="O5" s="405" t="s">
        <v>1796</v>
      </c>
      <c r="P5" s="406"/>
      <c r="Q5" s="407"/>
    </row>
    <row r="6" spans="1:17" s="93" customFormat="1" ht="15.75" customHeight="1">
      <c r="A6" s="87" t="s">
        <v>1764</v>
      </c>
      <c r="B6" s="94" t="s">
        <v>1763</v>
      </c>
      <c r="C6" s="95" t="s">
        <v>1177</v>
      </c>
      <c r="D6" s="96" t="s">
        <v>1178</v>
      </c>
      <c r="E6" s="95" t="s">
        <v>1797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1798</v>
      </c>
      <c r="M6" s="138" t="s">
        <v>628</v>
      </c>
      <c r="N6" s="139" t="s">
        <v>1172</v>
      </c>
      <c r="O6" s="241" t="s">
        <v>1215</v>
      </c>
      <c r="P6" s="152"/>
      <c r="Q6" s="188" t="s">
        <v>1799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TCS-TOM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TCS-TOM</v>
      </c>
      <c r="M437" s="140">
        <f>IF(FN_MC!AP351="","*",FN_MC!AP351)</f>
        <v>294</v>
      </c>
      <c r="N437" s="140" t="str">
        <f>IF(FN_MC!AM351="","*",FN_MC!AM351)</f>
        <v>TCS-TOM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2026-01-22T10:03:13Z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