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36" documentId="120_S{118792C3-22EF-5104-A093-F22BFE3913F3}" xr6:coauthVersionLast="47" xr6:coauthVersionMax="47" xr10:uidLastSave="{EF2A9B73-35C9-46CC-921E-DD9362203A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2" i="1" l="1"/>
  <c r="F192" i="1"/>
  <c r="Q192" i="1"/>
  <c r="R192" i="1" a="1"/>
  <c r="R192" i="1"/>
  <c r="S192" i="1" a="1"/>
  <c r="S192" i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L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M219" i="1" a="1"/>
  <c r="M219" i="1" s="1"/>
  <c r="L217" i="15" s="1"/>
  <c r="L219" i="1" a="1"/>
  <c r="L219" i="1" s="1"/>
  <c r="K217" i="15" s="1"/>
  <c r="A219" i="1"/>
  <c r="C219" i="1"/>
  <c r="F219" i="1"/>
  <c r="Q219" i="1"/>
  <c r="R217" i="15" s="1"/>
  <c r="R219" i="1" a="1"/>
  <c r="R219" i="1"/>
  <c r="D217" i="15" s="1"/>
  <c r="S219" i="1" a="1"/>
  <c r="S219" i="1"/>
  <c r="E217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8" i="15" s="1"/>
  <c r="M220" i="1" a="1"/>
  <c r="M220" i="1"/>
  <c r="L218" i="15" s="1"/>
  <c r="Q220" i="1"/>
  <c r="R218" i="15" s="1"/>
  <c r="R220" i="1" a="1"/>
  <c r="R220" i="1"/>
  <c r="D218" i="15" s="1"/>
  <c r="S220" i="1" a="1"/>
  <c r="S220" i="1"/>
  <c r="E218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6" i="15" s="1"/>
  <c r="K215" i="15"/>
  <c r="R215" i="15"/>
  <c r="D215" i="15"/>
  <c r="E215" i="15"/>
  <c r="A218" i="1"/>
  <c r="C218" i="1"/>
  <c r="F218" i="1"/>
  <c r="Q218" i="1"/>
  <c r="R216" i="15" s="1"/>
  <c r="R218" i="1" a="1"/>
  <c r="R218" i="1"/>
  <c r="D216" i="15" s="1"/>
  <c r="S218" i="1" a="1"/>
  <c r="S218" i="1"/>
  <c r="E216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88" i="15" s="1"/>
  <c r="L193" i="1" a="1"/>
  <c r="L193" i="1" s="1"/>
  <c r="K188" i="15" s="1"/>
  <c r="A193" i="1"/>
  <c r="C193" i="1"/>
  <c r="F193" i="1"/>
  <c r="Q193" i="1"/>
  <c r="R188" i="15" s="1"/>
  <c r="R193" i="1" a="1"/>
  <c r="R193" i="1"/>
  <c r="D188" i="15" s="1"/>
  <c r="S193" i="1" a="1"/>
  <c r="S193" i="1"/>
  <c r="E188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0" i="15" s="1"/>
  <c r="A195" i="1"/>
  <c r="C195" i="1"/>
  <c r="F195" i="1"/>
  <c r="Q195" i="1"/>
  <c r="R190" i="15" s="1"/>
  <c r="R195" i="1" a="1"/>
  <c r="R195" i="1"/>
  <c r="D190" i="15" s="1"/>
  <c r="S195" i="1" a="1"/>
  <c r="S195" i="1"/>
  <c r="E190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K203" i="15"/>
  <c r="R203" i="15"/>
  <c r="D203" i="15"/>
  <c r="E203" i="15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6" i="15" s="1"/>
  <c r="R200" i="1" a="1"/>
  <c r="R200" i="1"/>
  <c r="D196" i="15" s="1"/>
  <c r="S200" i="1" a="1"/>
  <c r="S200" i="1"/>
  <c r="E196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4" i="15" s="1"/>
  <c r="M198" i="1" a="1"/>
  <c r="M198" i="1"/>
  <c r="L194" i="15" s="1"/>
  <c r="Q198" i="1"/>
  <c r="R194" i="15" s="1"/>
  <c r="R198" i="1" a="1"/>
  <c r="R198" i="1"/>
  <c r="D194" i="15" s="1"/>
  <c r="S198" i="1" a="1"/>
  <c r="S198" i="1"/>
  <c r="E194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1" i="15" s="1"/>
  <c r="M196" i="1" a="1"/>
  <c r="M196" i="1"/>
  <c r="L191" i="15" s="1"/>
  <c r="Q196" i="1"/>
  <c r="R191" i="15" s="1"/>
  <c r="R196" i="1" a="1"/>
  <c r="R196" i="1"/>
  <c r="D191" i="15" s="1"/>
  <c r="S196" i="1" a="1"/>
  <c r="S196" i="1"/>
  <c r="E191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3" i="15" s="1"/>
  <c r="K192" i="15"/>
  <c r="R192" i="15"/>
  <c r="D192" i="15"/>
  <c r="E192" i="15"/>
  <c r="A201" i="1"/>
  <c r="C201" i="1"/>
  <c r="F201" i="1"/>
  <c r="L201" i="1" a="1"/>
  <c r="L201" i="1"/>
  <c r="K197" i="15" s="1"/>
  <c r="M201" i="1" a="1"/>
  <c r="M201" i="1"/>
  <c r="L197" i="15" s="1"/>
  <c r="Q201" i="1"/>
  <c r="R197" i="15" s="1"/>
  <c r="R201" i="1" a="1"/>
  <c r="R201" i="1"/>
  <c r="D197" i="15" s="1"/>
  <c r="S201" i="1" a="1"/>
  <c r="S201" i="1"/>
  <c r="E197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89" i="15" s="1"/>
  <c r="L194" i="1" a="1"/>
  <c r="L194" i="1" s="1"/>
  <c r="K189" i="15" s="1"/>
  <c r="A194" i="1"/>
  <c r="C194" i="1"/>
  <c r="F194" i="1"/>
  <c r="Q194" i="1"/>
  <c r="R189" i="15" s="1"/>
  <c r="R194" i="1" a="1"/>
  <c r="R194" i="1"/>
  <c r="D189" i="15" s="1"/>
  <c r="S194" i="1" a="1"/>
  <c r="S194" i="1"/>
  <c r="E189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3" i="15" s="1"/>
  <c r="R197" i="1" a="1"/>
  <c r="R197" i="1"/>
  <c r="D193" i="15" s="1"/>
  <c r="S197" i="1" a="1"/>
  <c r="S197" i="1"/>
  <c r="E193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5" i="15" s="1"/>
  <c r="L199" i="1" a="1"/>
  <c r="L199" i="1" s="1"/>
  <c r="K195" i="15" s="1"/>
  <c r="A199" i="1"/>
  <c r="C199" i="1"/>
  <c r="F199" i="1"/>
  <c r="Q199" i="1"/>
  <c r="R195" i="15" s="1"/>
  <c r="R199" i="1" a="1"/>
  <c r="R199" i="1"/>
  <c r="D195" i="15" s="1"/>
  <c r="S199" i="1" a="1"/>
  <c r="S199" i="1"/>
  <c r="E195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4" i="15" s="1"/>
  <c r="M188" i="1" a="1"/>
  <c r="M188" i="1"/>
  <c r="L184" i="15" s="1"/>
  <c r="Q188" i="1"/>
  <c r="R188" i="1" a="1"/>
  <c r="R188" i="1"/>
  <c r="D184" i="15" s="1"/>
  <c r="S188" i="1" a="1"/>
  <c r="S188" i="1"/>
  <c r="E184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7" i="15" s="1"/>
  <c r="L191" i="1" a="1"/>
  <c r="L191" i="1" s="1"/>
  <c r="K187" i="15" s="1"/>
  <c r="M222" i="1" a="1"/>
  <c r="M222" i="1" s="1"/>
  <c r="L220" i="15" s="1"/>
  <c r="L222" i="1" a="1"/>
  <c r="L222" i="1" s="1"/>
  <c r="K220" i="15" s="1"/>
  <c r="M208" i="1" a="1"/>
  <c r="M208" i="1" s="1"/>
  <c r="L205" i="15" s="1"/>
  <c r="L208" i="1" a="1"/>
  <c r="L208" i="1" s="1"/>
  <c r="K205" i="15" s="1"/>
  <c r="M202" i="1" a="1"/>
  <c r="M202" i="1" s="1"/>
  <c r="L198" i="15" s="1"/>
  <c r="L202" i="1" a="1"/>
  <c r="L202" i="1" s="1"/>
  <c r="K198" i="15" s="1"/>
  <c r="M217" i="1" a="1"/>
  <c r="M217" i="1" s="1"/>
  <c r="L214" i="15" s="1"/>
  <c r="L217" i="1" a="1"/>
  <c r="L217" i="1" s="1"/>
  <c r="K214" i="15" s="1"/>
  <c r="M206" i="1" a="1"/>
  <c r="M206" i="1" s="1"/>
  <c r="L202" i="15" s="1"/>
  <c r="L206" i="1" a="1"/>
  <c r="L206" i="1" s="1"/>
  <c r="K202" i="15" s="1"/>
  <c r="M213" i="1" a="1"/>
  <c r="M213" i="1" s="1"/>
  <c r="L210" i="15" s="1"/>
  <c r="L213" i="1" a="1"/>
  <c r="L213" i="1" s="1"/>
  <c r="K210" i="15" s="1"/>
  <c r="M205" i="1" a="1"/>
  <c r="M205" i="1" s="1"/>
  <c r="L201" i="15" s="1"/>
  <c r="L205" i="1" a="1"/>
  <c r="L205" i="1" s="1"/>
  <c r="K201" i="15" s="1"/>
  <c r="M190" i="1" a="1"/>
  <c r="M190" i="1" s="1"/>
  <c r="L186" i="15" s="1"/>
  <c r="L190" i="1" a="1"/>
  <c r="L190" i="1" s="1"/>
  <c r="K186" i="15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7" i="1"/>
  <c r="C177" i="1"/>
  <c r="F177" i="1"/>
  <c r="Q177" i="1"/>
  <c r="R173" i="15" s="1"/>
  <c r="R177" i="1" a="1"/>
  <c r="R177" i="1"/>
  <c r="D173" i="15" s="1"/>
  <c r="S177" i="1" a="1"/>
  <c r="S177" i="1"/>
  <c r="E173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6" i="15" s="1"/>
  <c r="L180" i="1" a="1"/>
  <c r="L180" i="1" s="1"/>
  <c r="K176" i="15" s="1"/>
  <c r="A180" i="1"/>
  <c r="C180" i="1"/>
  <c r="F180" i="1"/>
  <c r="Q180" i="1"/>
  <c r="R176" i="15" s="1"/>
  <c r="R180" i="1" a="1"/>
  <c r="R180" i="1"/>
  <c r="D176" i="15" s="1"/>
  <c r="S180" i="1" a="1"/>
  <c r="S180" i="1"/>
  <c r="E176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1" i="15" s="1"/>
  <c r="Q185" i="1"/>
  <c r="R181" i="15" s="1"/>
  <c r="R185" i="1" a="1"/>
  <c r="R185" i="1"/>
  <c r="D181" i="15" s="1"/>
  <c r="S185" i="1" a="1"/>
  <c r="S185" i="1"/>
  <c r="E181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7" i="15" s="1"/>
  <c r="L182" i="1" a="1"/>
  <c r="L182" i="1" s="1"/>
  <c r="K178" i="15" s="1"/>
  <c r="A183" i="1"/>
  <c r="C183" i="1"/>
  <c r="F183" i="1"/>
  <c r="Q183" i="1"/>
  <c r="R179" i="15" s="1"/>
  <c r="R183" i="1" a="1"/>
  <c r="R183" i="1"/>
  <c r="D179" i="15" s="1"/>
  <c r="S183" i="1" a="1"/>
  <c r="S183" i="1"/>
  <c r="E179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4" i="15" s="1"/>
  <c r="R178" i="1" a="1"/>
  <c r="R178" i="1"/>
  <c r="D174" i="15" s="1"/>
  <c r="S178" i="1" a="1"/>
  <c r="S178" i="1"/>
  <c r="E174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2" i="15" s="1"/>
  <c r="L186" i="1" a="1"/>
  <c r="L186" i="1" s="1"/>
  <c r="K182" i="15" s="1"/>
  <c r="M184" i="1" a="1"/>
  <c r="M184" i="1" s="1"/>
  <c r="L180" i="15" s="1"/>
  <c r="L184" i="1" a="1"/>
  <c r="L184" i="1" s="1"/>
  <c r="K180" i="15" s="1"/>
  <c r="M179" i="1" a="1"/>
  <c r="M179" i="1" s="1"/>
  <c r="L175" i="15" s="1"/>
  <c r="L179" i="1" a="1"/>
  <c r="L179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5" i="15" s="1"/>
  <c r="Q181" i="1"/>
  <c r="R177" i="15" s="1"/>
  <c r="Q182" i="1"/>
  <c r="R178" i="15" s="1"/>
  <c r="Q184" i="1"/>
  <c r="R180" i="15" s="1"/>
  <c r="Q186" i="1"/>
  <c r="R182" i="15" s="1"/>
  <c r="Q187" i="1"/>
  <c r="Q189" i="1"/>
  <c r="R185" i="15" s="1"/>
  <c r="Q190" i="1"/>
  <c r="R186" i="15" s="1"/>
  <c r="Q191" i="1"/>
  <c r="R187" i="15" s="1"/>
  <c r="Q202" i="1"/>
  <c r="R198" i="15" s="1"/>
  <c r="Q203" i="1"/>
  <c r="Q204" i="1"/>
  <c r="Q205" i="1"/>
  <c r="R201" i="15" s="1"/>
  <c r="Q206" i="1"/>
  <c r="R202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9" i="15" s="1"/>
  <c r="Q222" i="1"/>
  <c r="R220" i="15" s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8" i="15" s="1"/>
  <c r="S202" i="1" a="1"/>
  <c r="S202" i="1" s="1"/>
  <c r="E198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199" i="15" s="1"/>
  <c r="M203" i="1" a="1"/>
  <c r="M203" i="1" s="1"/>
  <c r="L199" i="15" s="1"/>
  <c r="R203" i="1" a="1"/>
  <c r="R203" i="1" s="1"/>
  <c r="D199" i="15" s="1"/>
  <c r="S203" i="1" a="1"/>
  <c r="S203" i="1" s="1"/>
  <c r="E199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0" i="15" s="1"/>
  <c r="M204" i="1" a="1"/>
  <c r="M204" i="1" s="1"/>
  <c r="L200" i="15" s="1"/>
  <c r="R204" i="1" a="1"/>
  <c r="R204" i="1" s="1"/>
  <c r="D200" i="15" s="1"/>
  <c r="S204" i="1" a="1"/>
  <c r="S204" i="1" s="1"/>
  <c r="E200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1" i="15" s="1"/>
  <c r="S205" i="1" a="1"/>
  <c r="S205" i="1" s="1"/>
  <c r="E201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2" i="15" s="1"/>
  <c r="S206" i="1" a="1"/>
  <c r="S206" i="1" s="1"/>
  <c r="E202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9" i="15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K221" i="15" s="1"/>
  <c r="M242" i="1" a="1"/>
  <c r="M242" i="1" s="1"/>
  <c r="L221" i="15" s="1"/>
  <c r="R242" i="1" a="1"/>
  <c r="R242" i="1" s="1"/>
  <c r="D221" i="15" s="1"/>
  <c r="S242" i="1" a="1"/>
  <c r="S242" i="1" s="1"/>
  <c r="E221" i="15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K222" i="15" s="1"/>
  <c r="M243" i="1" a="1"/>
  <c r="M243" i="1" s="1"/>
  <c r="L222" i="15" s="1"/>
  <c r="R243" i="1" a="1"/>
  <c r="R243" i="1" s="1"/>
  <c r="D222" i="15" s="1"/>
  <c r="S243" i="1" a="1"/>
  <c r="S243" i="1" s="1"/>
  <c r="E222" i="15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K223" i="15" s="1"/>
  <c r="M244" i="1" a="1"/>
  <c r="M244" i="1" s="1"/>
  <c r="L223" i="15" s="1"/>
  <c r="R244" i="1" a="1"/>
  <c r="R244" i="1" s="1"/>
  <c r="D223" i="15" s="1"/>
  <c r="S244" i="1" a="1"/>
  <c r="S244" i="1" s="1"/>
  <c r="E223" i="15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K224" i="15" s="1"/>
  <c r="M245" i="1" a="1"/>
  <c r="M245" i="1" s="1"/>
  <c r="L224" i="15" s="1"/>
  <c r="R245" i="1" a="1"/>
  <c r="R245" i="1" s="1"/>
  <c r="D224" i="15" s="1"/>
  <c r="S245" i="1" a="1"/>
  <c r="S245" i="1" s="1"/>
  <c r="E224" i="15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K225" i="15" s="1"/>
  <c r="M246" i="1" a="1"/>
  <c r="M246" i="1" s="1"/>
  <c r="L225" i="15" s="1"/>
  <c r="R246" i="1" a="1"/>
  <c r="R246" i="1" s="1"/>
  <c r="D225" i="15" s="1"/>
  <c r="S246" i="1" a="1"/>
  <c r="S246" i="1" s="1"/>
  <c r="E225" i="15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K226" i="15" s="1"/>
  <c r="M247" i="1" a="1"/>
  <c r="M247" i="1" s="1"/>
  <c r="L226" i="15" s="1"/>
  <c r="R247" i="1" a="1"/>
  <c r="R247" i="1" s="1"/>
  <c r="D226" i="15" s="1"/>
  <c r="S247" i="1" a="1"/>
  <c r="S247" i="1" s="1"/>
  <c r="E226" i="15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K227" i="15" s="1"/>
  <c r="M248" i="1" a="1"/>
  <c r="M248" i="1" s="1"/>
  <c r="L227" i="15" s="1"/>
  <c r="R248" i="1" a="1"/>
  <c r="R248" i="1" s="1"/>
  <c r="D227" i="15" s="1"/>
  <c r="S248" i="1" a="1"/>
  <c r="S248" i="1" s="1"/>
  <c r="E227" i="15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K228" i="15" s="1"/>
  <c r="M249" i="1" a="1"/>
  <c r="M249" i="1" s="1"/>
  <c r="L228" i="15" s="1"/>
  <c r="R249" i="1" a="1"/>
  <c r="R249" i="1" s="1"/>
  <c r="D228" i="15" s="1"/>
  <c r="S249" i="1" a="1"/>
  <c r="S249" i="1" s="1"/>
  <c r="E228" i="15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K229" i="15" s="1"/>
  <c r="M250" i="1" a="1"/>
  <c r="M250" i="1" s="1"/>
  <c r="L229" i="15" s="1"/>
  <c r="R250" i="1" a="1"/>
  <c r="R250" i="1" s="1"/>
  <c r="D229" i="15" s="1"/>
  <c r="S250" i="1" a="1"/>
  <c r="S250" i="1" s="1"/>
  <c r="E229" i="15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K230" i="15" s="1"/>
  <c r="M251" i="1" a="1"/>
  <c r="M251" i="1" s="1"/>
  <c r="L230" i="15" s="1"/>
  <c r="R251" i="1" a="1"/>
  <c r="R251" i="1" s="1"/>
  <c r="D230" i="15" s="1"/>
  <c r="S251" i="1" a="1"/>
  <c r="S251" i="1" s="1"/>
  <c r="E230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K231" i="15" s="1"/>
  <c r="M252" i="1" a="1"/>
  <c r="M252" i="1" s="1"/>
  <c r="L231" i="15" s="1"/>
  <c r="R252" i="1" a="1"/>
  <c r="R252" i="1" s="1"/>
  <c r="D231" i="15" s="1"/>
  <c r="S252" i="1" a="1"/>
  <c r="S252" i="1" s="1"/>
  <c r="E231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K232" i="15" s="1"/>
  <c r="M253" i="1" a="1"/>
  <c r="M253" i="1" s="1"/>
  <c r="L232" i="15" s="1"/>
  <c r="R253" i="1" a="1"/>
  <c r="R253" i="1" s="1"/>
  <c r="D232" i="15" s="1"/>
  <c r="S253" i="1" a="1"/>
  <c r="S253" i="1" s="1"/>
  <c r="E232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33" i="15" s="1"/>
  <c r="M254" i="1" a="1"/>
  <c r="M254" i="1" s="1"/>
  <c r="L233" i="15" s="1"/>
  <c r="R254" i="1" a="1"/>
  <c r="R254" i="1" s="1"/>
  <c r="D233" i="15" s="1"/>
  <c r="S254" i="1" a="1"/>
  <c r="S254" i="1" s="1"/>
  <c r="E233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34" i="15" s="1"/>
  <c r="M255" i="1" a="1"/>
  <c r="M255" i="1" s="1"/>
  <c r="L234" i="15" s="1"/>
  <c r="R255" i="1" a="1"/>
  <c r="R255" i="1" s="1"/>
  <c r="D234" i="15" s="1"/>
  <c r="S255" i="1" a="1"/>
  <c r="S255" i="1" s="1"/>
  <c r="E234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35" i="15" s="1"/>
  <c r="M256" i="1" a="1"/>
  <c r="M256" i="1" s="1"/>
  <c r="L235" i="15" s="1"/>
  <c r="R256" i="1" a="1"/>
  <c r="R256" i="1" s="1"/>
  <c r="D235" i="15" s="1"/>
  <c r="S256" i="1" a="1"/>
  <c r="S256" i="1" s="1"/>
  <c r="E235" i="15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<sst xmlns="http://schemas.openxmlformats.org/spreadsheetml/2006/main" count="5658" uniqueCount="1427">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</sst>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U186" activePane="topRight" state="frozen"/>
      <selection pane="topRight" activeCell="W192" sqref="W19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258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259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260">
        <v>73</v>
      </c>
      <c r="J192" s="260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261" t="str">
        <f>IF(E192=0, "*", IFERROR(_xlfn.XLOOKUP(E192, BS_ATIVIDADE[ATIVIDADE], BS_ATIVIDADE[UNIDADE]), "*"))</f>
        <v>BINÁRIO</v>
      </c>
      <c r="R192" s="262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26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263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264">
        <f>IF(BS_CONTROLE[[#This Row],[SUB]]=0, "-", BS_CONTROLE[[#This Row],[SUB]])</f>
        <v>73</v>
      </c>
      <c r="AO192" s="105">
        <f>BS_CONTROLE[[#This Row],[KM - Inicio]]</f>
        <v>262</v>
      </c>
      <c r="AP192" s="264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265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26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188" workbookViewId="0">
      <selection activeCell="B201" sqref="B201:T20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IF(SP_NORTE!X177="","*",SP_NORTE!X177)</f>
        <v>OPORTUNIDADE</v>
      </c>
      <c r="B173" s="146" t="str">
        <f>IF(SP_NORTE!W177="","*",SP_NORTE!W177)</f>
        <v>Oportunidade</v>
      </c>
      <c r="C173" s="146" t="str">
        <f>IF(SP_NORTE!Y177="","*",SP_NORTE!Y177)</f>
        <v>*</v>
      </c>
      <c r="D173" s="138" t="str">
        <f>IF(SP_NORTE!R177="","*",SP_NORTE!R177)</f>
        <v>SP NORTE</v>
      </c>
      <c r="E173" s="138" t="str">
        <f>IF(SP_NORTE!S177="","*",SP_NORTE!S177)</f>
        <v>ZEB-ZCZ</v>
      </c>
      <c r="F173" s="145">
        <f>IF(SP_NORTE!B177="","*",SP_NORTE!B177)</f>
        <v>46066</v>
      </c>
      <c r="G173" s="145" t="str">
        <f>IF(SP_NORTE!D177="","*",SP_NORTE!D177)</f>
        <v>W54</v>
      </c>
      <c r="H173" s="145" t="str">
        <f>IF(SP_NORTE!E177="","*",SP_NORTE!E177)</f>
        <v>DESLOCAMENTO</v>
      </c>
      <c r="I173" s="145" t="str">
        <f>IF(SP_NORTE!G177="","*",SP_NORTE!G177)</f>
        <v>ZRU2</v>
      </c>
      <c r="J173" s="145" t="str">
        <f>IF(SP_NORTE!H177="","*",SP_NORTE!H177)</f>
        <v>ZEC</v>
      </c>
      <c r="K173" s="138" t="str">
        <f>IF(SP_NORTE!L177="","*",SP_NORTE!L177)</f>
        <v>ZRU-ZEC</v>
      </c>
      <c r="L173" s="138" t="str">
        <f>IF(SP_NORTE!M177="","*",SP_NORTE!M177)</f>
        <v>ZRUZEC</v>
      </c>
      <c r="M173" s="139">
        <f>IF(SP_NORTE!I177="","*",SP_NORTE!I177)</f>
        <v>73</v>
      </c>
      <c r="N173" s="144">
        <f>IF(SP_NORTE!J177="","*",SP_NORTE!J177)</f>
        <v>204</v>
      </c>
      <c r="O173" s="144">
        <f>IF(SP_NORTE!K177="","*",SP_NORTE!K177)</f>
        <v>262</v>
      </c>
      <c r="P173" s="143">
        <f>IF(SP_NORTE!N177="","*",SP_NORTE!N177)</f>
        <v>0.375</v>
      </c>
      <c r="Q173" s="143">
        <f>IF(SP_NORTE!O177="","*",SP_NORTE!O177)</f>
        <v>4.1666666666666664E-2</v>
      </c>
      <c r="R173" s="145" t="str">
        <f>IF(SP_NORTE!P177="","*",CONCATENATE(SP_NORTE!P177," ",SP_NORTE!Q177))</f>
        <v>1 BINÁRIO</v>
      </c>
      <c r="S173" s="145" t="str">
        <f>IF(SP_NORTE!U177="","*",SP_NORTE!U177)</f>
        <v>Nelson</v>
      </c>
      <c r="T173" s="145" t="str">
        <f>IF(SP_NORTE!V177="","*",SP_NORTE!V177)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IF(SP_NORTE!X178="","*",SP_NORTE!X178)</f>
        <v>OPORTUNIDADE</v>
      </c>
      <c r="B174" s="146" t="str">
        <f>IF(SP_NORTE!W178="","*",SP_NORTE!W178)</f>
        <v>Oportunidade</v>
      </c>
      <c r="C174" s="146" t="str">
        <f>IF(SP_NORTE!Y178="","*",SP_NORTE!Y178)</f>
        <v>*</v>
      </c>
      <c r="D174" s="138" t="str">
        <f>IF(SP_NORTE!R178="","*",SP_NORTE!R178)</f>
        <v>SP NORTE</v>
      </c>
      <c r="E174" s="138" t="str">
        <f>IF(SP_NORTE!S178="","*",SP_NORTE!S178)</f>
        <v>ZEB-ZCZ</v>
      </c>
      <c r="F174" s="145">
        <f>IF(SP_NORTE!B178="","*",SP_NORTE!B178)</f>
        <v>46066</v>
      </c>
      <c r="G174" s="145" t="str">
        <f>IF(SP_NORTE!D178="","*",SP_NORTE!D178)</f>
        <v>V48</v>
      </c>
      <c r="H174" s="145" t="str">
        <f>IF(SP_NORTE!E178="","*",SP_NORTE!E178)</f>
        <v>DESLOCAMENTO</v>
      </c>
      <c r="I174" s="145" t="str">
        <f>IF(SP_NORTE!G178="","*",SP_NORTE!G178)</f>
        <v>ZEH2</v>
      </c>
      <c r="J174" s="145" t="str">
        <f>IF(SP_NORTE!H178="","*",SP_NORTE!H178)</f>
        <v>ZDP</v>
      </c>
      <c r="K174" s="138" t="str">
        <f>IF(SP_NORTE!L178="","*",SP_NORTE!L178)</f>
        <v>ZEH-ZDP</v>
      </c>
      <c r="L174" s="138" t="str">
        <f>IF(SP_NORTE!M178="","*",SP_NORTE!M178)</f>
        <v>ZEHZDP</v>
      </c>
      <c r="M174" s="139">
        <f>IF(SP_NORTE!I178="","*",SP_NORTE!I178)</f>
        <v>73</v>
      </c>
      <c r="N174" s="144">
        <f>IF(SP_NORTE!J178="","*",SP_NORTE!J178)</f>
        <v>191</v>
      </c>
      <c r="O174" s="144">
        <f>IF(SP_NORTE!K178="","*",SP_NORTE!K178)</f>
        <v>302</v>
      </c>
      <c r="P174" s="143">
        <f>IF(SP_NORTE!N178="","*",SP_NORTE!N178)</f>
        <v>0.35416666666666669</v>
      </c>
      <c r="Q174" s="143">
        <f>IF(SP_NORTE!O178="","*",SP_NORTE!O178)</f>
        <v>4.1666666666666664E-2</v>
      </c>
      <c r="R174" s="145" t="str">
        <f>IF(SP_NORTE!P178="","*",CONCATENATE(SP_NORTE!P178," ",SP_NORTE!Q178))</f>
        <v>1 BINÁRIO</v>
      </c>
      <c r="S174" s="145" t="str">
        <f>IF(SP_NORTE!U178="","*",SP_NORTE!U178)</f>
        <v xml:space="preserve">Ezequiel </v>
      </c>
      <c r="T174" s="145" t="str">
        <f>IF(SP_NORTE!V178="","*",SP_NORTE!V178)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IF(SP_NORTE!X179="","*",SP_NORTE!X179)</f>
        <v>OPORTUNIDADE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ZEB-ZCZ</v>
      </c>
      <c r="F175" s="145">
        <f>IF(SP_NORTE!B179="","*",SP_NORTE!B179)</f>
        <v>46066</v>
      </c>
      <c r="G175" s="145" t="str">
        <f>IF(SP_NORTE!D179="","*",SP_NORTE!D179)</f>
        <v>V88</v>
      </c>
      <c r="H175" s="145" t="str">
        <f>IF(SP_NORTE!E179="","*",SP_NORTE!E179)</f>
        <v>MECANIZAÇÃO - SOCADORA</v>
      </c>
      <c r="I175" s="145" t="str">
        <f>IF(SP_NORTE!G179="","*",SP_NORTE!G179)</f>
        <v>ZPN2</v>
      </c>
      <c r="J175" s="145" t="str">
        <f>IF(SP_NORTE!H179="","*",SP_NORTE!H179)</f>
        <v>ZPN2</v>
      </c>
      <c r="K175" s="138" t="str">
        <f>IF(SP_NORTE!L179="","*",SP_NORTE!L179)</f>
        <v>ZCV-ZCT</v>
      </c>
      <c r="L175" s="138" t="str">
        <f>IF(SP_NORTE!M179="","*",SP_NORTE!M179)</f>
        <v>152ZCT</v>
      </c>
      <c r="M175" s="139">
        <f>IF(SP_NORTE!I179="","*",SP_NORTE!I179)</f>
        <v>73</v>
      </c>
      <c r="N175" s="144">
        <f>IF(SP_NORTE!J179="","*",SP_NORTE!J179)</f>
        <v>153.80000000000001</v>
      </c>
      <c r="O175" s="144">
        <f>IF(SP_NORTE!K179="","*",SP_NORTE!K179)</f>
        <v>151</v>
      </c>
      <c r="P175" s="143">
        <f>IF(SP_NORTE!N179="","*",SP_NORTE!N179)</f>
        <v>0.375</v>
      </c>
      <c r="Q175" s="143">
        <f>IF(SP_NORTE!O179="","*",SP_NORTE!O179)</f>
        <v>0.16666666666666666</v>
      </c>
      <c r="R175" s="145" t="str">
        <f>IF(SP_NORTE!P179="","*",CONCATENATE(SP_NORTE!P179," ",SP_NORTE!Q179))</f>
        <v>1020 M</v>
      </c>
      <c r="S175" s="145" t="str">
        <f>IF(SP_NORTE!U179="","*",SP_NORTE!U179)</f>
        <v>Antonioni</v>
      </c>
      <c r="T175" s="145" t="str">
        <f>IF(SP_NORTE!V179="","*",SP_NORTE!V179)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IF(SP_NORTE!X180="","*",SP_NORTE!X180)</f>
        <v>OPORTUNIDADE</v>
      </c>
      <c r="B176" s="146" t="str">
        <f>IF(SP_NORTE!W180="","*",SP_NORTE!W180)</f>
        <v>Oportunidade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ZEB-ZCZ</v>
      </c>
      <c r="F176" s="145">
        <f>IF(SP_NORTE!B180="","*",SP_NORTE!B180)</f>
        <v>46066</v>
      </c>
      <c r="G176" s="145" t="str">
        <f>IF(SP_NORTE!D180="","*",SP_NORTE!D180)</f>
        <v>PEDRO (TP-696)</v>
      </c>
      <c r="H176" s="145" t="str">
        <f>IF(SP_NORTE!E180="","*",SP_NORTE!E180)</f>
        <v>PDM - SOLDA</v>
      </c>
      <c r="I176" s="145" t="str">
        <f>IF(SP_NORTE!G180="","*",SP_NORTE!G180)</f>
        <v>-</v>
      </c>
      <c r="J176" s="145" t="str">
        <f>IF(SP_NORTE!H180="","*",SP_NORTE!H180)</f>
        <v>-</v>
      </c>
      <c r="K176" s="138" t="str">
        <f>IF(SP_NORTE!L180="","*",SP_NORTE!L180)</f>
        <v>ZCZ-ZZF</v>
      </c>
      <c r="L176" s="138" t="str">
        <f>IF(SP_NORTE!M180="","*",SP_NORTE!M180)</f>
        <v>101ZZF</v>
      </c>
      <c r="M176" s="139">
        <f>IF(SP_NORTE!I180="","*",SP_NORTE!I180)</f>
        <v>73</v>
      </c>
      <c r="N176" s="144">
        <f>IF(SP_NORTE!J180="","*",SP_NORTE!J180)</f>
        <v>102.4</v>
      </c>
      <c r="O176" s="144" t="str">
        <f>IF(SP_NORTE!K180="","*",SP_NORTE!K180)</f>
        <v>-</v>
      </c>
      <c r="P176" s="143">
        <f>IF(SP_NORTE!N180="","*",SP_NORTE!N180)</f>
        <v>0.375</v>
      </c>
      <c r="Q176" s="143">
        <f>IF(SP_NORTE!O180="","*",SP_NORTE!O180)</f>
        <v>6.25E-2</v>
      </c>
      <c r="R176" s="145" t="str">
        <f>IF(SP_NORTE!P180="","*",CONCATENATE(SP_NORTE!P180," ",SP_NORTE!Q180))</f>
        <v>1 Nº DE SOLDA</v>
      </c>
      <c r="S176" s="145" t="str">
        <f>IF(SP_NORTE!U180="","*",SP_NORTE!U180)</f>
        <v>Pedro</v>
      </c>
      <c r="T176" s="145" t="str">
        <f>IF(SP_NORTE!V180="","*",SP_NORTE!V180)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IF(SP_NORTE!X181="","*",SP_NORTE!X181)</f>
        <v>OPORTUNIDADE</v>
      </c>
      <c r="B177" s="146" t="str">
        <f>IF(SP_NORTE!W181="","*",SP_NORTE!W181)</f>
        <v>Contrato</v>
      </c>
      <c r="C177" s="146" t="str">
        <f>IF(SP_NORTE!Y181="","*",SP_NORTE!Y181)</f>
        <v>*</v>
      </c>
      <c r="D177" s="138" t="str">
        <f>IF(SP_NORTE!R181="","*",SP_NORTE!R181)</f>
        <v>SP NORTE</v>
      </c>
      <c r="E177" s="138" t="str">
        <f>IF(SP_NORTE!S181="","*",SP_NORTE!S181)</f>
        <v>ZCZ-ZTI</v>
      </c>
      <c r="F177" s="145">
        <f>IF(SP_NORTE!B181="","*",SP_NORTE!B181)</f>
        <v>46066</v>
      </c>
      <c r="G177" s="145" t="str">
        <f>IF(SP_NORTE!D181="","*",SP_NORTE!D181)</f>
        <v>MOD SPN</v>
      </c>
      <c r="H177" s="145" t="str">
        <f>IF(SP_NORTE!E181="","*",SP_NORTE!E181)</f>
        <v>BLOCO</v>
      </c>
      <c r="I177" s="145" t="str">
        <f>IF(SP_NORTE!G181="","*",SP_NORTE!G181)</f>
        <v>-</v>
      </c>
      <c r="J177" s="145" t="str">
        <f>IF(SP_NORTE!H181="","*",SP_NORTE!H181)</f>
        <v>-</v>
      </c>
      <c r="K177" s="138" t="str">
        <f>IF(SP_NORTE!L181="","*",SP_NORTE!L181)</f>
        <v>ZMA-ZDG</v>
      </c>
      <c r="L177" s="138" t="str">
        <f>IF(SP_NORTE!M181="","*",SP_NORTE!M181)</f>
        <v>K47ZDG/ZMAK47</v>
      </c>
      <c r="M177" s="139">
        <f>IF(SP_NORTE!I181="","*",SP_NORTE!I181)</f>
        <v>73</v>
      </c>
      <c r="N177" s="144">
        <f>IF(SP_NORTE!J181="","*",SP_NORTE!J181)</f>
        <v>52</v>
      </c>
      <c r="O177" s="144">
        <f>IF(SP_NORTE!K181="","*",SP_NORTE!K181)</f>
        <v>43.1</v>
      </c>
      <c r="P177" s="143">
        <f>IF(SP_NORTE!N181="","*",SP_NORTE!N181)</f>
        <v>0.35416666666666669</v>
      </c>
      <c r="Q177" s="143">
        <f>IF(SP_NORTE!O181="","*",SP_NORTE!O181)</f>
        <v>0.16666666666666666</v>
      </c>
      <c r="R177" s="145" t="str">
        <f>IF(SP_NORTE!P181="","*",CONCATENATE(SP_NORTE!P181," ",SP_NORTE!Q181))</f>
        <v>1 BINÁRIO</v>
      </c>
      <c r="S177" s="145" t="str">
        <f>IF(SP_NORTE!U181="","*",SP_NORTE!U181)</f>
        <v>Luiz Granado</v>
      </c>
      <c r="T177" s="145" t="str">
        <f>IF(SP_NORTE!V181="","*",SP_NORTE!V181)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IF(SP_NORTE!X182="","*",SP_NORTE!X182)</f>
        <v>OPORTUNIDADE</v>
      </c>
      <c r="B178" s="146" t="str">
        <f>IF(SP_NORTE!W182="","*",SP_NORTE!W182)</f>
        <v>Contrato</v>
      </c>
      <c r="C178" s="146" t="str">
        <f>IF(SP_NORTE!Y182="","*",SP_NORTE!Y182)</f>
        <v>*</v>
      </c>
      <c r="D178" s="138" t="str">
        <f>IF(SP_NORTE!R182="","*",SP_NORTE!R182)</f>
        <v>SP NORTE</v>
      </c>
      <c r="E178" s="138" t="str">
        <f>IF(SP_NORTE!S182="","*",SP_NORTE!S182)</f>
        <v>ZCZ-ZTI</v>
      </c>
      <c r="F178" s="145">
        <f>IF(SP_NORTE!B182="","*",SP_NORTE!B182)</f>
        <v>46066</v>
      </c>
      <c r="G178" s="145" t="str">
        <f>IF(SP_NORTE!D182="","*",SP_NORTE!D182)</f>
        <v>V40</v>
      </c>
      <c r="H178" s="145" t="str">
        <f>IF(SP_NORTE!E182="","*",SP_NORTE!E182)</f>
        <v>MODERNIZAÇÃO - SOCADORA</v>
      </c>
      <c r="I178" s="145" t="str">
        <f>IF(SP_NORTE!G182="","*",SP_NORTE!G182)</f>
        <v>K58K592</v>
      </c>
      <c r="J178" s="145" t="str">
        <f>IF(SP_NORTE!H182="","*",SP_NORTE!H182)</f>
        <v>K58K592</v>
      </c>
      <c r="K178" s="138" t="str">
        <f>IF(SP_NORTE!L182="","*",SP_NORTE!L182)</f>
        <v>ZMA-ZDG</v>
      </c>
      <c r="L178" s="138" t="str">
        <f>IF(SP_NORTE!M182="","*",SP_NORTE!M182)</f>
        <v>K47ZDG/ZMAK47</v>
      </c>
      <c r="M178" s="139">
        <f>IF(SP_NORTE!I182="","*",SP_NORTE!I182)</f>
        <v>73</v>
      </c>
      <c r="N178" s="144">
        <f>IF(SP_NORTE!J182="","*",SP_NORTE!J182)</f>
        <v>52</v>
      </c>
      <c r="O178" s="144">
        <f>IF(SP_NORTE!K182="","*",SP_NORTE!K182)</f>
        <v>43.1</v>
      </c>
      <c r="P178" s="143">
        <f>IF(SP_NORTE!N182="","*",SP_NORTE!N182)</f>
        <v>0.33333333333333331</v>
      </c>
      <c r="Q178" s="143">
        <f>IF(SP_NORTE!O182="","*",SP_NORTE!O182)</f>
        <v>6.9444444444444447E-4</v>
      </c>
      <c r="R178" s="145" t="str">
        <f>IF(SP_NORTE!P182="","*",CONCATENATE(SP_NORTE!P182," ",SP_NORTE!Q182))</f>
        <v>3584 M</v>
      </c>
      <c r="S178" s="145" t="str">
        <f>IF(SP_NORTE!U182="","*",SP_NORTE!U182)</f>
        <v>Antonioni</v>
      </c>
      <c r="T178" s="145" t="str">
        <f>IF(SP_NORTE!V182="","*",SP_NORTE!V182)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IF(SP_NORTE!X183="","*",SP_NORTE!X183)</f>
        <v>OPORTUNIDADE</v>
      </c>
      <c r="B179" s="146" t="str">
        <f>IF(SP_NORTE!W183="","*",SP_NORTE!W183)</f>
        <v>Oportunidade</v>
      </c>
      <c r="C179" s="146" t="str">
        <f>IF(SP_NORTE!Y183="","*",SP_NORTE!Y183)</f>
        <v>*</v>
      </c>
      <c r="D179" s="138" t="str">
        <f>IF(SP_NORTE!R183="","*",SP_NORTE!R183)</f>
        <v>SP NORTE</v>
      </c>
      <c r="E179" s="138" t="str">
        <f>IF(SP_NORTE!S183="","*",SP_NORTE!S183)</f>
        <v>ZCZ-ZTI</v>
      </c>
      <c r="F179" s="145">
        <f>IF(SP_NORTE!B183="","*",SP_NORTE!B183)</f>
        <v>46066</v>
      </c>
      <c r="G179" s="145" t="str">
        <f>IF(SP_NORTE!D183="","*",SP_NORTE!D183)</f>
        <v>V95</v>
      </c>
      <c r="H179" s="145" t="str">
        <f>IF(SP_NORTE!E183="","*",SP_NORTE!E183)</f>
        <v>DESLOCAMENTO</v>
      </c>
      <c r="I179" s="145" t="str">
        <f>IF(SP_NORTE!G183="","*",SP_NORTE!G183)</f>
        <v>ZMA2</v>
      </c>
      <c r="J179" s="145" t="str">
        <f>IF(SP_NORTE!H183="","*",SP_NORTE!H183)</f>
        <v>ZYU</v>
      </c>
      <c r="K179" s="138" t="str">
        <f>IF(SP_NORTE!L183="","*",SP_NORTE!L183)</f>
        <v>ZMA-ZYU</v>
      </c>
      <c r="L179" s="138" t="str">
        <f>IF(SP_NORTE!M183="","*",SP_NORTE!M183)</f>
        <v>ZMAZYU</v>
      </c>
      <c r="M179" s="139">
        <f>IF(SP_NORTE!I183="","*",SP_NORTE!I183)</f>
        <v>73</v>
      </c>
      <c r="N179" s="144">
        <f>IF(SP_NORTE!J183="","*",SP_NORTE!J183)</f>
        <v>42</v>
      </c>
      <c r="O179" s="144" t="str">
        <f>IF(SP_NORTE!K183="","*",SP_NORTE!K183)</f>
        <v>-</v>
      </c>
      <c r="P179" s="143">
        <f>IF(SP_NORTE!N183="","*",SP_NORTE!N183)</f>
        <v>0.3125</v>
      </c>
      <c r="Q179" s="143">
        <f>IF(SP_NORTE!O183="","*",SP_NORTE!O183)</f>
        <v>4.1666666666666664E-2</v>
      </c>
      <c r="R179" s="145" t="str">
        <f>IF(SP_NORTE!P183="","*",CONCATENATE(SP_NORTE!P183," ",SP_NORTE!Q183))</f>
        <v>1 BINÁRIO</v>
      </c>
      <c r="S179" s="145" t="str">
        <f>IF(SP_NORTE!U183="","*",SP_NORTE!U183)</f>
        <v>Luiz Granado</v>
      </c>
      <c r="T179" s="145" t="str">
        <f>IF(SP_NORTE!V183="","*",SP_NORTE!V183)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IF(SP_NORTE!X184="","*",SP_NORTE!X184)</f>
        <v>OPORTUNIDADE</v>
      </c>
      <c r="B180" s="146" t="str">
        <f>IF(SP_NORTE!W184="","*",SP_NORTE!W184)</f>
        <v>Oportunidade</v>
      </c>
      <c r="C180" s="146" t="str">
        <f>IF(SP_NORTE!Y184="","*",SP_NORTE!Y184)</f>
        <v>*</v>
      </c>
      <c r="D180" s="138" t="str">
        <f>IF(SP_NORTE!R184="","*",SP_NORTE!R184)</f>
        <v>SP NORTE</v>
      </c>
      <c r="E180" s="138" t="str">
        <f>IF(SP_NORTE!S184="","*",SP_NORTE!S184)</f>
        <v>ZCZ-ZTI</v>
      </c>
      <c r="F180" s="145">
        <f>IF(SP_NORTE!B184="","*",SP_NORTE!B184)</f>
        <v>46066</v>
      </c>
      <c r="G180" s="145" t="str">
        <f>IF(SP_NORTE!D184="","*",SP_NORTE!D184)</f>
        <v>ANTONIO (TF-681)</v>
      </c>
      <c r="H180" s="145" t="str">
        <f>IF(SP_NORTE!E184="","*",SP_NORTE!E184)</f>
        <v>PDM - SOLDA</v>
      </c>
      <c r="I180" s="145" t="str">
        <f>IF(SP_NORTE!G184="","*",SP_NORTE!G184)</f>
        <v>-</v>
      </c>
      <c r="J180" s="145" t="str">
        <f>IF(SP_NORTE!H184="","*",SP_NORTE!H184)</f>
        <v>-</v>
      </c>
      <c r="K180" s="138" t="str">
        <f>IF(SP_NORTE!L184="","*",SP_NORTE!L184)</f>
        <v>ZZR-ZDZ</v>
      </c>
      <c r="L180" s="138" t="str">
        <f>IF(SP_NORTE!M184="","*",SP_NORTE!M184)</f>
        <v>K14K18</v>
      </c>
      <c r="M180" s="139">
        <f>IF(SP_NORTE!I184="","*",SP_NORTE!I184)</f>
        <v>73</v>
      </c>
      <c r="N180" s="144">
        <f>IF(SP_NORTE!J184="","*",SP_NORTE!J184)</f>
        <v>16.8</v>
      </c>
      <c r="O180" s="144" t="str">
        <f>IF(SP_NORTE!K184="","*",SP_NORTE!K184)</f>
        <v>-</v>
      </c>
      <c r="P180" s="143">
        <f>IF(SP_NORTE!N184="","*",SP_NORTE!N184)</f>
        <v>0.375</v>
      </c>
      <c r="Q180" s="143">
        <f>IF(SP_NORTE!O184="","*",SP_NORTE!O184)</f>
        <v>6.25E-2</v>
      </c>
      <c r="R180" s="145" t="str">
        <f>IF(SP_NORTE!P184="","*",CONCATENATE(SP_NORTE!P184," ",SP_NORTE!Q184))</f>
        <v>1 Nº DE SOLDA</v>
      </c>
      <c r="S180" s="145" t="str">
        <f>IF(SP_NORTE!U184="","*",SP_NORTE!U184)</f>
        <v xml:space="preserve">Antonio  </v>
      </c>
      <c r="T180" s="145" t="str">
        <f>IF(SP_NORTE!V184="","*",SP_NORTE!V184)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>
      <c r="A181" s="146" t="str">
        <f>IF(SP_NORTE!X185="","*",SP_NORTE!X185)</f>
        <v>OPORTUNIDADE</v>
      </c>
      <c r="B181" s="146" t="str">
        <f>IF(SP_NORTE!W185="","*",SP_NORTE!W185)</f>
        <v>Oportunidade</v>
      </c>
      <c r="C181" s="146" t="str">
        <f>IF(SP_NORTE!Y185="","*",SP_NORTE!Y185)</f>
        <v>*</v>
      </c>
      <c r="D181" s="138" t="str">
        <f>IF(SP_NORTE!R185="","*",SP_NORTE!R185)</f>
        <v>SP NORTE</v>
      </c>
      <c r="E181" s="138" t="str">
        <f>IF(SP_NORTE!S185="","*",SP_NORTE!S185)</f>
        <v>ZRX-ZTI</v>
      </c>
      <c r="F181" s="145">
        <f>IF(SP_NORTE!B185="","*",SP_NORTE!B185)</f>
        <v>46066</v>
      </c>
      <c r="G181" s="145" t="str">
        <f>IF(SP_NORTE!D185="","*",SP_NORTE!D185)</f>
        <v xml:space="preserve">TURMA FIXA VIA </v>
      </c>
      <c r="H181" s="145" t="str">
        <f>IF(SP_NORTE!E185="","*",SP_NORTE!E185)</f>
        <v>PDM - AMV - JACARÉ</v>
      </c>
      <c r="I181" s="145" t="str">
        <f>IF(SP_NORTE!G185="","*",SP_NORTE!G185)</f>
        <v>-</v>
      </c>
      <c r="J181" s="145" t="str">
        <f>IF(SP_NORTE!H185="","*",SP_NORTE!H185)</f>
        <v>-</v>
      </c>
      <c r="K181" s="138" t="str">
        <f>IF(SP_NORTE!L185="","*",SP_NORTE!L185)</f>
        <v>ZQX-ZOX</v>
      </c>
      <c r="L181" s="138" t="str">
        <f>IF(SP_NORTE!M185="","*",SP_NORTE!M185)</f>
        <v>ZOXS</v>
      </c>
      <c r="M181" s="139">
        <f>IF(SP_NORTE!I185="","*",SP_NORTE!I185)</f>
        <v>70</v>
      </c>
      <c r="N181" s="144">
        <f>IF(SP_NORTE!J185="","*",SP_NORTE!J185)</f>
        <v>156.1</v>
      </c>
      <c r="O181" s="144" t="str">
        <f>IF(SP_NORTE!K185="","*",SP_NORTE!K185)</f>
        <v>-</v>
      </c>
      <c r="P181" s="143">
        <f>IF(SP_NORTE!N185="","*",SP_NORTE!N185)</f>
        <v>0.375</v>
      </c>
      <c r="Q181" s="143">
        <f>IF(SP_NORTE!O185="","*",SP_NORTE!O185)</f>
        <v>4.1666666666666664E-2</v>
      </c>
      <c r="R181" s="145" t="str">
        <f>IF(SP_NORTE!P185="","*",CONCATENATE(SP_NORTE!P185," ",SP_NORTE!Q185))</f>
        <v>1 Nº DE PEÇAS</v>
      </c>
      <c r="S181" s="145" t="str">
        <f>IF(SP_NORTE!U185="","*",SP_NORTE!U185)</f>
        <v>Marcone</v>
      </c>
      <c r="T181" s="145" t="str">
        <f>IF(SP_NORTE!V185="","*",SP_NORTE!V185)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IF(SP_NORTE!X186="","*",SP_NORTE!X186)</f>
        <v>OPORTUNIDADE</v>
      </c>
      <c r="B182" s="146" t="str">
        <f>IF(SP_NORTE!W186="","*",SP_NORTE!W186)</f>
        <v>Contrato</v>
      </c>
      <c r="C182" s="146" t="str">
        <f>IF(SP_NORTE!Y186="","*",SP_NORTE!Y186)</f>
        <v>*</v>
      </c>
      <c r="D182" s="138" t="str">
        <f>IF(SP_NORTE!R186="","*",SP_NORTE!R186)</f>
        <v>SP NORTE</v>
      </c>
      <c r="E182" s="138" t="str">
        <f>IF(SP_NORTE!S186="","*",SP_NORTE!S186)</f>
        <v>ZRX-ZTI</v>
      </c>
      <c r="F182" s="145">
        <f>IF(SP_NORTE!B186="","*",SP_NORTE!B186)</f>
        <v>46066</v>
      </c>
      <c r="G182" s="145" t="str">
        <f>IF(SP_NORTE!D186="","*",SP_NORTE!D186)</f>
        <v>V83</v>
      </c>
      <c r="H182" s="145" t="str">
        <f>IF(SP_NORTE!E186="","*",SP_NORTE!E186)</f>
        <v>MECANIZAÇÃO - SOCADORA</v>
      </c>
      <c r="I182" s="145" t="str">
        <f>IF(SP_NORTE!G186="","*",SP_NORTE!G186)</f>
        <v>ZIQ2</v>
      </c>
      <c r="J182" s="145" t="str">
        <f>IF(SP_NORTE!H186="","*",SP_NORTE!H186)</f>
        <v>ZIQ2</v>
      </c>
      <c r="K182" s="138" t="str">
        <f>IF(SP_NORTE!L186="","*",SP_NORTE!L186)</f>
        <v>ZRQ-ZQX</v>
      </c>
      <c r="L182" s="138" t="str">
        <f>IF(SP_NORTE!M186="","*",SP_NORTE!M186)</f>
        <v>139ZQX1</v>
      </c>
      <c r="M182" s="139">
        <f>IF(SP_NORTE!I186="","*",SP_NORTE!I186)</f>
        <v>70</v>
      </c>
      <c r="N182" s="144">
        <f>IF(SP_NORTE!J186="","*",SP_NORTE!J186)</f>
        <v>139.19999999999999</v>
      </c>
      <c r="O182" s="144">
        <f>IF(SP_NORTE!K186="","*",SP_NORTE!K186)</f>
        <v>135</v>
      </c>
      <c r="P182" s="143">
        <f>IF(SP_NORTE!N186="","*",SP_NORTE!N186)</f>
        <v>0.33333333333333331</v>
      </c>
      <c r="Q182" s="143">
        <f>IF(SP_NORTE!O186="","*",SP_NORTE!O186)</f>
        <v>0.16666666666666666</v>
      </c>
      <c r="R182" s="145" t="str">
        <f>IF(SP_NORTE!P186="","*",CONCATENATE(SP_NORTE!P186," ",SP_NORTE!Q186))</f>
        <v>960 M</v>
      </c>
      <c r="S182" s="145" t="str">
        <f>IF(SP_NORTE!U186="","*",SP_NORTE!U186)</f>
        <v>Antonioni</v>
      </c>
      <c r="T182" s="145" t="str">
        <f>IF(SP_NORTE!V186="","*",SP_NORTE!V186)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IF(SP_NORTE!X189="","*",SP_NORTE!X189)</f>
        <v>OPORTUNIDADE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W57</v>
      </c>
      <c r="H185" s="145" t="str">
        <f>IF(SP_NORTE!E189="","*",SP_NORTE!E189)</f>
        <v>PDM - DESCARGA - DORMENTE</v>
      </c>
      <c r="I185" s="145" t="str">
        <f>IF(SP_NORTE!G189="","*",SP_NORTE!G189)</f>
        <v>ZJA2</v>
      </c>
      <c r="J185" s="145" t="str">
        <f>IF(SP_NORTE!H189="","*",SP_NORTE!H189)</f>
        <v>ZJA</v>
      </c>
      <c r="K185" s="138" t="str">
        <f>IF(SP_NORTE!L189="","*",SP_NORTE!L189)</f>
        <v>ZJA-ZUR</v>
      </c>
      <c r="L185" s="138" t="str">
        <f>IF(SP_NORTE!M189="","*",SP_NORTE!M189)</f>
        <v>380ZUR</v>
      </c>
      <c r="M185" s="139">
        <f>IF(SP_NORTE!I189="","*",SP_NORTE!I189)</f>
        <v>73</v>
      </c>
      <c r="N185" s="144">
        <f>IF(SP_NORTE!J189="","*",SP_NORTE!J189)</f>
        <v>386.1</v>
      </c>
      <c r="O185" s="144">
        <f>IF(SP_NORTE!K189="","*",SP_NORTE!K189)</f>
        <v>386.9</v>
      </c>
      <c r="P185" s="143">
        <f>IF(SP_NORTE!N189="","*",SP_NORTE!N189)</f>
        <v>0.375</v>
      </c>
      <c r="Q185" s="143">
        <f>IF(SP_NORTE!O189="","*",SP_NORTE!O189)</f>
        <v>6.25E-2</v>
      </c>
      <c r="R185" s="145" t="str">
        <f>IF(SP_NORTE!P189="","*",CONCATENATE(SP_NORTE!P189," ",SP_NORTE!Q189))</f>
        <v>1000 Nº DE DORMENTES</v>
      </c>
      <c r="S185" s="145" t="str">
        <f>IF(SP_NORTE!U189="","*",SP_NORTE!U189)</f>
        <v xml:space="preserve">Ronaldo </v>
      </c>
      <c r="T185" s="145" t="str">
        <f>IF(SP_NORTE!V189="","*",SP_NORTE!V189)</f>
        <v>Descarga de dormentes km 386+180 ao 386+860 (400 unidades 30 minutos), km 410+900 ao 411+845 (600 unidades 01hrs)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IF(SP_NORTE!X190="","*",SP_NORTE!X190)</f>
        <v>OPORTUNIDADE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V87</v>
      </c>
      <c r="H186" s="145" t="str">
        <f>IF(SP_NORTE!E190="","*",SP_NORTE!E190)</f>
        <v>MECANIZAÇÃO - SOCADORA</v>
      </c>
      <c r="I186" s="145" t="str">
        <f>IF(SP_NORTE!G190="","*",SP_NORTE!G190)</f>
        <v>ZDP2</v>
      </c>
      <c r="J186" s="145" t="str">
        <f>IF(SP_NORTE!H190="","*",SP_NORTE!H190)</f>
        <v>ZDP2</v>
      </c>
      <c r="K186" s="138" t="str">
        <f>IF(SP_NORTE!L190="","*",SP_NORTE!L190)</f>
        <v>ZGI-ZFN</v>
      </c>
      <c r="L186" s="138">
        <f>IF(SP_NORTE!M190="","*",SP_NORTE!M190)</f>
        <v>326332</v>
      </c>
      <c r="M186" s="139">
        <f>IF(SP_NORTE!I190="","*",SP_NORTE!I190)</f>
        <v>73</v>
      </c>
      <c r="N186" s="144">
        <f>IF(SP_NORTE!J190="","*",SP_NORTE!J190)</f>
        <v>326.10000000000002</v>
      </c>
      <c r="O186" s="144">
        <f>IF(SP_NORTE!K190="","*",SP_NORTE!K190)</f>
        <v>325.39999999999998</v>
      </c>
      <c r="P186" s="143">
        <f>IF(SP_NORTE!N190="","*",SP_NORTE!N190)</f>
        <v>0.375</v>
      </c>
      <c r="Q186" s="143">
        <f>IF(SP_NORTE!O190="","*",SP_NORTE!O190)</f>
        <v>8.3333333333333329E-2</v>
      </c>
      <c r="R186" s="145" t="str">
        <f>IF(SP_NORTE!P190="","*",CONCATENATE(SP_NORTE!P190," ",SP_NORTE!Q190))</f>
        <v>1020 M</v>
      </c>
      <c r="S186" s="145" t="str">
        <f>IF(SP_NORTE!U190="","*",SP_NORTE!U190)</f>
        <v>Antonioni</v>
      </c>
      <c r="T186" s="145" t="str">
        <f>IF(SP_NORTE!V190="","*",SP_NORTE!V190)</f>
        <v>Socaria mecanizada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>
      <c r="A187" s="146" t="str">
        <f>IF(SP_NORTE!X191="","*",SP_NORTE!X191)</f>
        <v>OPORTUNIDADE</v>
      </c>
      <c r="B187" s="146" t="str">
        <f>IF(SP_NORTE!W191="","*",SP_NORTE!W191)</f>
        <v>Oportunidade</v>
      </c>
      <c r="C187" s="146" t="str">
        <f>IF(SP_NORTE!Y191="","*",SP_NORTE!Y191)</f>
        <v>*</v>
      </c>
      <c r="D187" s="138" t="str">
        <f>IF(SP_NORTE!R191="","*",SP_NORTE!R191)</f>
        <v>SP NORTE</v>
      </c>
      <c r="E187" s="138" t="str">
        <f>IF(SP_NORTE!S191="","*",SP_NORTE!S191)</f>
        <v>TMI-ZEB</v>
      </c>
      <c r="F187" s="145">
        <f>IF(SP_NORTE!B191="","*",SP_NORTE!B191)</f>
        <v>46067</v>
      </c>
      <c r="G187" s="145" t="str">
        <f>IF(SP_NORTE!D191="","*",SP_NORTE!D191)</f>
        <v>JOSUEL (TP-697)</v>
      </c>
      <c r="H187" s="145" t="str">
        <f>IF(SP_NORTE!E191="","*",SP_NORTE!E191)</f>
        <v>PDM - SOLDA</v>
      </c>
      <c r="I187" s="145" t="str">
        <f>IF(SP_NORTE!G191="","*",SP_NORTE!G191)</f>
        <v>-</v>
      </c>
      <c r="J187" s="145" t="str">
        <f>IF(SP_NORTE!H191="","*",SP_NORTE!H191)</f>
        <v>-</v>
      </c>
      <c r="K187" s="138" t="str">
        <f>IF(SP_NORTE!L191="","*",SP_NORTE!L191)</f>
        <v>ZVP-ZGI</v>
      </c>
      <c r="L187" s="138" t="str">
        <f>IF(SP_NORTE!M191="","*",SP_NORTE!M191)</f>
        <v>312ZGI</v>
      </c>
      <c r="M187" s="139">
        <f>IF(SP_NORTE!I191="","*",SP_NORTE!I191)</f>
        <v>73</v>
      </c>
      <c r="N187" s="144">
        <f>IF(SP_NORTE!J191="","*",SP_NORTE!J191)</f>
        <v>312.8</v>
      </c>
      <c r="O187" s="144" t="str">
        <f>IF(SP_NORTE!K191="","*",SP_NORTE!K191)</f>
        <v>-</v>
      </c>
      <c r="P187" s="143">
        <f>IF(SP_NORTE!N191="","*",SP_NORTE!N191)</f>
        <v>0.39583333333333331</v>
      </c>
      <c r="Q187" s="143">
        <f>IF(SP_NORTE!O191="","*",SP_NORTE!O191)</f>
        <v>6.25E-2</v>
      </c>
      <c r="R187" s="145" t="str">
        <f>IF(SP_NORTE!P191="","*",CONCATENATE(SP_NORTE!P191," ",SP_NORTE!Q191))</f>
        <v>1 Nº DE SOLDA</v>
      </c>
      <c r="S187" s="145" t="str">
        <f>IF(SP_NORTE!U191="","*",SP_NORTE!U191)</f>
        <v>Josuel</v>
      </c>
      <c r="T187" s="145" t="str">
        <f>IF(SP_NORTE!V191="","*",SP_NORTE!V191)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IF(SP_NORTE!X193="","*",SP_NORTE!X193)</f>
        <v>OPORTUNIDADE</v>
      </c>
      <c r="B188" s="146" t="str">
        <f>IF(SP_NORTE!W193="","*",SP_NORTE!W193)</f>
        <v>Oportunidade</v>
      </c>
      <c r="C188" s="146" t="str">
        <f>IF(SP_NORTE!Y193="","*",SP_NORTE!Y193)</f>
        <v>*</v>
      </c>
      <c r="D188" s="138" t="str">
        <f>IF(SP_NORTE!R193="","*",SP_NORTE!R193)</f>
        <v>SP NORTE</v>
      </c>
      <c r="E188" s="138" t="str">
        <f>IF(SP_NORTE!S193="","*",SP_NORTE!S193)</f>
        <v>ZEB-ZCZ</v>
      </c>
      <c r="F188" s="145">
        <f>IF(SP_NORTE!B193="","*",SP_NORTE!B193)</f>
        <v>46067</v>
      </c>
      <c r="G188" s="145" t="str">
        <f>IF(SP_NORTE!D193="","*",SP_NORTE!D193)</f>
        <v>PEDRO (TP-696)</v>
      </c>
      <c r="H188" s="145" t="str">
        <f>IF(SP_NORTE!E193="","*",SP_NORTE!E193)</f>
        <v>PDM - SOLDA</v>
      </c>
      <c r="I188" s="145" t="str">
        <f>IF(SP_NORTE!G193="","*",SP_NORTE!G193)</f>
        <v>-</v>
      </c>
      <c r="J188" s="145" t="str">
        <f>IF(SP_NORTE!H193="","*",SP_NORTE!H193)</f>
        <v>-</v>
      </c>
      <c r="K188" s="138" t="str">
        <f>IF(SP_NORTE!L193="","*",SP_NORTE!L193)</f>
        <v>ZGB-ZMO</v>
      </c>
      <c r="L188" s="138" t="str">
        <f>IF(SP_NORTE!M193="","*",SP_NORTE!M193)</f>
        <v>ZGBPAT1</v>
      </c>
      <c r="M188" s="139">
        <f>IF(SP_NORTE!I193="","*",SP_NORTE!I193)</f>
        <v>73</v>
      </c>
      <c r="N188" s="144">
        <f>IF(SP_NORTE!J193="","*",SP_NORTE!J193)</f>
        <v>212</v>
      </c>
      <c r="O188" s="144" t="str">
        <f>IF(SP_NORTE!K193="","*",SP_NORTE!K193)</f>
        <v>-</v>
      </c>
      <c r="P188" s="143">
        <f>IF(SP_NORTE!N193="","*",SP_NORTE!N193)</f>
        <v>0.375</v>
      </c>
      <c r="Q188" s="143">
        <f>IF(SP_NORTE!O193="","*",SP_NORTE!O193)</f>
        <v>6.25E-2</v>
      </c>
      <c r="R188" s="145" t="str">
        <f>IF(SP_NORTE!P193="","*",CONCATENATE(SP_NORTE!P193," ",SP_NORTE!Q193))</f>
        <v>1 Nº DE SOLDA</v>
      </c>
      <c r="S188" s="145" t="str">
        <f>IF(SP_NORTE!U193="","*",SP_NORTE!U193)</f>
        <v>Pedro</v>
      </c>
      <c r="T188" s="145" t="str">
        <f>IF(SP_NORTE!V193="","*",SP_NORTE!V193)</f>
        <v xml:space="preserve">Execução de solda - Condicionado à temperatura ( linha principal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IF(SP_NORTE!X194="","*",SP_NORTE!X194)</f>
        <v>OPORTUNIDADE</v>
      </c>
      <c r="B189" s="146" t="str">
        <f>IF(SP_NORTE!W194="","*",SP_NORTE!W194)</f>
        <v>Oportunidade</v>
      </c>
      <c r="C189" s="146" t="str">
        <f>IF(SP_NORTE!Y194="","*",SP_NORTE!Y194)</f>
        <v>*</v>
      </c>
      <c r="D189" s="138" t="str">
        <f>IF(SP_NORTE!R194="","*",SP_NORTE!R194)</f>
        <v>SP NORTE</v>
      </c>
      <c r="E189" s="138" t="str">
        <f>IF(SP_NORTE!S194="","*",SP_NORTE!S194)</f>
        <v>ZEB-ZCZ</v>
      </c>
      <c r="F189" s="145">
        <f>IF(SP_NORTE!B194="","*",SP_NORTE!B194)</f>
        <v>46067</v>
      </c>
      <c r="G189" s="145" t="str">
        <f>IF(SP_NORTE!D194="","*",SP_NORTE!D194)</f>
        <v>V88</v>
      </c>
      <c r="H189" s="145" t="str">
        <f>IF(SP_NORTE!E194="","*",SP_NORTE!E194)</f>
        <v>MECANIZAÇÃO - SOCADORA</v>
      </c>
      <c r="I189" s="145" t="str">
        <f>IF(SP_NORTE!G194="","*",SP_NORTE!G194)</f>
        <v>ZPN2</v>
      </c>
      <c r="J189" s="145" t="str">
        <f>IF(SP_NORTE!H194="","*",SP_NORTE!H194)</f>
        <v>ZPN2</v>
      </c>
      <c r="K189" s="138" t="str">
        <f>IF(SP_NORTE!L194="","*",SP_NORTE!L194)</f>
        <v>ZCV-ZCT</v>
      </c>
      <c r="L189" s="138" t="str">
        <f>IF(SP_NORTE!M194="","*",SP_NORTE!M194)</f>
        <v>152ZCT</v>
      </c>
      <c r="M189" s="139">
        <f>IF(SP_NORTE!I194="","*",SP_NORTE!I194)</f>
        <v>73</v>
      </c>
      <c r="N189" s="144">
        <f>IF(SP_NORTE!J194="","*",SP_NORTE!J194)</f>
        <v>153.80000000000001</v>
      </c>
      <c r="O189" s="144">
        <f>IF(SP_NORTE!K194="","*",SP_NORTE!K194)</f>
        <v>151</v>
      </c>
      <c r="P189" s="143">
        <f>IF(SP_NORTE!N194="","*",SP_NORTE!N194)</f>
        <v>0.375</v>
      </c>
      <c r="Q189" s="143">
        <f>IF(SP_NORTE!O194="","*",SP_NORTE!O194)</f>
        <v>8.3333333333333329E-2</v>
      </c>
      <c r="R189" s="145" t="str">
        <f>IF(SP_NORTE!P194="","*",CONCATENATE(SP_NORTE!P194," ",SP_NORTE!Q194))</f>
        <v>510 M</v>
      </c>
      <c r="S189" s="145" t="str">
        <f>IF(SP_NORTE!U194="","*",SP_NORTE!U194)</f>
        <v>Antonioni</v>
      </c>
      <c r="T189" s="145" t="str">
        <f>IF(SP_NORTE!V194="","*",SP_NORTE!V194)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>
      <c r="A190" s="146" t="str">
        <f>IF(SP_NORTE!X195="","*",SP_NORTE!X195)</f>
        <v>OPORTUNIDADE</v>
      </c>
      <c r="B190" s="146" t="str">
        <f>IF(SP_NORTE!W195="","*",SP_NORTE!W195)</f>
        <v>Oportunidade</v>
      </c>
      <c r="C190" s="146" t="str">
        <f>IF(SP_NORTE!Y195="","*",SP_NORTE!Y195)</f>
        <v>*</v>
      </c>
      <c r="D190" s="138" t="str">
        <f>IF(SP_NORTE!R195="","*",SP_NORTE!R195)</f>
        <v>SP NORTE</v>
      </c>
      <c r="E190" s="138" t="str">
        <f>IF(SP_NORTE!S195="","*",SP_NORTE!S195)</f>
        <v>ZEB-ZCZ</v>
      </c>
      <c r="F190" s="145">
        <f>IF(SP_NORTE!B195="","*",SP_NORTE!B195)</f>
        <v>46067</v>
      </c>
      <c r="G190" s="145" t="str">
        <f>IF(SP_NORTE!D195="","*",SP_NORTE!D195)</f>
        <v>CLAUDIO (TMC-650)</v>
      </c>
      <c r="H190" s="145" t="str">
        <f>IF(SP_NORTE!E195="","*",SP_NORTE!E195)</f>
        <v>PDM - AMV - MEIA CHAVE</v>
      </c>
      <c r="I190" s="145" t="str">
        <f>IF(SP_NORTE!G195="","*",SP_NORTE!G195)</f>
        <v>-</v>
      </c>
      <c r="J190" s="145" t="str">
        <f>IF(SP_NORTE!H195="","*",SP_NORTE!H195)</f>
        <v>-</v>
      </c>
      <c r="K190" s="138" t="str">
        <f>IF(SP_NORTE!L195="","*",SP_NORTE!L195)</f>
        <v>ZJC</v>
      </c>
      <c r="L190" s="138" t="str">
        <f>IF(SP_NORTE!M195="","*",SP_NORTE!M195)</f>
        <v>ZJCS</v>
      </c>
      <c r="M190" s="139">
        <f>IF(SP_NORTE!I195="","*",SP_NORTE!I195)</f>
        <v>73</v>
      </c>
      <c r="N190" s="144">
        <f>IF(SP_NORTE!J195="","*",SP_NORTE!J195)</f>
        <v>115.9</v>
      </c>
      <c r="O190" s="144" t="str">
        <f>IF(SP_NORTE!K195="","*",SP_NORTE!K195)</f>
        <v>-</v>
      </c>
      <c r="P190" s="143">
        <f>IF(SP_NORTE!N195="","*",SP_NORTE!N195)</f>
        <v>0.375</v>
      </c>
      <c r="Q190" s="143">
        <f>IF(SP_NORTE!O195="","*",SP_NORTE!O195)</f>
        <v>8.3333333333333329E-2</v>
      </c>
      <c r="R190" s="145" t="str">
        <f>IF(SP_NORTE!P195="","*",CONCATENATE(SP_NORTE!P195," ",SP_NORTE!Q195))</f>
        <v>1 Nº DE PEÇAS</v>
      </c>
      <c r="S190" s="145" t="str">
        <f>IF(SP_NORTE!U195="","*",SP_NORTE!U195)</f>
        <v>Nelson</v>
      </c>
      <c r="T190" s="145" t="str">
        <f>IF(SP_NORTE!V195="","*",SP_NORTE!V195)</f>
        <v>Troca de meia chave (devido ponta de agulha fraturada )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IF(SP_NORTE!X196="","*",SP_NORTE!X196)</f>
        <v>OPORTUNIDADE</v>
      </c>
      <c r="B191" s="146" t="str">
        <f>IF(SP_NORTE!W196="","*",SP_NORTE!W196)</f>
        <v>Oportunidade</v>
      </c>
      <c r="C191" s="146" t="str">
        <f>IF(SP_NORTE!Y196="","*",SP_NORTE!Y196)</f>
        <v>*</v>
      </c>
      <c r="D191" s="138" t="str">
        <f>IF(SP_NORTE!R196="","*",SP_NORTE!R196)</f>
        <v>SP NORTE</v>
      </c>
      <c r="E191" s="138" t="str">
        <f>IF(SP_NORTE!S196="","*",SP_NORTE!S196)</f>
        <v>ZCZ-ZTI</v>
      </c>
      <c r="F191" s="145">
        <f>IF(SP_NORTE!B196="","*",SP_NORTE!B196)</f>
        <v>46067</v>
      </c>
      <c r="G191" s="145" t="str">
        <f>IF(SP_NORTE!D196="","*",SP_NORTE!D196)</f>
        <v>WAGNER (TP-58)</v>
      </c>
      <c r="H191" s="145" t="str">
        <f>IF(SP_NORTE!E196="","*",SP_NORTE!E196)</f>
        <v>MODERNIZAÇÃO - SOLDA</v>
      </c>
      <c r="I191" s="145" t="str">
        <f>IF(SP_NORTE!G196="","*",SP_NORTE!G196)</f>
        <v>-</v>
      </c>
      <c r="J191" s="145" t="str">
        <f>IF(SP_NORTE!H196="","*",SP_NORTE!H196)</f>
        <v>-</v>
      </c>
      <c r="K191" s="138" t="str">
        <f>IF(SP_NORTE!L196="","*",SP_NORTE!L196)</f>
        <v>ZDG-ZTN</v>
      </c>
      <c r="L191" s="138" t="str">
        <f>IF(SP_NORTE!M196="","*",SP_NORTE!M196)</f>
        <v>K62ZTN</v>
      </c>
      <c r="M191" s="139">
        <f>IF(SP_NORTE!I196="","*",SP_NORTE!I196)</f>
        <v>73</v>
      </c>
      <c r="N191" s="144">
        <f>IF(SP_NORTE!J196="","*",SP_NORTE!J196)</f>
        <v>65.25</v>
      </c>
      <c r="O191" s="144" t="str">
        <f>IF(SP_NORTE!K196="","*",SP_NORTE!K196)</f>
        <v>-</v>
      </c>
      <c r="P191" s="143">
        <f>IF(SP_NORTE!N196="","*",SP_NORTE!N196)</f>
        <v>0.33333333333333331</v>
      </c>
      <c r="Q191" s="143">
        <f>IF(SP_NORTE!O196="","*",SP_NORTE!O196)</f>
        <v>6.25E-2</v>
      </c>
      <c r="R191" s="145" t="str">
        <f>IF(SP_NORTE!P196="","*",CONCATENATE(SP_NORTE!P196," ",SP_NORTE!Q196))</f>
        <v>1 Nº DE SOLDA</v>
      </c>
      <c r="S191" s="145" t="str">
        <f>IF(SP_NORTE!U196="","*",SP_NORTE!U196)</f>
        <v>wagner 16 97603-6032</v>
      </c>
      <c r="T191" s="145" t="str">
        <f>IF(SP_NORTE!V196="","*",SP_NORTE!V196)</f>
        <v>Execução de solda - Condicionado à temperatura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e">
        <f>IF(SP_NORTE!#REF!="","*",SP_NORTE!#REF!)</f>
        <v>#REF!</v>
      </c>
      <c r="B192" s="146" t="e">
        <f>IF(SP_NORTE!#REF!="","*",SP_NORTE!#REF!)</f>
        <v>#REF!</v>
      </c>
      <c r="C192" s="146" t="e">
        <f>IF(SP_NORTE!#REF!="","*",SP_NORTE!#REF!)</f>
        <v>#REF!</v>
      </c>
      <c r="D192" s="138" t="e">
        <f>IF(SP_NORTE!#REF!="","*",SP_NORTE!#REF!)</f>
        <v>#REF!</v>
      </c>
      <c r="E192" s="138" t="e">
        <f>IF(SP_NORTE!#REF!="","*",SP_NORTE!#REF!)</f>
        <v>#REF!</v>
      </c>
      <c r="F192" s="145" t="e">
        <f>IF(SP_NORTE!#REF!="","*",SP_NORTE!#REF!)</f>
        <v>#REF!</v>
      </c>
      <c r="G192" s="145" t="e">
        <f>IF(SP_NORTE!#REF!="","*",SP_NORTE!#REF!)</f>
        <v>#REF!</v>
      </c>
      <c r="H192" s="145" t="e">
        <f>IF(SP_NORTE!#REF!="","*",SP_NORTE!#REF!)</f>
        <v>#REF!</v>
      </c>
      <c r="I192" s="145" t="e">
        <f>IF(SP_NORTE!#REF!="","*",SP_NORTE!#REF!)</f>
        <v>#REF!</v>
      </c>
      <c r="J192" s="145" t="e">
        <f>IF(SP_NORTE!#REF!="","*",SP_NORTE!#REF!)</f>
        <v>#REF!</v>
      </c>
      <c r="K192" s="138" t="e">
        <f>IF(SP_NORTE!#REF!="","*",SP_NORTE!#REF!)</f>
        <v>#REF!</v>
      </c>
      <c r="L192" s="138" t="e">
        <f>IF(SP_NORTE!#REF!="","*",SP_NORTE!#REF!)</f>
        <v>#REF!</v>
      </c>
      <c r="M192" s="139" t="e">
        <f>IF(SP_NORTE!#REF!="","*",SP_NORTE!#REF!)</f>
        <v>#REF!</v>
      </c>
      <c r="N192" s="144" t="e">
        <f>IF(SP_NORTE!#REF!="","*",SP_NORTE!#REF!)</f>
        <v>#REF!</v>
      </c>
      <c r="O192" s="144" t="e">
        <f>IF(SP_NORTE!#REF!="","*",SP_NORTE!#REF!)</f>
        <v>#REF!</v>
      </c>
      <c r="P192" s="143" t="e">
        <f>IF(SP_NORTE!#REF!="","*",SP_NORTE!#REF!)</f>
        <v>#REF!</v>
      </c>
      <c r="Q192" s="143" t="e">
        <f>IF(SP_NORTE!#REF!="","*",SP_NORTE!#REF!)</f>
        <v>#REF!</v>
      </c>
      <c r="R192" s="145" t="e">
        <f>IF(SP_NORTE!#REF!="","*",CONCATENATE(SP_NORTE!#REF!," ",SP_NORTE!#REF!))</f>
        <v>#REF!</v>
      </c>
      <c r="S192" s="145" t="e">
        <f>IF(SP_NORTE!#REF!="","*",SP_NORTE!#REF!)</f>
        <v>#REF!</v>
      </c>
      <c r="T192" s="145" t="e">
        <f>IF(SP_NORTE!#REF!="","*",SP_NORTE!#REF!)</f>
        <v>#REF!</v>
      </c>
      <c r="U192" s="136" t="e">
        <f ca="1">_xlfn.XLOOKUP(G192&amp;$U$2,BS_CONTROLE[CHAVE],BS_CONTROLE[Quantidade_11],"-")</f>
        <v>#REF!</v>
      </c>
      <c r="V192" s="136" t="e">
        <f ca="1">_xlfn.XLOOKUP(G192&amp;$V$2,BS_CONTROLE[CHAVE],BS_CONTROLE[Quantidade_11],"-")</f>
        <v>#REF!</v>
      </c>
      <c r="W192" s="136" t="e">
        <f ca="1">_xlfn.XLOOKUP(G192&amp;$W$2,BS_CONTROLE[CHAVE],BS_CONTROLE[Quantidade_11],"-")</f>
        <v>#REF!</v>
      </c>
    </row>
    <row r="193" spans="1:23">
      <c r="A193" s="146" t="str">
        <f>IF(SP_NORTE!X197="","*",SP_NORTE!X197)</f>
        <v>OPORTUNIDADE</v>
      </c>
      <c r="B193" s="146" t="str">
        <f>IF(SP_NORTE!W197="","*",SP_NORTE!W197)</f>
        <v>Oportunidade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ZCZ-ZTI</v>
      </c>
      <c r="F193" s="145">
        <f>IF(SP_NORTE!B197="","*",SP_NORTE!B197)</f>
        <v>46067</v>
      </c>
      <c r="G193" s="145" t="str">
        <f>IF(SP_NORTE!D197="","*",SP_NORTE!D197)</f>
        <v>V40</v>
      </c>
      <c r="H193" s="145" t="str">
        <f>IF(SP_NORTE!E197="","*",SP_NORTE!E197)</f>
        <v>MODERNIZAÇÃO - SOCADORA</v>
      </c>
      <c r="I193" s="145" t="str">
        <f>IF(SP_NORTE!G197="","*",SP_NORTE!G197)</f>
        <v>K58K592</v>
      </c>
      <c r="J193" s="145" t="str">
        <f>IF(SP_NORTE!H197="","*",SP_NORTE!H197)</f>
        <v>K58K592</v>
      </c>
      <c r="K193" s="138" t="str">
        <f>IF(SP_NORTE!L197="","*",SP_NORTE!L197)</f>
        <v>ZDG-ZTN</v>
      </c>
      <c r="L193" s="138" t="str">
        <f>IF(SP_NORTE!M197="","*",SP_NORTE!M197)</f>
        <v>ZDG2/ZDGPAT2</v>
      </c>
      <c r="M193" s="139">
        <f>IF(SP_NORTE!I197="","*",SP_NORTE!I197)</f>
        <v>73</v>
      </c>
      <c r="N193" s="144">
        <f>IF(SP_NORTE!J197="","*",SP_NORTE!J197)</f>
        <v>54.8</v>
      </c>
      <c r="O193" s="144">
        <f>IF(SP_NORTE!K197="","*",SP_NORTE!K197)</f>
        <v>52</v>
      </c>
      <c r="P193" s="143">
        <f>IF(SP_NORTE!N197="","*",SP_NORTE!N197)</f>
        <v>0.33333333333333331</v>
      </c>
      <c r="Q193" s="143">
        <f>IF(SP_NORTE!O197="","*",SP_NORTE!O197)</f>
        <v>6.9444444444444447E-4</v>
      </c>
      <c r="R193" s="145" t="str">
        <f>IF(SP_NORTE!P197="","*",CONCATENATE(SP_NORTE!P197," ",SP_NORTE!Q197))</f>
        <v>1792 M</v>
      </c>
      <c r="S193" s="145" t="str">
        <f>IF(SP_NORTE!U197="","*",SP_NORTE!U197)</f>
        <v>Luiz Granado</v>
      </c>
      <c r="T193" s="145" t="str">
        <f>IF(SP_NORTE!V197="","*",SP_NORTE!V197)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>
      <c r="A194" s="146" t="str">
        <f>IF(SP_NORTE!X198="","*",SP_NORTE!X198)</f>
        <v>OPORTUNIDADE</v>
      </c>
      <c r="B194" s="146" t="str">
        <f>IF(SP_NORTE!W198="","*",SP_NORTE!W198)</f>
        <v>Oportunidade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ZCZ-ZTI</v>
      </c>
      <c r="F194" s="145">
        <f>IF(SP_NORTE!B198="","*",SP_NORTE!B198)</f>
        <v>46067</v>
      </c>
      <c r="G194" s="145" t="str">
        <f>IF(SP_NORTE!D198="","*",SP_NORTE!D198)</f>
        <v>MAURO TP-868)</v>
      </c>
      <c r="H194" s="145" t="str">
        <f>IF(SP_NORTE!E198="","*",SP_NORTE!E198)</f>
        <v>MODERNIZAÇÃO - SOLDA</v>
      </c>
      <c r="I194" s="145" t="str">
        <f>IF(SP_NORTE!G198="","*",SP_NORTE!G198)</f>
        <v>-</v>
      </c>
      <c r="J194" s="145" t="str">
        <f>IF(SP_NORTE!H198="","*",SP_NORTE!H198)</f>
        <v>-</v>
      </c>
      <c r="K194" s="138" t="str">
        <f>IF(SP_NORTE!L198="","*",SP_NORTE!L198)</f>
        <v>ZMA-ZDG</v>
      </c>
      <c r="L194" s="138" t="str">
        <f>IF(SP_NORTE!M198="","*",SP_NORTE!M198)</f>
        <v>ZMAK47</v>
      </c>
      <c r="M194" s="139">
        <f>IF(SP_NORTE!I198="","*",SP_NORTE!I198)</f>
        <v>73</v>
      </c>
      <c r="N194" s="144">
        <f>IF(SP_NORTE!J198="","*",SP_NORTE!J198)</f>
        <v>46.68</v>
      </c>
      <c r="O194" s="144" t="str">
        <f>IF(SP_NORTE!K198="","*",SP_NORTE!K198)</f>
        <v>-</v>
      </c>
      <c r="P194" s="143">
        <f>IF(SP_NORTE!N198="","*",SP_NORTE!N198)</f>
        <v>0.33333333333333331</v>
      </c>
      <c r="Q194" s="143">
        <f>IF(SP_NORTE!O198="","*",SP_NORTE!O198)</f>
        <v>6.25E-2</v>
      </c>
      <c r="R194" s="145" t="str">
        <f>IF(SP_NORTE!P198="","*",CONCATENATE(SP_NORTE!P198," ",SP_NORTE!Q198))</f>
        <v>1 Nº DE SOLDA</v>
      </c>
      <c r="S194" s="145" t="str">
        <f>IF(SP_NORTE!U198="","*",SP_NORTE!U198)</f>
        <v>Mauro 11 92184-9032</v>
      </c>
      <c r="T194" s="145" t="str">
        <f>IF(SP_NORTE!V198="","*",SP_NORTE!V198)</f>
        <v>Execução de solda - Condicionado à temperatura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IF(SP_NORTE!X199="","*",SP_NORTE!X199)</f>
        <v>OPORTUNIDADE</v>
      </c>
      <c r="B195" s="146" t="str">
        <f>IF(SP_NORTE!W199="","*",SP_NORTE!W199)</f>
        <v>Oportunidade</v>
      </c>
      <c r="C195" s="146" t="str">
        <f>IF(SP_NORTE!Y199="","*",SP_NORTE!Y199)</f>
        <v>*</v>
      </c>
      <c r="D195" s="138" t="str">
        <f>IF(SP_NORTE!R199="","*",SP_NORTE!R199)</f>
        <v>SP NORTE</v>
      </c>
      <c r="E195" s="138" t="str">
        <f>IF(SP_NORTE!S199="","*",SP_NORTE!S199)</f>
        <v>ZCZ-ZTI</v>
      </c>
      <c r="F195" s="145">
        <f>IF(SP_NORTE!B199="","*",SP_NORTE!B199)</f>
        <v>46067</v>
      </c>
      <c r="G195" s="145" t="str">
        <f>IF(SP_NORTE!D199="","*",SP_NORTE!D199)</f>
        <v>ANTONIO (TF-681)</v>
      </c>
      <c r="H195" s="145" t="str">
        <f>IF(SP_NORTE!E199="","*",SP_NORTE!E199)</f>
        <v>PDM - SOLDA</v>
      </c>
      <c r="I195" s="145" t="str">
        <f>IF(SP_NORTE!G199="","*",SP_NORTE!G199)</f>
        <v>-</v>
      </c>
      <c r="J195" s="145" t="str">
        <f>IF(SP_NORTE!H199="","*",SP_NORTE!H199)</f>
        <v>-</v>
      </c>
      <c r="K195" s="138" t="str">
        <f>IF(SP_NORTE!L199="","*",SP_NORTE!L199)</f>
        <v>ZZR-ZDZ</v>
      </c>
      <c r="L195" s="138" t="str">
        <f>IF(SP_NORTE!M199="","*",SP_NORTE!M199)</f>
        <v>K18ZDZ</v>
      </c>
      <c r="M195" s="139">
        <f>IF(SP_NORTE!I199="","*",SP_NORTE!I199)</f>
        <v>73</v>
      </c>
      <c r="N195" s="144">
        <f>IF(SP_NORTE!J199="","*",SP_NORTE!J199)</f>
        <v>22.7</v>
      </c>
      <c r="O195" s="144" t="str">
        <f>IF(SP_NORTE!K199="","*",SP_NORTE!K199)</f>
        <v>-</v>
      </c>
      <c r="P195" s="143">
        <f>IF(SP_NORTE!N199="","*",SP_NORTE!N199)</f>
        <v>0.39583333333333331</v>
      </c>
      <c r="Q195" s="143">
        <f>IF(SP_NORTE!O199="","*",SP_NORTE!O199)</f>
        <v>6.25E-2</v>
      </c>
      <c r="R195" s="145" t="str">
        <f>IF(SP_NORTE!P199="","*",CONCATENATE(SP_NORTE!P199," ",SP_NORTE!Q199))</f>
        <v>1 Nº DE SOLDA</v>
      </c>
      <c r="S195" s="145" t="str">
        <f>IF(SP_NORTE!U199="","*",SP_NORTE!U199)</f>
        <v xml:space="preserve">Antonio  </v>
      </c>
      <c r="T195" s="145" t="str">
        <f>IF(SP_NORTE!V199="","*",SP_NORTE!V199)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IF(SP_NORTE!X200="","*",SP_NORTE!X200)</f>
        <v>OPORTUNIDADE</v>
      </c>
      <c r="B196" s="146" t="str">
        <f>IF(SP_NORTE!W200="","*",SP_NORTE!W200)</f>
        <v>Oportunidade</v>
      </c>
      <c r="C196" s="146" t="str">
        <f>IF(SP_NORTE!Y200="","*",SP_NORTE!Y200)</f>
        <v>*</v>
      </c>
      <c r="D196" s="138" t="str">
        <f>IF(SP_NORTE!R200="","*",SP_NORTE!R200)</f>
        <v>SP NORTE</v>
      </c>
      <c r="E196" s="138" t="str">
        <f>IF(SP_NORTE!S200="","*",SP_NORTE!S200)</f>
        <v>ZCZ-ZTI</v>
      </c>
      <c r="F196" s="145">
        <f>IF(SP_NORTE!B200="","*",SP_NORTE!B200)</f>
        <v>46067</v>
      </c>
      <c r="G196" s="145" t="str">
        <f>IF(SP_NORTE!D200="","*",SP_NORTE!D200)</f>
        <v>W99</v>
      </c>
      <c r="H196" s="145" t="str">
        <f>IF(SP_NORTE!E200="","*",SP_NORTE!E200)</f>
        <v>DESLOCAMENTO</v>
      </c>
      <c r="I196" s="145" t="str">
        <f>IF(SP_NORTE!G200="","*",SP_NORTE!G200)</f>
        <v>ZTO2</v>
      </c>
      <c r="J196" s="145" t="str">
        <f>IF(SP_NORTE!H200="","*",SP_NORTE!H200)</f>
        <v>ZMA</v>
      </c>
      <c r="K196" s="138" t="str">
        <f>IF(SP_NORTE!L200="","*",SP_NORTE!L200)</f>
        <v>ZTO-ZMA</v>
      </c>
      <c r="L196" s="138" t="str">
        <f>IF(SP_NORTE!M200="","*",SP_NORTE!M200)</f>
        <v>ZTOZMA</v>
      </c>
      <c r="M196" s="139">
        <f>IF(SP_NORTE!I200="","*",SP_NORTE!I200)</f>
        <v>73</v>
      </c>
      <c r="N196" s="144">
        <f>IF(SP_NORTE!J200="","*",SP_NORTE!J200)</f>
        <v>7.1</v>
      </c>
      <c r="O196" s="144" t="str">
        <f>IF(SP_NORTE!K200="","*",SP_NORTE!K200)</f>
        <v>-</v>
      </c>
      <c r="P196" s="143">
        <f>IF(SP_NORTE!N200="","*",SP_NORTE!N200)</f>
        <v>0.35416666666666669</v>
      </c>
      <c r="Q196" s="143">
        <f>IF(SP_NORTE!O200="","*",SP_NORTE!O200)</f>
        <v>4.1666666666666664E-2</v>
      </c>
      <c r="R196" s="145" t="str">
        <f>IF(SP_NORTE!P200="","*",CONCATENATE(SP_NORTE!P200," ",SP_NORTE!Q200))</f>
        <v>1 BINÁRIO</v>
      </c>
      <c r="S196" s="145" t="str">
        <f>IF(SP_NORTE!U200="","*",SP_NORTE!U200)</f>
        <v>Luiz Granado</v>
      </c>
      <c r="T196" s="145" t="str">
        <f>IF(SP_NORTE!V200="","*",SP_NORTE!V200)</f>
        <v>Deslocamento de ZTO-ZMA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IF(SP_NORTE!X201="","*",SP_NORTE!X201)</f>
        <v>OPORTUNIDADE</v>
      </c>
      <c r="B197" s="146" t="str">
        <f>IF(SP_NORTE!W201="","*",SP_NORTE!W201)</f>
        <v>Oportunidade</v>
      </c>
      <c r="C197" s="146" t="str">
        <f>IF(SP_NORTE!Y201="","*",SP_NORTE!Y201)</f>
        <v>*</v>
      </c>
      <c r="D197" s="138" t="str">
        <f>IF(SP_NORTE!R201="","*",SP_NORTE!R201)</f>
        <v>SP NORTE</v>
      </c>
      <c r="E197" s="138" t="str">
        <f>IF(SP_NORTE!S201="","*",SP_NORTE!S201)</f>
        <v>ZRX-ZTI</v>
      </c>
      <c r="F197" s="145">
        <f>IF(SP_NORTE!B201="","*",SP_NORTE!B201)</f>
        <v>46067</v>
      </c>
      <c r="G197" s="145" t="str">
        <f>IF(SP_NORTE!D201="","*",SP_NORTE!D201)</f>
        <v xml:space="preserve">TURMA FIXA VIA </v>
      </c>
      <c r="H197" s="145" t="str">
        <f>IF(SP_NORTE!E201="","*",SP_NORTE!E201)</f>
        <v>PDM - SOLDA</v>
      </c>
      <c r="I197" s="145" t="str">
        <f>IF(SP_NORTE!G201="","*",SP_NORTE!G201)</f>
        <v>-</v>
      </c>
      <c r="J197" s="145" t="str">
        <f>IF(SP_NORTE!H201="","*",SP_NORTE!H201)</f>
        <v>-</v>
      </c>
      <c r="K197" s="138" t="str">
        <f>IF(SP_NORTE!L201="","*",SP_NORTE!L201)</f>
        <v>ZOX</v>
      </c>
      <c r="L197" s="138" t="str">
        <f>IF(SP_NORTE!M201="","*",SP_NORTE!M201)</f>
        <v>ZOX1</v>
      </c>
      <c r="M197" s="139">
        <f>IF(SP_NORTE!I201="","*",SP_NORTE!I201)</f>
        <v>70</v>
      </c>
      <c r="N197" s="144">
        <f>IF(SP_NORTE!J201="","*",SP_NORTE!J201)</f>
        <v>157.6</v>
      </c>
      <c r="O197" s="144" t="str">
        <f>IF(SP_NORTE!K201="","*",SP_NORTE!K201)</f>
        <v>-</v>
      </c>
      <c r="P197" s="143">
        <f>IF(SP_NORTE!N201="","*",SP_NORTE!N201)</f>
        <v>0.375</v>
      </c>
      <c r="Q197" s="143">
        <f>IF(SP_NORTE!O201="","*",SP_NORTE!O201)</f>
        <v>6.25E-2</v>
      </c>
      <c r="R197" s="145" t="str">
        <f>IF(SP_NORTE!P201="","*",CONCATENATE(SP_NORTE!P201," ",SP_NORTE!Q201))</f>
        <v>1 Nº DE SOLDA</v>
      </c>
      <c r="S197" s="145" t="str">
        <f>IF(SP_NORTE!U201="","*",SP_NORTE!U201)</f>
        <v>Marcone 11 94505-7306</v>
      </c>
      <c r="T197" s="145" t="str">
        <f>IF(SP_NORTE!V201="","*",SP_NORTE!V201)</f>
        <v>Execução de solda - Condicionado à temperatura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IF(SP_NORTE!X202="","*",SP_NORTE!X202)</f>
        <v>OPORTUNIDADE</v>
      </c>
      <c r="B198" s="146" t="str">
        <f>IF(SP_NORTE!W202="","*",SP_NORTE!W202)</f>
        <v>Oportunidade</v>
      </c>
      <c r="C198" s="146" t="str">
        <f>IF(SP_NORTE!Y202="","*",SP_NORTE!Y202)</f>
        <v>*</v>
      </c>
      <c r="D198" s="138" t="str">
        <f>IF(SP_NORTE!R202="","*",SP_NORTE!R202)</f>
        <v>SP NORTE</v>
      </c>
      <c r="E198" s="138" t="str">
        <f>IF(SP_NORTE!S202="","*",SP_NORTE!S202)</f>
        <v>ZRX-ZTI</v>
      </c>
      <c r="F198" s="145">
        <f>IF(SP_NORTE!B202="","*",SP_NORTE!B202)</f>
        <v>46067</v>
      </c>
      <c r="G198" s="145" t="str">
        <f>IF(SP_NORTE!D202="","*",SP_NORTE!D202)</f>
        <v>V83</v>
      </c>
      <c r="H198" s="145" t="str">
        <f>IF(SP_NORTE!E202="","*",SP_NORTE!E202)</f>
        <v>MECANIZAÇÃO - SOCADORA</v>
      </c>
      <c r="I198" s="145" t="str">
        <f>IF(SP_NORTE!G202="","*",SP_NORTE!G202)</f>
        <v>ZIQ2</v>
      </c>
      <c r="J198" s="145" t="str">
        <f>IF(SP_NORTE!H202="","*",SP_NORTE!H202)</f>
        <v>ZIQ2</v>
      </c>
      <c r="K198" s="138" t="str">
        <f>IF(SP_NORTE!L202="","*",SP_NORTE!L202)</f>
        <v>ZRQ-ZQX</v>
      </c>
      <c r="L198" s="138" t="str">
        <f>IF(SP_NORTE!M202="","*",SP_NORTE!M202)</f>
        <v>139ZQX1</v>
      </c>
      <c r="M198" s="139">
        <f>IF(SP_NORTE!I202="","*",SP_NORTE!I202)</f>
        <v>70</v>
      </c>
      <c r="N198" s="144">
        <f>IF(SP_NORTE!J202="","*",SP_NORTE!J202)</f>
        <v>139.19999999999999</v>
      </c>
      <c r="O198" s="144">
        <f>IF(SP_NORTE!K202="","*",SP_NORTE!K202)</f>
        <v>135</v>
      </c>
      <c r="P198" s="143">
        <f>IF(SP_NORTE!N202="","*",SP_NORTE!N202)</f>
        <v>0.33333333333333331</v>
      </c>
      <c r="Q198" s="143">
        <f>IF(SP_NORTE!O202="","*",SP_NORTE!O202)</f>
        <v>8.3333333333333329E-2</v>
      </c>
      <c r="R198" s="145" t="str">
        <f>IF(SP_NORTE!P202="","*",CONCATENATE(SP_NORTE!P202," ",SP_NORTE!Q202))</f>
        <v>480 M</v>
      </c>
      <c r="S198" s="145" t="str">
        <f>IF(SP_NORTE!U202="","*",SP_NORTE!U202)</f>
        <v>Antonioni</v>
      </c>
      <c r="T198" s="145" t="str">
        <f>IF(SP_NORTE!V202="","*",SP_NORTE!V202)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>
      <c r="A199" s="146" t="str">
        <f>IF(SP_NORTE!X203="","*",SP_NORTE!X203)</f>
        <v>*</v>
      </c>
      <c r="B199" s="146" t="str">
        <f>IF(SP_NORTE!W203="","*",SP_NORTE!W203)</f>
        <v>*</v>
      </c>
      <c r="C199" s="146" t="str">
        <f>IF(SP_NORTE!Y203="","*",SP_NORTE!Y203)</f>
        <v>*</v>
      </c>
      <c r="D199" s="138" t="str">
        <f>IF(SP_NORTE!R203="","*",SP_NORTE!R203)</f>
        <v>-</v>
      </c>
      <c r="E199" s="138" t="str">
        <f>IF(SP_NORTE!S203="","*",SP_NORTE!S203)</f>
        <v>-</v>
      </c>
      <c r="F199" s="145" t="str">
        <f>IF(SP_NORTE!B203="","*",SP_NORTE!B203)</f>
        <v>*</v>
      </c>
      <c r="G199" s="145" t="str">
        <f>IF(SP_NORTE!D203="","*",SP_NORTE!D203)</f>
        <v>*</v>
      </c>
      <c r="H199" s="145" t="str">
        <f>IF(SP_NORTE!E203="","*",SP_NORTE!E203)</f>
        <v>*</v>
      </c>
      <c r="I199" s="145" t="str">
        <f>IF(SP_NORTE!G203="","*",SP_NORTE!G203)</f>
        <v>*</v>
      </c>
      <c r="J199" s="145" t="str">
        <f>IF(SP_NORTE!H203="","*",SP_NORTE!H203)</f>
        <v>*</v>
      </c>
      <c r="K199" s="138" t="str">
        <f>IF(SP_NORTE!L203="","*",SP_NORTE!L203)</f>
        <v>-</v>
      </c>
      <c r="L199" s="138" t="str">
        <f>IF(SP_NORTE!M203="","*",SP_NORTE!M203)</f>
        <v>-</v>
      </c>
      <c r="M199" s="139" t="str">
        <f>IF(SP_NORTE!I203="","*",SP_NORTE!I203)</f>
        <v>*</v>
      </c>
      <c r="N199" s="144" t="str">
        <f>IF(SP_NORTE!J203="","*",SP_NORTE!J203)</f>
        <v>*</v>
      </c>
      <c r="O199" s="144" t="str">
        <f>IF(SP_NORTE!K203="","*",SP_NORTE!K203)</f>
        <v>*</v>
      </c>
      <c r="P199" s="143" t="str">
        <f>IF(SP_NORTE!N203="","*",SP_NORTE!N203)</f>
        <v>*</v>
      </c>
      <c r="Q199" s="143" t="str">
        <f>IF(SP_NORTE!O203="","*",SP_NORTE!O203)</f>
        <v>*</v>
      </c>
      <c r="R199" s="145" t="str">
        <f>IF(SP_NORTE!P203="","*",CONCATENATE(SP_NORTE!P203," ",SP_NORTE!Q203))</f>
        <v>*</v>
      </c>
      <c r="S199" s="145" t="str">
        <f>IF(SP_NORTE!U203="","*",SP_NORTE!U203)</f>
        <v>*</v>
      </c>
      <c r="T199" s="145" t="str">
        <f>IF(SP_NORTE!V203="","*",SP_NORTE!V203)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IF(SP_NORTE!X204="","*",SP_NORTE!X204)</f>
        <v>*</v>
      </c>
      <c r="B200" s="146" t="str">
        <f>IF(SP_NORTE!W204="","*",SP_NORTE!W204)</f>
        <v>*</v>
      </c>
      <c r="C200" s="146" t="str">
        <f>IF(SP_NORTE!Y204="","*",SP_NORTE!Y204)</f>
        <v>*</v>
      </c>
      <c r="D200" s="138" t="str">
        <f>IF(SP_NORTE!R204="","*",SP_NORTE!R204)</f>
        <v>-</v>
      </c>
      <c r="E200" s="138" t="str">
        <f>IF(SP_NORTE!S204="","*",SP_NORTE!S204)</f>
        <v>-</v>
      </c>
      <c r="F200" s="145" t="str">
        <f>IF(SP_NORTE!B204="","*",SP_NORTE!B204)</f>
        <v>*</v>
      </c>
      <c r="G200" s="145" t="str">
        <f>IF(SP_NORTE!D204="","*",SP_NORTE!D204)</f>
        <v>*</v>
      </c>
      <c r="H200" s="145" t="str">
        <f>IF(SP_NORTE!E204="","*",SP_NORTE!E204)</f>
        <v>*</v>
      </c>
      <c r="I200" s="145" t="str">
        <f>IF(SP_NORTE!G204="","*",SP_NORTE!G204)</f>
        <v>*</v>
      </c>
      <c r="J200" s="145" t="str">
        <f>IF(SP_NORTE!H204="","*",SP_NORTE!H204)</f>
        <v>*</v>
      </c>
      <c r="K200" s="138" t="str">
        <f>IF(SP_NORTE!L204="","*",SP_NORTE!L204)</f>
        <v>-</v>
      </c>
      <c r="L200" s="138" t="str">
        <f>IF(SP_NORTE!M204="","*",SP_NORTE!M204)</f>
        <v>-</v>
      </c>
      <c r="M200" s="139" t="str">
        <f>IF(SP_NORTE!I204="","*",SP_NORTE!I204)</f>
        <v>*</v>
      </c>
      <c r="N200" s="144" t="str">
        <f>IF(SP_NORTE!J204="","*",SP_NORTE!J204)</f>
        <v>*</v>
      </c>
      <c r="O200" s="144" t="str">
        <f>IF(SP_NORTE!K204="","*",SP_NORTE!K204)</f>
        <v>*</v>
      </c>
      <c r="P200" s="143" t="str">
        <f>IF(SP_NORTE!N204="","*",SP_NORTE!N204)</f>
        <v>*</v>
      </c>
      <c r="Q200" s="143" t="str">
        <f>IF(SP_NORTE!O204="","*",SP_NORTE!O204)</f>
        <v>*</v>
      </c>
      <c r="R200" s="145" t="str">
        <f>IF(SP_NORTE!P204="","*",CONCATENATE(SP_NORTE!P204," ",SP_NORTE!Q204))</f>
        <v>*</v>
      </c>
      <c r="S200" s="145" t="str">
        <f>IF(SP_NORTE!U204="","*",SP_NORTE!U204)</f>
        <v>*</v>
      </c>
      <c r="T200" s="145" t="str">
        <f>IF(SP_NORTE!V204="","*",SP_NORTE!V204)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IF(SP_NORTE!X205="","*",SP_NORTE!X205)</f>
        <v>OPORTUNIDADE</v>
      </c>
      <c r="B201" s="146" t="str">
        <f>IF(SP_NORTE!W205="","*",SP_NORTE!W205)</f>
        <v>Oportunidade</v>
      </c>
      <c r="C201" s="146" t="str">
        <f>IF(SP_NORTE!Y205="","*",SP_NORTE!Y205)</f>
        <v>*</v>
      </c>
      <c r="D201" s="138" t="str">
        <f>IF(SP_NORTE!R205="","*",SP_NORTE!R205)</f>
        <v>SP NORTE</v>
      </c>
      <c r="E201" s="138" t="str">
        <f>IF(SP_NORTE!S205="","*",SP_NORTE!S205)</f>
        <v>TMI-ZEB</v>
      </c>
      <c r="F201" s="145">
        <f>IF(SP_NORTE!B205="","*",SP_NORTE!B205)</f>
        <v>46068</v>
      </c>
      <c r="G201" s="145" t="str">
        <f>IF(SP_NORTE!D205="","*",SP_NORTE!D205)</f>
        <v>V87</v>
      </c>
      <c r="H201" s="145" t="str">
        <f>IF(SP_NORTE!E205="","*",SP_NORTE!E205)</f>
        <v>MECANIZAÇÃO - SOCADORA</v>
      </c>
      <c r="I201" s="145" t="str">
        <f>IF(SP_NORTE!G205="","*",SP_NORTE!G205)</f>
        <v>ZDP2</v>
      </c>
      <c r="J201" s="145" t="str">
        <f>IF(SP_NORTE!H205="","*",SP_NORTE!H205)</f>
        <v>ZDP2</v>
      </c>
      <c r="K201" s="138" t="str">
        <f>IF(SP_NORTE!L205="","*",SP_NORTE!L205)</f>
        <v>ZGI-ZFN</v>
      </c>
      <c r="L201" s="138">
        <f>IF(SP_NORTE!M205="","*",SP_NORTE!M205)</f>
        <v>326332</v>
      </c>
      <c r="M201" s="139">
        <f>IF(SP_NORTE!I205="","*",SP_NORTE!I205)</f>
        <v>73</v>
      </c>
      <c r="N201" s="144">
        <f>IF(SP_NORTE!J205="","*",SP_NORTE!J205)</f>
        <v>326.10000000000002</v>
      </c>
      <c r="O201" s="144">
        <f>IF(SP_NORTE!K205="","*",SP_NORTE!K205)</f>
        <v>325.39999999999998</v>
      </c>
      <c r="P201" s="143">
        <f>IF(SP_NORTE!N205="","*",SP_NORTE!N205)</f>
        <v>0.375</v>
      </c>
      <c r="Q201" s="143">
        <f>IF(SP_NORTE!O205="","*",SP_NORTE!O205)</f>
        <v>8.3333333333333329E-2</v>
      </c>
      <c r="R201" s="145" t="str">
        <f>IF(SP_NORTE!P205="","*",CONCATENATE(SP_NORTE!P205," ",SP_NORTE!Q205))</f>
        <v>1020 M</v>
      </c>
      <c r="S201" s="145" t="str">
        <f>IF(SP_NORTE!U205="","*",SP_NORTE!U205)</f>
        <v>Antonioni</v>
      </c>
      <c r="T201" s="145" t="str">
        <f>IF(SP_NORTE!V205="","*",SP_NORTE!V205)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>
      <c r="A202" s="146" t="str">
        <f>IF(SP_NORTE!X206="","*",SP_NORTE!X206)</f>
        <v>OPORTUNIDADE</v>
      </c>
      <c r="B202" s="146" t="str">
        <f>IF(SP_NORTE!W206="","*",SP_NORTE!W206)</f>
        <v>Oportunidade</v>
      </c>
      <c r="C202" s="146" t="str">
        <f>IF(SP_NORTE!Y206="","*",SP_NORTE!Y206)</f>
        <v>*</v>
      </c>
      <c r="D202" s="138" t="str">
        <f>IF(SP_NORTE!R206="","*",SP_NORTE!R206)</f>
        <v>SP NORTE</v>
      </c>
      <c r="E202" s="138" t="str">
        <f>IF(SP_NORTE!S206="","*",SP_NORTE!S206)</f>
        <v>ZEB-ZCZ</v>
      </c>
      <c r="F202" s="145">
        <f>IF(SP_NORTE!B206="","*",SP_NORTE!B206)</f>
        <v>46068</v>
      </c>
      <c r="G202" s="145" t="str">
        <f>IF(SP_NORTE!D206="","*",SP_NORTE!D206)</f>
        <v>V88</v>
      </c>
      <c r="H202" s="145" t="str">
        <f>IF(SP_NORTE!E206="","*",SP_NORTE!E206)</f>
        <v>MECANIZAÇÃO - SOCADORA</v>
      </c>
      <c r="I202" s="145" t="str">
        <f>IF(SP_NORTE!G206="","*",SP_NORTE!G206)</f>
        <v>ZPN2</v>
      </c>
      <c r="J202" s="145" t="str">
        <f>IF(SP_NORTE!H206="","*",SP_NORTE!H206)</f>
        <v>ZPN2</v>
      </c>
      <c r="K202" s="138" t="str">
        <f>IF(SP_NORTE!L206="","*",SP_NORTE!L206)</f>
        <v>ZCV-ZCT</v>
      </c>
      <c r="L202" s="138" t="str">
        <f>IF(SP_NORTE!M206="","*",SP_NORTE!M206)</f>
        <v>152ZCT</v>
      </c>
      <c r="M202" s="139">
        <f>IF(SP_NORTE!I206="","*",SP_NORTE!I206)</f>
        <v>73</v>
      </c>
      <c r="N202" s="144">
        <f>IF(SP_NORTE!J206="","*",SP_NORTE!J206)</f>
        <v>153.80000000000001</v>
      </c>
      <c r="O202" s="144">
        <f>IF(SP_NORTE!K206="","*",SP_NORTE!K206)</f>
        <v>151</v>
      </c>
      <c r="P202" s="143">
        <f>IF(SP_NORTE!N206="","*",SP_NORTE!N206)</f>
        <v>0.375</v>
      </c>
      <c r="Q202" s="143">
        <f>IF(SP_NORTE!O206="","*",SP_NORTE!O206)</f>
        <v>8.3333333333333329E-2</v>
      </c>
      <c r="R202" s="145" t="str">
        <f>IF(SP_NORTE!P206="","*",CONCATENATE(SP_NORTE!P206," ",SP_NORTE!Q206))</f>
        <v>510 M</v>
      </c>
      <c r="S202" s="145" t="str">
        <f>IF(SP_NORTE!U206="","*",SP_NORTE!U206)</f>
        <v>Antonioni</v>
      </c>
      <c r="T202" s="145" t="str">
        <f>IF(SP_NORTE!V206="","*",SP_NORTE!V206)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e">
        <f>IF(SP_NORTE!#REF!="","*",SP_NORTE!#REF!)</f>
        <v>#REF!</v>
      </c>
      <c r="B203" s="146" t="e">
        <f>IF(SP_NORTE!#REF!="","*",SP_NORTE!#REF!)</f>
        <v>#REF!</v>
      </c>
      <c r="C203" s="146" t="e">
        <f>IF(SP_NORTE!#REF!="","*",SP_NORTE!#REF!)</f>
        <v>#REF!</v>
      </c>
      <c r="D203" s="138" t="e">
        <f>IF(SP_NORTE!#REF!="","*",SP_NORTE!#REF!)</f>
        <v>#REF!</v>
      </c>
      <c r="E203" s="138" t="e">
        <f>IF(SP_NORTE!#REF!="","*",SP_NORTE!#REF!)</f>
        <v>#REF!</v>
      </c>
      <c r="F203" s="145" t="e">
        <f>IF(SP_NORTE!#REF!="","*",SP_NORTE!#REF!)</f>
        <v>#REF!</v>
      </c>
      <c r="G203" s="145" t="e">
        <f>IF(SP_NORTE!#REF!="","*",SP_NORTE!#REF!)</f>
        <v>#REF!</v>
      </c>
      <c r="H203" s="145" t="e">
        <f>IF(SP_NORTE!#REF!="","*",SP_NORTE!#REF!)</f>
        <v>#REF!</v>
      </c>
      <c r="I203" s="145" t="e">
        <f>IF(SP_NORTE!#REF!="","*",SP_NORTE!#REF!)</f>
        <v>#REF!</v>
      </c>
      <c r="J203" s="145" t="e">
        <f>IF(SP_NORTE!#REF!="","*",SP_NORTE!#REF!)</f>
        <v>#REF!</v>
      </c>
      <c r="K203" s="138" t="e">
        <f>IF(SP_NORTE!#REF!="","*",SP_NORTE!#REF!)</f>
        <v>#REF!</v>
      </c>
      <c r="L203" s="138" t="e">
        <f>IF(SP_NORTE!#REF!="","*",SP_NORTE!#REF!)</f>
        <v>#REF!</v>
      </c>
      <c r="M203" s="139" t="e">
        <f>IF(SP_NORTE!#REF!="","*",SP_NORTE!#REF!)</f>
        <v>#REF!</v>
      </c>
      <c r="N203" s="144" t="e">
        <f>IF(SP_NORTE!#REF!="","*",SP_NORTE!#REF!)</f>
        <v>#REF!</v>
      </c>
      <c r="O203" s="144" t="e">
        <f>IF(SP_NORTE!#REF!="","*",SP_NORTE!#REF!)</f>
        <v>#REF!</v>
      </c>
      <c r="P203" s="143" t="e">
        <f>IF(SP_NORTE!#REF!="","*",SP_NORTE!#REF!)</f>
        <v>#REF!</v>
      </c>
      <c r="Q203" s="143" t="e">
        <f>IF(SP_NORTE!#REF!="","*",SP_NORTE!#REF!)</f>
        <v>#REF!</v>
      </c>
      <c r="R203" s="145" t="e">
        <f>IF(SP_NORTE!#REF!="","*",CONCATENATE(SP_NORTE!#REF!," ",SP_NORTE!#REF!))</f>
        <v>#REF!</v>
      </c>
      <c r="S203" s="145" t="e">
        <f>IF(SP_NORTE!#REF!="","*",SP_NORTE!#REF!)</f>
        <v>#REF!</v>
      </c>
      <c r="T203" s="145" t="e">
        <f>IF(SP_NORTE!#REF!="","*",SP_NORTE!#REF!)</f>
        <v>#REF!</v>
      </c>
      <c r="U203" s="136" t="e">
        <f ca="1">_xlfn.XLOOKUP(G203&amp;$U$2,BS_CONTROLE[CHAVE],BS_CONTROLE[Quantidade_11],"-")</f>
        <v>#REF!</v>
      </c>
      <c r="V203" s="136" t="e">
        <f ca="1">_xlfn.XLOOKUP(G203&amp;$V$2,BS_CONTROLE[CHAVE],BS_CONTROLE[Quantidade_11],"-")</f>
        <v>#REF!</v>
      </c>
      <c r="W203" s="136" t="e">
        <f ca="1">_xlfn.XLOOKUP(G203&amp;$W$2,BS_CONTROLE[CHAVE],BS_CONTROLE[Quantidade_11],"-")</f>
        <v>#REF!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e">
        <f>IF(SP_NORTE!#REF!="","*",SP_NORTE!#REF!)</f>
        <v>#REF!</v>
      </c>
      <c r="B215" s="146" t="e">
        <f>IF(SP_NORTE!#REF!="","*",SP_NORTE!#REF!)</f>
        <v>#REF!</v>
      </c>
      <c r="C215" s="146" t="e">
        <f>IF(SP_NORTE!#REF!="","*",SP_NORTE!#REF!)</f>
        <v>#REF!</v>
      </c>
      <c r="D215" s="138" t="e">
        <f>IF(SP_NORTE!#REF!="","*",SP_NORTE!#REF!)</f>
        <v>#REF!</v>
      </c>
      <c r="E215" s="138" t="e">
        <f>IF(SP_NORTE!#REF!="","*",SP_NORTE!#REF!)</f>
        <v>#REF!</v>
      </c>
      <c r="F215" s="145" t="e">
        <f>IF(SP_NORTE!#REF!="","*",SP_NORTE!#REF!)</f>
        <v>#REF!</v>
      </c>
      <c r="G215" s="145" t="e">
        <f>IF(SP_NORTE!#REF!="","*",SP_NORTE!#REF!)</f>
        <v>#REF!</v>
      </c>
      <c r="H215" s="145" t="e">
        <f>IF(SP_NORTE!#REF!="","*",SP_NORTE!#REF!)</f>
        <v>#REF!</v>
      </c>
      <c r="I215" s="145" t="e">
        <f>IF(SP_NORTE!#REF!="","*",SP_NORTE!#REF!)</f>
        <v>#REF!</v>
      </c>
      <c r="J215" s="145" t="e">
        <f>IF(SP_NORTE!#REF!="","*",SP_NORTE!#REF!)</f>
        <v>#REF!</v>
      </c>
      <c r="K215" s="138" t="e">
        <f>IF(SP_NORTE!#REF!="","*",SP_NORTE!#REF!)</f>
        <v>#REF!</v>
      </c>
      <c r="L215" s="138" t="e">
        <f>IF(SP_NORTE!#REF!="","*",SP_NORTE!#REF!)</f>
        <v>#REF!</v>
      </c>
      <c r="M215" s="139" t="e">
        <f>IF(SP_NORTE!#REF!="","*",SP_NORTE!#REF!)</f>
        <v>#REF!</v>
      </c>
      <c r="N215" s="144" t="e">
        <f>IF(SP_NORTE!#REF!="","*",SP_NORTE!#REF!)</f>
        <v>#REF!</v>
      </c>
      <c r="O215" s="144" t="e">
        <f>IF(SP_NORTE!#REF!="","*",SP_NORTE!#REF!)</f>
        <v>#REF!</v>
      </c>
      <c r="P215" s="143" t="e">
        <f>IF(SP_NORTE!#REF!="","*",SP_NORTE!#REF!)</f>
        <v>#REF!</v>
      </c>
      <c r="Q215" s="143" t="e">
        <f>IF(SP_NORTE!#REF!="","*",SP_NORTE!#REF!)</f>
        <v>#REF!</v>
      </c>
      <c r="R215" s="145" t="e">
        <f>IF(SP_NORTE!#REF!="","*",CONCATENATE(SP_NORTE!#REF!," ",SP_NORTE!#REF!))</f>
        <v>#REF!</v>
      </c>
      <c r="S215" s="145" t="e">
        <f>IF(SP_NORTE!#REF!="","*",SP_NORTE!#REF!)</f>
        <v>#REF!</v>
      </c>
      <c r="T215" s="145" t="e">
        <f>IF(SP_NORTE!#REF!="","*",SP_NORTE!#REF!)</f>
        <v>#REF!</v>
      </c>
      <c r="U215" s="136" t="e">
        <f ca="1">_xlfn.XLOOKUP(G215&amp;$U$2,BS_CONTROLE[CHAVE],BS_CONTROLE[Quantidade_11],"-")</f>
        <v>#REF!</v>
      </c>
      <c r="V215" s="136" t="e">
        <f ca="1">_xlfn.XLOOKUP(G215&amp;$V$2,BS_CONTROLE[CHAVE],BS_CONTROLE[Quantidade_11],"-")</f>
        <v>#REF!</v>
      </c>
      <c r="W215" s="136" t="e">
        <f ca="1">_xlfn.XLOOKUP(G215&amp;$W$2,BS_CONTROLE[CHAVE],BS_CONTROLE[Quantidade_11],"-")</f>
        <v>#REF!</v>
      </c>
    </row>
    <row r="216" spans="1:23">
      <c r="A216" s="146" t="str">
        <f>IF(SP_NORTE!X218="","*",SP_NORTE!X218)</f>
        <v>*</v>
      </c>
      <c r="B216" s="146" t="str">
        <f>IF(SP_NORTE!W218="","*",SP_NORTE!W218)</f>
        <v>Oportunidade</v>
      </c>
      <c r="C216" s="146" t="str">
        <f>IF(SP_NORTE!Y218="","*",SP_NORTE!Y218)</f>
        <v>*</v>
      </c>
      <c r="D216" s="138" t="str">
        <f>IF(SP_NORTE!R218="","*",SP_NORTE!R218)</f>
        <v>SP NORTE</v>
      </c>
      <c r="E216" s="138" t="str">
        <f>IF(SP_NORTE!S218="","*",SP_NORTE!S218)</f>
        <v>ZCZ-ZTI</v>
      </c>
      <c r="F216" s="145">
        <f>IF(SP_NORTE!B218="","*",SP_NORTE!B218)</f>
        <v>46069</v>
      </c>
      <c r="G216" s="145" t="str">
        <f>IF(SP_NORTE!D218="","*",SP_NORTE!D218)</f>
        <v>V40</v>
      </c>
      <c r="H216" s="145" t="str">
        <f>IF(SP_NORTE!E218="","*",SP_NORTE!E218)</f>
        <v>MODERNIZAÇÃO - SOCADORA</v>
      </c>
      <c r="I216" s="145" t="str">
        <f>IF(SP_NORTE!G218="","*",SP_NORTE!G218)</f>
        <v>K58K592</v>
      </c>
      <c r="J216" s="145" t="str">
        <f>IF(SP_NORTE!H218="","*",SP_NORTE!H218)</f>
        <v>K58K592</v>
      </c>
      <c r="K216" s="138" t="str">
        <f>IF(SP_NORTE!L218="","*",SP_NORTE!L218)</f>
        <v>ZDG-ZTN</v>
      </c>
      <c r="L216" s="138" t="str">
        <f>IF(SP_NORTE!M218="","*",SP_NORTE!M218)</f>
        <v>ZDG2/ZDGPAT2</v>
      </c>
      <c r="M216" s="139">
        <f>IF(SP_NORTE!I218="","*",SP_NORTE!I218)</f>
        <v>73</v>
      </c>
      <c r="N216" s="144">
        <f>IF(SP_NORTE!J218="","*",SP_NORTE!J218)</f>
        <v>54.8</v>
      </c>
      <c r="O216" s="144">
        <f>IF(SP_NORTE!K218="","*",SP_NORTE!K218)</f>
        <v>52</v>
      </c>
      <c r="P216" s="143">
        <f>IF(SP_NORTE!N218="","*",SP_NORTE!N218)</f>
        <v>0.33333333333333331</v>
      </c>
      <c r="Q216" s="143">
        <f>IF(SP_NORTE!O218="","*",SP_NORTE!O218)</f>
        <v>6.9444444444444447E-4</v>
      </c>
      <c r="R216" s="145" t="str">
        <f>IF(SP_NORTE!P218="","*",CONCATENATE(SP_NORTE!P218," ",SP_NORTE!Q218))</f>
        <v>1792 M</v>
      </c>
      <c r="S216" s="145" t="str">
        <f>IF(SP_NORTE!U218="","*",SP_NORTE!U218)</f>
        <v>Luiz Granado</v>
      </c>
      <c r="T216" s="145" t="str">
        <f>IF(SP_NORTE!V218="","*",SP_NORTE!V218)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IF(SP_NORTE!X219="","*",SP_NORTE!X219)</f>
        <v>*</v>
      </c>
      <c r="B217" s="146" t="str">
        <f>IF(SP_NORTE!W219="","*",SP_NORTE!W219)</f>
        <v>Oportunidade</v>
      </c>
      <c r="C217" s="146" t="str">
        <f>IF(SP_NORTE!Y219="","*",SP_NORTE!Y219)</f>
        <v>*</v>
      </c>
      <c r="D217" s="138" t="str">
        <f>IF(SP_NORTE!R219="","*",SP_NORTE!R219)</f>
        <v>SP NORTE</v>
      </c>
      <c r="E217" s="138" t="str">
        <f>IF(SP_NORTE!S219="","*",SP_NORTE!S219)</f>
        <v>ZCZ-ZTI</v>
      </c>
      <c r="F217" s="145">
        <f>IF(SP_NORTE!B219="","*",SP_NORTE!B219)</f>
        <v>46069</v>
      </c>
      <c r="G217" s="145" t="str">
        <f>IF(SP_NORTE!D219="","*",SP_NORTE!D219)</f>
        <v>MAURO TP-868)</v>
      </c>
      <c r="H217" s="145" t="str">
        <f>IF(SP_NORTE!E219="","*",SP_NORTE!E219)</f>
        <v>MODERNIZAÇÃO - SOLDA</v>
      </c>
      <c r="I217" s="145" t="str">
        <f>IF(SP_NORTE!G219="","*",SP_NORTE!G219)</f>
        <v>-</v>
      </c>
      <c r="J217" s="145" t="str">
        <f>IF(SP_NORTE!H219="","*",SP_NORTE!H219)</f>
        <v>-</v>
      </c>
      <c r="K217" s="138" t="str">
        <f>IF(SP_NORTE!L219="","*",SP_NORTE!L219)</f>
        <v>ZMA-ZDG</v>
      </c>
      <c r="L217" s="138" t="str">
        <f>IF(SP_NORTE!M219="","*",SP_NORTE!M219)</f>
        <v>ZMAK47</v>
      </c>
      <c r="M217" s="139">
        <f>IF(SP_NORTE!I219="","*",SP_NORTE!I219)</f>
        <v>73</v>
      </c>
      <c r="N217" s="144">
        <f>IF(SP_NORTE!J219="","*",SP_NORTE!J219)</f>
        <v>46.7</v>
      </c>
      <c r="O217" s="144" t="str">
        <f>IF(SP_NORTE!K219="","*",SP_NORTE!K219)</f>
        <v>-</v>
      </c>
      <c r="P217" s="143">
        <f>IF(SP_NORTE!N219="","*",SP_NORTE!N219)</f>
        <v>0.33333333333333331</v>
      </c>
      <c r="Q217" s="143">
        <f>IF(SP_NORTE!O219="","*",SP_NORTE!O219)</f>
        <v>6.25E-2</v>
      </c>
      <c r="R217" s="145" t="str">
        <f>IF(SP_NORTE!P219="","*",CONCATENATE(SP_NORTE!P219," ",SP_NORTE!Q219))</f>
        <v>1 Nº DE SOLDA</v>
      </c>
      <c r="S217" s="145" t="str">
        <f>IF(SP_NORTE!U219="","*",SP_NORTE!U219)</f>
        <v>Luiz Granado</v>
      </c>
      <c r="T217" s="145" t="str">
        <f>IF(SP_NORTE!V219="","*",SP_NORTE!V219)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IF(SP_NORTE!X220="","*",SP_NORTE!X220)</f>
        <v>*</v>
      </c>
      <c r="B218" s="146" t="str">
        <f>IF(SP_NORTE!W220="","*",SP_NORTE!W220)</f>
        <v>Oportunidade</v>
      </c>
      <c r="C218" s="146" t="str">
        <f>IF(SP_NORTE!Y220="","*",SP_NORTE!Y220)</f>
        <v>*</v>
      </c>
      <c r="D218" s="138" t="str">
        <f>IF(SP_NORTE!R220="","*",SP_NORTE!R220)</f>
        <v>SP NORTE</v>
      </c>
      <c r="E218" s="138" t="str">
        <f>IF(SP_NORTE!S220="","*",SP_NORTE!S220)</f>
        <v>ZCZ-ZTI</v>
      </c>
      <c r="F218" s="145">
        <f>IF(SP_NORTE!B220="","*",SP_NORTE!B220)</f>
        <v>46069</v>
      </c>
      <c r="G218" s="145" t="str">
        <f>IF(SP_NORTE!D220="","*",SP_NORTE!D220)</f>
        <v>WAGNER (TP-58)</v>
      </c>
      <c r="H218" s="145" t="str">
        <f>IF(SP_NORTE!E220="","*",SP_NORTE!E220)</f>
        <v>MODERNIZAÇÃO - SOLDA</v>
      </c>
      <c r="I218" s="145" t="str">
        <f>IF(SP_NORTE!G220="","*",SP_NORTE!G220)</f>
        <v>-</v>
      </c>
      <c r="J218" s="145" t="str">
        <f>IF(SP_NORTE!H220="","*",SP_NORTE!H220)</f>
        <v>-</v>
      </c>
      <c r="K218" s="138" t="str">
        <f>IF(SP_NORTE!L220="","*",SP_NORTE!L220)</f>
        <v>ZMA</v>
      </c>
      <c r="L218" s="138" t="str">
        <f>IF(SP_NORTE!M220="","*",SP_NORTE!M220)</f>
        <v>ZMA1</v>
      </c>
      <c r="M218" s="139">
        <f>IF(SP_NORTE!I220="","*",SP_NORTE!I220)</f>
        <v>73</v>
      </c>
      <c r="N218" s="144">
        <f>IF(SP_NORTE!J220="","*",SP_NORTE!J220)</f>
        <v>41.9</v>
      </c>
      <c r="O218" s="144" t="str">
        <f>IF(SP_NORTE!K220="","*",SP_NORTE!K220)</f>
        <v>-</v>
      </c>
      <c r="P218" s="143">
        <f>IF(SP_NORTE!N220="","*",SP_NORTE!N220)</f>
        <v>0.33333333333333331</v>
      </c>
      <c r="Q218" s="143">
        <f>IF(SP_NORTE!O220="","*",SP_NORTE!O220)</f>
        <v>6.25E-2</v>
      </c>
      <c r="R218" s="145" t="str">
        <f>IF(SP_NORTE!P220="","*",CONCATENATE(SP_NORTE!P220," ",SP_NORTE!Q220))</f>
        <v>1 Nº DE SOLDA</v>
      </c>
      <c r="S218" s="145" t="str">
        <f>IF(SP_NORTE!U220="","*",SP_NORTE!U220)</f>
        <v>Luiz Granado</v>
      </c>
      <c r="T218" s="145" t="str">
        <f>IF(SP_NORTE!V220="","*",SP_NORTE!V220)</f>
        <v>Execução de solda - Condicionado à temperatura (ZMA1)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IF(SP_NORTE!X221="","*",SP_NORTE!X221)</f>
        <v>*</v>
      </c>
      <c r="B219" s="146" t="str">
        <f>IF(SP_NORTE!W221="","*",SP_NORTE!W221)</f>
        <v>Oportunidade</v>
      </c>
      <c r="C219" s="146" t="str">
        <f>IF(SP_NORTE!Y221="","*",SP_NORTE!Y221)</f>
        <v>*</v>
      </c>
      <c r="D219" s="138" t="str">
        <f>IF(SP_NORTE!R221="","*",SP_NORTE!R221)</f>
        <v>SP NORTE</v>
      </c>
      <c r="E219" s="138" t="str">
        <f>IF(SP_NORTE!S221="","*",SP_NORTE!S221)</f>
        <v>ZCZ-ZTI</v>
      </c>
      <c r="F219" s="145">
        <f>IF(SP_NORTE!B221="","*",SP_NORTE!B221)</f>
        <v>46069</v>
      </c>
      <c r="G219" s="145" t="str">
        <f>IF(SP_NORTE!D221="","*",SP_NORTE!D221)</f>
        <v>ANTONIO (TF-681)</v>
      </c>
      <c r="H219" s="145" t="str">
        <f>IF(SP_NORTE!E221="","*",SP_NORTE!E221)</f>
        <v>PDM - SOLDA</v>
      </c>
      <c r="I219" s="145" t="str">
        <f>IF(SP_NORTE!G221="","*",SP_NORTE!G221)</f>
        <v>-</v>
      </c>
      <c r="J219" s="145" t="str">
        <f>IF(SP_NORTE!H221="","*",SP_NORTE!H221)</f>
        <v>-</v>
      </c>
      <c r="K219" s="138" t="str">
        <f>IF(SP_NORTE!L221="","*",SP_NORTE!L221)</f>
        <v>ZZR-ZDZ</v>
      </c>
      <c r="L219" s="138" t="str">
        <f>IF(SP_NORTE!M221="","*",SP_NORTE!M221)</f>
        <v>K10K14</v>
      </c>
      <c r="M219" s="139">
        <f>IF(SP_NORTE!I221="","*",SP_NORTE!I221)</f>
        <v>73</v>
      </c>
      <c r="N219" s="144">
        <f>IF(SP_NORTE!J221="","*",SP_NORTE!J221)</f>
        <v>11.2</v>
      </c>
      <c r="O219" s="144" t="str">
        <f>IF(SP_NORTE!K221="","*",SP_NORTE!K221)</f>
        <v>-</v>
      </c>
      <c r="P219" s="143">
        <f>IF(SP_NORTE!N221="","*",SP_NORTE!N221)</f>
        <v>0.375</v>
      </c>
      <c r="Q219" s="143">
        <f>IF(SP_NORTE!O221="","*",SP_NORTE!O221)</f>
        <v>6.25E-2</v>
      </c>
      <c r="R219" s="145" t="str">
        <f>IF(SP_NORTE!P221="","*",CONCATENATE(SP_NORTE!P221," ",SP_NORTE!Q221))</f>
        <v>1 Nº DE SOLDA</v>
      </c>
      <c r="S219" s="145" t="str">
        <f>IF(SP_NORTE!U221="","*",SP_NORTE!U221)</f>
        <v>Gabriele</v>
      </c>
      <c r="T219" s="145" t="str">
        <f>IF(SP_NORTE!V221="","*",SP_NORTE!V221)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IF(SP_NORTE!X222="","*",SP_NORTE!X222)</f>
        <v>*</v>
      </c>
      <c r="B220" s="146" t="str">
        <f>IF(SP_NORTE!W222="","*",SP_NORTE!W222)</f>
        <v>Oportunidade</v>
      </c>
      <c r="C220" s="146" t="str">
        <f>IF(SP_NORTE!Y222="","*",SP_NORTE!Y222)</f>
        <v>*</v>
      </c>
      <c r="D220" s="138" t="str">
        <f>IF(SP_NORTE!R222="","*",SP_NORTE!R222)</f>
        <v>SP NORTE</v>
      </c>
      <c r="E220" s="138" t="str">
        <f>IF(SP_NORTE!S222="","*",SP_NORTE!S222)</f>
        <v>ZRX-ZTI</v>
      </c>
      <c r="F220" s="145">
        <f>IF(SP_NORTE!B222="","*",SP_NORTE!B222)</f>
        <v>46069</v>
      </c>
      <c r="G220" s="145" t="str">
        <f>IF(SP_NORTE!D222="","*",SP_NORTE!D222)</f>
        <v>V83</v>
      </c>
      <c r="H220" s="145" t="str">
        <f>IF(SP_NORTE!E222="","*",SP_NORTE!E222)</f>
        <v>MECANIZAÇÃO - SOCADORA</v>
      </c>
      <c r="I220" s="145" t="str">
        <f>IF(SP_NORTE!G222="","*",SP_NORTE!G222)</f>
        <v>ZIQ2</v>
      </c>
      <c r="J220" s="145" t="str">
        <f>IF(SP_NORTE!H222="","*",SP_NORTE!H222)</f>
        <v>ZIQ2</v>
      </c>
      <c r="K220" s="138" t="str">
        <f>IF(SP_NORTE!L222="","*",SP_NORTE!L222)</f>
        <v>ZRQ-ZQX</v>
      </c>
      <c r="L220" s="138" t="str">
        <f>IF(SP_NORTE!M222="","*",SP_NORTE!M222)</f>
        <v>139ZQX1</v>
      </c>
      <c r="M220" s="139">
        <f>IF(SP_NORTE!I222="","*",SP_NORTE!I222)</f>
        <v>70</v>
      </c>
      <c r="N220" s="144">
        <f>IF(SP_NORTE!J222="","*",SP_NORTE!J222)</f>
        <v>139.19999999999999</v>
      </c>
      <c r="O220" s="144">
        <f>IF(SP_NORTE!K222="","*",SP_NORTE!K222)</f>
        <v>135</v>
      </c>
      <c r="P220" s="143">
        <f>IF(SP_NORTE!N222="","*",SP_NORTE!N222)</f>
        <v>0.33333333333333331</v>
      </c>
      <c r="Q220" s="143">
        <f>IF(SP_NORTE!O222="","*",SP_NORTE!O222)</f>
        <v>8.3333333333333329E-2</v>
      </c>
      <c r="R220" s="145" t="str">
        <f>IF(SP_NORTE!P222="","*",CONCATENATE(SP_NORTE!P222," ",SP_NORTE!Q222))</f>
        <v>480 M</v>
      </c>
      <c r="S220" s="145" t="str">
        <f>IF(SP_NORTE!U222="","*",SP_NORTE!U222)</f>
        <v>Antonioni</v>
      </c>
      <c r="T220" s="145" t="str">
        <f>IF(SP_NORTE!V222="","*",SP_NORTE!V222)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IF(SP_NORTE!X242="","*",SP_NORTE!X242)</f>
        <v>*</v>
      </c>
      <c r="B221" s="146" t="str">
        <f>IF(SP_NORTE!W242="","*",SP_NORTE!W242)</f>
        <v>*</v>
      </c>
      <c r="C221" s="146" t="str">
        <f>IF(SP_NORTE!Y242="","*",SP_NORTE!Y242)</f>
        <v>*</v>
      </c>
      <c r="D221" s="138" t="str">
        <f>IF(SP_NORTE!R242="","*",SP_NORTE!R242)</f>
        <v>-</v>
      </c>
      <c r="E221" s="138" t="str">
        <f>IF(SP_NORTE!S242="","*",SP_NORTE!S242)</f>
        <v>-</v>
      </c>
      <c r="F221" s="145" t="str">
        <f>IF(SP_NORTE!B242="","*",SP_NORTE!B242)</f>
        <v>*</v>
      </c>
      <c r="G221" s="145" t="str">
        <f>IF(SP_NORTE!D242="","*",SP_NORTE!D242)</f>
        <v>*</v>
      </c>
      <c r="H221" s="145" t="str">
        <f>IF(SP_NORTE!E242="","*",SP_NORTE!E242)</f>
        <v>*</v>
      </c>
      <c r="I221" s="145" t="str">
        <f>IF(SP_NORTE!G242="","*",SP_NORTE!G242)</f>
        <v>*</v>
      </c>
      <c r="J221" s="145" t="str">
        <f>IF(SP_NORTE!H242="","*",SP_NORTE!H242)</f>
        <v>*</v>
      </c>
      <c r="K221" s="138" t="str">
        <f>IF(SP_NORTE!L242="","*",SP_NORTE!L242)</f>
        <v>-</v>
      </c>
      <c r="L221" s="138" t="str">
        <f>IF(SP_NORTE!M242="","*",SP_NORTE!M242)</f>
        <v>-</v>
      </c>
      <c r="M221" s="139" t="str">
        <f>IF(SP_NORTE!I242="","*",SP_NORTE!I242)</f>
        <v>*</v>
      </c>
      <c r="N221" s="144" t="str">
        <f>IF(SP_NORTE!J242="","*",SP_NORTE!J242)</f>
        <v>*</v>
      </c>
      <c r="O221" s="144" t="str">
        <f>IF(SP_NORTE!K242="","*",SP_NORTE!K242)</f>
        <v>*</v>
      </c>
      <c r="P221" s="143" t="str">
        <f>IF(SP_NORTE!N242="","*",SP_NORTE!N242)</f>
        <v>*</v>
      </c>
      <c r="Q221" s="143" t="str">
        <f>IF(SP_NORTE!O242="","*",SP_NORTE!O242)</f>
        <v>*</v>
      </c>
      <c r="R221" s="145" t="str">
        <f>IF(SP_NORTE!P242="","*",CONCATENATE(SP_NORTE!P242," ",SP_NORTE!Q242))</f>
        <v>*</v>
      </c>
      <c r="S221" s="145" t="str">
        <f>IF(SP_NORTE!U242="","*",SP_NORTE!U242)</f>
        <v>*</v>
      </c>
      <c r="T221" s="145" t="str">
        <f>IF(SP_NORTE!V242="","*",SP_NORTE!V242)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IF(SP_NORTE!X243="","*",SP_NORTE!X243)</f>
        <v>*</v>
      </c>
      <c r="B222" s="146" t="str">
        <f>IF(SP_NORTE!W243="","*",SP_NORTE!W243)</f>
        <v>*</v>
      </c>
      <c r="C222" s="146" t="str">
        <f>IF(SP_NORTE!Y243="","*",SP_NORTE!Y243)</f>
        <v>*</v>
      </c>
      <c r="D222" s="138" t="str">
        <f>IF(SP_NORTE!R243="","*",SP_NORTE!R243)</f>
        <v>-</v>
      </c>
      <c r="E222" s="138" t="str">
        <f>IF(SP_NORTE!S243="","*",SP_NORTE!S243)</f>
        <v>-</v>
      </c>
      <c r="F222" s="145" t="str">
        <f>IF(SP_NORTE!B243="","*",SP_NORTE!B243)</f>
        <v>*</v>
      </c>
      <c r="G222" s="145" t="str">
        <f>IF(SP_NORTE!D243="","*",SP_NORTE!D243)</f>
        <v>*</v>
      </c>
      <c r="H222" s="145" t="str">
        <f>IF(SP_NORTE!E243="","*",SP_NORTE!E243)</f>
        <v>*</v>
      </c>
      <c r="I222" s="145" t="str">
        <f>IF(SP_NORTE!G243="","*",SP_NORTE!G243)</f>
        <v>*</v>
      </c>
      <c r="J222" s="145" t="str">
        <f>IF(SP_NORTE!H243="","*",SP_NORTE!H243)</f>
        <v>*</v>
      </c>
      <c r="K222" s="138" t="str">
        <f>IF(SP_NORTE!L243="","*",SP_NORTE!L243)</f>
        <v>-</v>
      </c>
      <c r="L222" s="138" t="str">
        <f>IF(SP_NORTE!M243="","*",SP_NORTE!M243)</f>
        <v>-</v>
      </c>
      <c r="M222" s="139" t="str">
        <f>IF(SP_NORTE!I243="","*",SP_NORTE!I243)</f>
        <v>*</v>
      </c>
      <c r="N222" s="144" t="str">
        <f>IF(SP_NORTE!J243="","*",SP_NORTE!J243)</f>
        <v>*</v>
      </c>
      <c r="O222" s="144" t="str">
        <f>IF(SP_NORTE!K243="","*",SP_NORTE!K243)</f>
        <v>*</v>
      </c>
      <c r="P222" s="143" t="str">
        <f>IF(SP_NORTE!N243="","*",SP_NORTE!N243)</f>
        <v>*</v>
      </c>
      <c r="Q222" s="143" t="str">
        <f>IF(SP_NORTE!O243="","*",SP_NORTE!O243)</f>
        <v>*</v>
      </c>
      <c r="R222" s="145" t="str">
        <f>IF(SP_NORTE!P243="","*",CONCATENATE(SP_NORTE!P243," ",SP_NORTE!Q243))</f>
        <v>*</v>
      </c>
      <c r="S222" s="145" t="str">
        <f>IF(SP_NORTE!U243="","*",SP_NORTE!U243)</f>
        <v>*</v>
      </c>
      <c r="T222" s="145" t="str">
        <f>IF(SP_NORTE!V243="","*",SP_NORTE!V243)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IF(SP_NORTE!X244="","*",SP_NORTE!X244)</f>
        <v>*</v>
      </c>
      <c r="B223" s="146" t="str">
        <f>IF(SP_NORTE!W244="","*",SP_NORTE!W244)</f>
        <v>*</v>
      </c>
      <c r="C223" s="146" t="str">
        <f>IF(SP_NORTE!Y244="","*",SP_NORTE!Y244)</f>
        <v>*</v>
      </c>
      <c r="D223" s="138" t="str">
        <f>IF(SP_NORTE!R244="","*",SP_NORTE!R244)</f>
        <v>-</v>
      </c>
      <c r="E223" s="138" t="str">
        <f>IF(SP_NORTE!S244="","*",SP_NORTE!S244)</f>
        <v>-</v>
      </c>
      <c r="F223" s="145" t="str">
        <f>IF(SP_NORTE!B244="","*",SP_NORTE!B244)</f>
        <v>*</v>
      </c>
      <c r="G223" s="145" t="str">
        <f>IF(SP_NORTE!D244="","*",SP_NORTE!D244)</f>
        <v>*</v>
      </c>
      <c r="H223" s="145" t="str">
        <f>IF(SP_NORTE!E244="","*",SP_NORTE!E244)</f>
        <v>*</v>
      </c>
      <c r="I223" s="145" t="str">
        <f>IF(SP_NORTE!G244="","*",SP_NORTE!G244)</f>
        <v>*</v>
      </c>
      <c r="J223" s="145" t="str">
        <f>IF(SP_NORTE!H244="","*",SP_NORTE!H244)</f>
        <v>*</v>
      </c>
      <c r="K223" s="138" t="str">
        <f>IF(SP_NORTE!L244="","*",SP_NORTE!L244)</f>
        <v>-</v>
      </c>
      <c r="L223" s="138" t="str">
        <f>IF(SP_NORTE!M244="","*",SP_NORTE!M244)</f>
        <v>-</v>
      </c>
      <c r="M223" s="139" t="str">
        <f>IF(SP_NORTE!I244="","*",SP_NORTE!I244)</f>
        <v>*</v>
      </c>
      <c r="N223" s="144" t="str">
        <f>IF(SP_NORTE!J244="","*",SP_NORTE!J244)</f>
        <v>*</v>
      </c>
      <c r="O223" s="144" t="str">
        <f>IF(SP_NORTE!K244="","*",SP_NORTE!K244)</f>
        <v>*</v>
      </c>
      <c r="P223" s="143" t="str">
        <f>IF(SP_NORTE!N244="","*",SP_NORTE!N244)</f>
        <v>*</v>
      </c>
      <c r="Q223" s="143" t="str">
        <f>IF(SP_NORTE!O244="","*",SP_NORTE!O244)</f>
        <v>*</v>
      </c>
      <c r="R223" s="145" t="str">
        <f>IF(SP_NORTE!P244="","*",CONCATENATE(SP_NORTE!P244," ",SP_NORTE!Q244))</f>
        <v>*</v>
      </c>
      <c r="S223" s="145" t="str">
        <f>IF(SP_NORTE!U244="","*",SP_NORTE!U244)</f>
        <v>*</v>
      </c>
      <c r="T223" s="145" t="str">
        <f>IF(SP_NORTE!V244="","*",SP_NORTE!V244)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IF(SP_NORTE!X245="","*",SP_NORTE!X245)</f>
        <v>*</v>
      </c>
      <c r="B224" s="146" t="str">
        <f>IF(SP_NORTE!W245="","*",SP_NORTE!W245)</f>
        <v>*</v>
      </c>
      <c r="C224" s="146" t="str">
        <f>IF(SP_NORTE!Y245="","*",SP_NORTE!Y245)</f>
        <v>*</v>
      </c>
      <c r="D224" s="138" t="str">
        <f>IF(SP_NORTE!R245="","*",SP_NORTE!R245)</f>
        <v>-</v>
      </c>
      <c r="E224" s="138" t="str">
        <f>IF(SP_NORTE!S245="","*",SP_NORTE!S245)</f>
        <v>-</v>
      </c>
      <c r="F224" s="145" t="str">
        <f>IF(SP_NORTE!B245="","*",SP_NORTE!B245)</f>
        <v>*</v>
      </c>
      <c r="G224" s="145" t="str">
        <f>IF(SP_NORTE!D245="","*",SP_NORTE!D245)</f>
        <v>*</v>
      </c>
      <c r="H224" s="145" t="str">
        <f>IF(SP_NORTE!E245="","*",SP_NORTE!E245)</f>
        <v>*</v>
      </c>
      <c r="I224" s="145" t="str">
        <f>IF(SP_NORTE!G245="","*",SP_NORTE!G245)</f>
        <v>*</v>
      </c>
      <c r="J224" s="145" t="str">
        <f>IF(SP_NORTE!H245="","*",SP_NORTE!H245)</f>
        <v>*</v>
      </c>
      <c r="K224" s="138" t="str">
        <f>IF(SP_NORTE!L245="","*",SP_NORTE!L245)</f>
        <v>-</v>
      </c>
      <c r="L224" s="138" t="str">
        <f>IF(SP_NORTE!M245="","*",SP_NORTE!M245)</f>
        <v>-</v>
      </c>
      <c r="M224" s="139" t="str">
        <f>IF(SP_NORTE!I245="","*",SP_NORTE!I245)</f>
        <v>*</v>
      </c>
      <c r="N224" s="144" t="str">
        <f>IF(SP_NORTE!J245="","*",SP_NORTE!J245)</f>
        <v>*</v>
      </c>
      <c r="O224" s="144" t="str">
        <f>IF(SP_NORTE!K245="","*",SP_NORTE!K245)</f>
        <v>*</v>
      </c>
      <c r="P224" s="143" t="str">
        <f>IF(SP_NORTE!N245="","*",SP_NORTE!N245)</f>
        <v>*</v>
      </c>
      <c r="Q224" s="143" t="str">
        <f>IF(SP_NORTE!O245="","*",SP_NORTE!O245)</f>
        <v>*</v>
      </c>
      <c r="R224" s="145" t="str">
        <f>IF(SP_NORTE!P245="","*",CONCATENATE(SP_NORTE!P245," ",SP_NORTE!Q245))</f>
        <v>*</v>
      </c>
      <c r="S224" s="145" t="str">
        <f>IF(SP_NORTE!U245="","*",SP_NORTE!U245)</f>
        <v>*</v>
      </c>
      <c r="T224" s="145" t="str">
        <f>IF(SP_NORTE!V245="","*",SP_NORTE!V245)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IF(SP_NORTE!X246="","*",SP_NORTE!X246)</f>
        <v>*</v>
      </c>
      <c r="B225" s="146" t="str">
        <f>IF(SP_NORTE!W246="","*",SP_NORTE!W246)</f>
        <v>*</v>
      </c>
      <c r="C225" s="146" t="str">
        <f>IF(SP_NORTE!Y246="","*",SP_NORTE!Y246)</f>
        <v>*</v>
      </c>
      <c r="D225" s="138" t="str">
        <f>IF(SP_NORTE!R246="","*",SP_NORTE!R246)</f>
        <v>-</v>
      </c>
      <c r="E225" s="138" t="str">
        <f>IF(SP_NORTE!S246="","*",SP_NORTE!S246)</f>
        <v>-</v>
      </c>
      <c r="F225" s="145" t="str">
        <f>IF(SP_NORTE!B246="","*",SP_NORTE!B246)</f>
        <v>*</v>
      </c>
      <c r="G225" s="145" t="str">
        <f>IF(SP_NORTE!D246="","*",SP_NORTE!D246)</f>
        <v>*</v>
      </c>
      <c r="H225" s="145" t="str">
        <f>IF(SP_NORTE!E246="","*",SP_NORTE!E246)</f>
        <v>*</v>
      </c>
      <c r="I225" s="145" t="str">
        <f>IF(SP_NORTE!G246="","*",SP_NORTE!G246)</f>
        <v>*</v>
      </c>
      <c r="J225" s="145" t="str">
        <f>IF(SP_NORTE!H246="","*",SP_NORTE!H246)</f>
        <v>*</v>
      </c>
      <c r="K225" s="138" t="str">
        <f>IF(SP_NORTE!L246="","*",SP_NORTE!L246)</f>
        <v>-</v>
      </c>
      <c r="L225" s="138" t="str">
        <f>IF(SP_NORTE!M246="","*",SP_NORTE!M246)</f>
        <v>-</v>
      </c>
      <c r="M225" s="139" t="str">
        <f>IF(SP_NORTE!I246="","*",SP_NORTE!I246)</f>
        <v>*</v>
      </c>
      <c r="N225" s="144" t="str">
        <f>IF(SP_NORTE!J246="","*",SP_NORTE!J246)</f>
        <v>*</v>
      </c>
      <c r="O225" s="144" t="str">
        <f>IF(SP_NORTE!K246="","*",SP_NORTE!K246)</f>
        <v>*</v>
      </c>
      <c r="P225" s="143" t="str">
        <f>IF(SP_NORTE!N246="","*",SP_NORTE!N246)</f>
        <v>*</v>
      </c>
      <c r="Q225" s="143" t="str">
        <f>IF(SP_NORTE!O246="","*",SP_NORTE!O246)</f>
        <v>*</v>
      </c>
      <c r="R225" s="145" t="str">
        <f>IF(SP_NORTE!P246="","*",CONCATENATE(SP_NORTE!P246," ",SP_NORTE!Q246))</f>
        <v>*</v>
      </c>
      <c r="S225" s="145" t="str">
        <f>IF(SP_NORTE!U246="","*",SP_NORTE!U246)</f>
        <v>*</v>
      </c>
      <c r="T225" s="145" t="str">
        <f>IF(SP_NORTE!V246="","*",SP_NORTE!V246)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IF(SP_NORTE!X247="","*",SP_NORTE!X247)</f>
        <v>*</v>
      </c>
      <c r="B226" s="146" t="str">
        <f>IF(SP_NORTE!W247="","*",SP_NORTE!W247)</f>
        <v>*</v>
      </c>
      <c r="C226" s="146" t="str">
        <f>IF(SP_NORTE!Y247="","*",SP_NORTE!Y247)</f>
        <v>*</v>
      </c>
      <c r="D226" s="138" t="str">
        <f>IF(SP_NORTE!R247="","*",SP_NORTE!R247)</f>
        <v>-</v>
      </c>
      <c r="E226" s="138" t="str">
        <f>IF(SP_NORTE!S247="","*",SP_NORTE!S247)</f>
        <v>-</v>
      </c>
      <c r="F226" s="145" t="str">
        <f>IF(SP_NORTE!B247="","*",SP_NORTE!B247)</f>
        <v>*</v>
      </c>
      <c r="G226" s="145" t="str">
        <f>IF(SP_NORTE!D247="","*",SP_NORTE!D247)</f>
        <v>*</v>
      </c>
      <c r="H226" s="145" t="str">
        <f>IF(SP_NORTE!E247="","*",SP_NORTE!E247)</f>
        <v>*</v>
      </c>
      <c r="I226" s="145" t="str">
        <f>IF(SP_NORTE!G247="","*",SP_NORTE!G247)</f>
        <v>*</v>
      </c>
      <c r="J226" s="145" t="str">
        <f>IF(SP_NORTE!H247="","*",SP_NORTE!H247)</f>
        <v>*</v>
      </c>
      <c r="K226" s="138" t="str">
        <f>IF(SP_NORTE!L247="","*",SP_NORTE!L247)</f>
        <v>-</v>
      </c>
      <c r="L226" s="138" t="str">
        <f>IF(SP_NORTE!M247="","*",SP_NORTE!M247)</f>
        <v>-</v>
      </c>
      <c r="M226" s="139" t="str">
        <f>IF(SP_NORTE!I247="","*",SP_NORTE!I247)</f>
        <v>*</v>
      </c>
      <c r="N226" s="144" t="str">
        <f>IF(SP_NORTE!J247="","*",SP_NORTE!J247)</f>
        <v>*</v>
      </c>
      <c r="O226" s="144" t="str">
        <f>IF(SP_NORTE!K247="","*",SP_NORTE!K247)</f>
        <v>*</v>
      </c>
      <c r="P226" s="143" t="str">
        <f>IF(SP_NORTE!N247="","*",SP_NORTE!N247)</f>
        <v>*</v>
      </c>
      <c r="Q226" s="143" t="str">
        <f>IF(SP_NORTE!O247="","*",SP_NORTE!O247)</f>
        <v>*</v>
      </c>
      <c r="R226" s="145" t="str">
        <f>IF(SP_NORTE!P247="","*",CONCATENATE(SP_NORTE!P247," ",SP_NORTE!Q247))</f>
        <v>*</v>
      </c>
      <c r="S226" s="145" t="str">
        <f>IF(SP_NORTE!U247="","*",SP_NORTE!U247)</f>
        <v>*</v>
      </c>
      <c r="T226" s="145" t="str">
        <f>IF(SP_NORTE!V247="","*",SP_NORTE!V247)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IF(SP_NORTE!X248="","*",SP_NORTE!X248)</f>
        <v>*</v>
      </c>
      <c r="B227" s="146" t="str">
        <f>IF(SP_NORTE!W248="","*",SP_NORTE!W248)</f>
        <v>*</v>
      </c>
      <c r="C227" s="146" t="str">
        <f>IF(SP_NORTE!Y248="","*",SP_NORTE!Y248)</f>
        <v>*</v>
      </c>
      <c r="D227" s="138" t="str">
        <f>IF(SP_NORTE!R248="","*",SP_NORTE!R248)</f>
        <v>-</v>
      </c>
      <c r="E227" s="138" t="str">
        <f>IF(SP_NORTE!S248="","*",SP_NORTE!S248)</f>
        <v>-</v>
      </c>
      <c r="F227" s="145" t="str">
        <f>IF(SP_NORTE!B248="","*",SP_NORTE!B248)</f>
        <v>*</v>
      </c>
      <c r="G227" s="145" t="str">
        <f>IF(SP_NORTE!D248="","*",SP_NORTE!D248)</f>
        <v>*</v>
      </c>
      <c r="H227" s="145" t="str">
        <f>IF(SP_NORTE!E248="","*",SP_NORTE!E248)</f>
        <v>*</v>
      </c>
      <c r="I227" s="145" t="str">
        <f>IF(SP_NORTE!G248="","*",SP_NORTE!G248)</f>
        <v>*</v>
      </c>
      <c r="J227" s="145" t="str">
        <f>IF(SP_NORTE!H248="","*",SP_NORTE!H248)</f>
        <v>*</v>
      </c>
      <c r="K227" s="138" t="str">
        <f>IF(SP_NORTE!L248="","*",SP_NORTE!L248)</f>
        <v>-</v>
      </c>
      <c r="L227" s="138" t="str">
        <f>IF(SP_NORTE!M248="","*",SP_NORTE!M248)</f>
        <v>-</v>
      </c>
      <c r="M227" s="139" t="str">
        <f>IF(SP_NORTE!I248="","*",SP_NORTE!I248)</f>
        <v>*</v>
      </c>
      <c r="N227" s="144" t="str">
        <f>IF(SP_NORTE!J248="","*",SP_NORTE!J248)</f>
        <v>*</v>
      </c>
      <c r="O227" s="144" t="str">
        <f>IF(SP_NORTE!K248="","*",SP_NORTE!K248)</f>
        <v>*</v>
      </c>
      <c r="P227" s="143" t="str">
        <f>IF(SP_NORTE!N248="","*",SP_NORTE!N248)</f>
        <v>*</v>
      </c>
      <c r="Q227" s="143" t="str">
        <f>IF(SP_NORTE!O248="","*",SP_NORTE!O248)</f>
        <v>*</v>
      </c>
      <c r="R227" s="145" t="str">
        <f>IF(SP_NORTE!P248="","*",CONCATENATE(SP_NORTE!P248," ",SP_NORTE!Q248))</f>
        <v>*</v>
      </c>
      <c r="S227" s="145" t="str">
        <f>IF(SP_NORTE!U248="","*",SP_NORTE!U248)</f>
        <v>*</v>
      </c>
      <c r="T227" s="145" t="str">
        <f>IF(SP_NORTE!V248="","*",SP_NORTE!V248)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IF(SP_NORTE!X249="","*",SP_NORTE!X249)</f>
        <v>*</v>
      </c>
      <c r="B228" s="146" t="str">
        <f>IF(SP_NORTE!W249="","*",SP_NORTE!W249)</f>
        <v>*</v>
      </c>
      <c r="C228" s="146" t="str">
        <f>IF(SP_NORTE!Y249="","*",SP_NORTE!Y249)</f>
        <v>*</v>
      </c>
      <c r="D228" s="138" t="str">
        <f>IF(SP_NORTE!R249="","*",SP_NORTE!R249)</f>
        <v>-</v>
      </c>
      <c r="E228" s="138" t="str">
        <f>IF(SP_NORTE!S249="","*",SP_NORTE!S249)</f>
        <v>-</v>
      </c>
      <c r="F228" s="145" t="str">
        <f>IF(SP_NORTE!B249="","*",SP_NORTE!B249)</f>
        <v>*</v>
      </c>
      <c r="G228" s="145" t="str">
        <f>IF(SP_NORTE!D249="","*",SP_NORTE!D249)</f>
        <v>*</v>
      </c>
      <c r="H228" s="145" t="str">
        <f>IF(SP_NORTE!E249="","*",SP_NORTE!E249)</f>
        <v>*</v>
      </c>
      <c r="I228" s="145" t="str">
        <f>IF(SP_NORTE!G249="","*",SP_NORTE!G249)</f>
        <v>*</v>
      </c>
      <c r="J228" s="145" t="str">
        <f>IF(SP_NORTE!H249="","*",SP_NORTE!H249)</f>
        <v>*</v>
      </c>
      <c r="K228" s="138" t="str">
        <f>IF(SP_NORTE!L249="","*",SP_NORTE!L249)</f>
        <v>-</v>
      </c>
      <c r="L228" s="138" t="str">
        <f>IF(SP_NORTE!M249="","*",SP_NORTE!M249)</f>
        <v>-</v>
      </c>
      <c r="M228" s="139" t="str">
        <f>IF(SP_NORTE!I249="","*",SP_NORTE!I249)</f>
        <v>*</v>
      </c>
      <c r="N228" s="144" t="str">
        <f>IF(SP_NORTE!J249="","*",SP_NORTE!J249)</f>
        <v>*</v>
      </c>
      <c r="O228" s="144" t="str">
        <f>IF(SP_NORTE!K249="","*",SP_NORTE!K249)</f>
        <v>*</v>
      </c>
      <c r="P228" s="143" t="str">
        <f>IF(SP_NORTE!N249="","*",SP_NORTE!N249)</f>
        <v>*</v>
      </c>
      <c r="Q228" s="143" t="str">
        <f>IF(SP_NORTE!O249="","*",SP_NORTE!O249)</f>
        <v>*</v>
      </c>
      <c r="R228" s="145" t="str">
        <f>IF(SP_NORTE!P249="","*",CONCATENATE(SP_NORTE!P249," ",SP_NORTE!Q249))</f>
        <v>*</v>
      </c>
      <c r="S228" s="145" t="str">
        <f>IF(SP_NORTE!U249="","*",SP_NORTE!U249)</f>
        <v>*</v>
      </c>
      <c r="T228" s="145" t="str">
        <f>IF(SP_NORTE!V249="","*",SP_NORTE!V249)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IF(SP_NORTE!X250="","*",SP_NORTE!X250)</f>
        <v>*</v>
      </c>
      <c r="B229" s="146" t="str">
        <f>IF(SP_NORTE!W250="","*",SP_NORTE!W250)</f>
        <v>*</v>
      </c>
      <c r="C229" s="146" t="str">
        <f>IF(SP_NORTE!Y250="","*",SP_NORTE!Y250)</f>
        <v>*</v>
      </c>
      <c r="D229" s="138" t="str">
        <f>IF(SP_NORTE!R250="","*",SP_NORTE!R250)</f>
        <v>-</v>
      </c>
      <c r="E229" s="138" t="str">
        <f>IF(SP_NORTE!S250="","*",SP_NORTE!S250)</f>
        <v>-</v>
      </c>
      <c r="F229" s="145" t="str">
        <f>IF(SP_NORTE!B250="","*",SP_NORTE!B250)</f>
        <v>*</v>
      </c>
      <c r="G229" s="145" t="str">
        <f>IF(SP_NORTE!D250="","*",SP_NORTE!D250)</f>
        <v>*</v>
      </c>
      <c r="H229" s="145" t="str">
        <f>IF(SP_NORTE!E250="","*",SP_NORTE!E250)</f>
        <v>*</v>
      </c>
      <c r="I229" s="145" t="str">
        <f>IF(SP_NORTE!G250="","*",SP_NORTE!G250)</f>
        <v>*</v>
      </c>
      <c r="J229" s="145" t="str">
        <f>IF(SP_NORTE!H250="","*",SP_NORTE!H250)</f>
        <v>*</v>
      </c>
      <c r="K229" s="138" t="str">
        <f>IF(SP_NORTE!L250="","*",SP_NORTE!L250)</f>
        <v>-</v>
      </c>
      <c r="L229" s="138" t="str">
        <f>IF(SP_NORTE!M250="","*",SP_NORTE!M250)</f>
        <v>-</v>
      </c>
      <c r="M229" s="139" t="str">
        <f>IF(SP_NORTE!I250="","*",SP_NORTE!I250)</f>
        <v>*</v>
      </c>
      <c r="N229" s="144" t="str">
        <f>IF(SP_NORTE!J250="","*",SP_NORTE!J250)</f>
        <v>*</v>
      </c>
      <c r="O229" s="144" t="str">
        <f>IF(SP_NORTE!K250="","*",SP_NORTE!K250)</f>
        <v>*</v>
      </c>
      <c r="P229" s="143" t="str">
        <f>IF(SP_NORTE!N250="","*",SP_NORTE!N250)</f>
        <v>*</v>
      </c>
      <c r="Q229" s="143" t="str">
        <f>IF(SP_NORTE!O250="","*",SP_NORTE!O250)</f>
        <v>*</v>
      </c>
      <c r="R229" s="145" t="str">
        <f>IF(SP_NORTE!P250="","*",CONCATENATE(SP_NORTE!P250," ",SP_NORTE!Q250))</f>
        <v>*</v>
      </c>
      <c r="S229" s="145" t="str">
        <f>IF(SP_NORTE!U250="","*",SP_NORTE!U250)</f>
        <v>*</v>
      </c>
      <c r="T229" s="145" t="str">
        <f>IF(SP_NORTE!V250="","*",SP_NORTE!V250)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IF(SP_NORTE!X251="","*",SP_NORTE!X251)</f>
        <v>*</v>
      </c>
      <c r="B230" s="146" t="str">
        <f>IF(SP_NORTE!W251="","*",SP_NORTE!W251)</f>
        <v>*</v>
      </c>
      <c r="C230" s="146" t="str">
        <f>IF(SP_NORTE!Y251="","*",SP_NORTE!Y251)</f>
        <v>*</v>
      </c>
      <c r="D230" s="138" t="str">
        <f>IF(SP_NORTE!R251="","*",SP_NORTE!R251)</f>
        <v>-</v>
      </c>
      <c r="E230" s="138" t="str">
        <f>IF(SP_NORTE!S251="","*",SP_NORTE!S251)</f>
        <v>-</v>
      </c>
      <c r="F230" s="145" t="str">
        <f>IF(SP_NORTE!B251="","*",SP_NORTE!B251)</f>
        <v>*</v>
      </c>
      <c r="G230" s="145" t="str">
        <f>IF(SP_NORTE!D251="","*",SP_NORTE!D251)</f>
        <v>*</v>
      </c>
      <c r="H230" s="145" t="str">
        <f>IF(SP_NORTE!E251="","*",SP_NORTE!E251)</f>
        <v>*</v>
      </c>
      <c r="I230" s="145" t="str">
        <f>IF(SP_NORTE!G251="","*",SP_NORTE!G251)</f>
        <v>*</v>
      </c>
      <c r="J230" s="145" t="str">
        <f>IF(SP_NORTE!H251="","*",SP_NORTE!H251)</f>
        <v>*</v>
      </c>
      <c r="K230" s="138" t="str">
        <f>IF(SP_NORTE!L251="","*",SP_NORTE!L251)</f>
        <v>-</v>
      </c>
      <c r="L230" s="138" t="str">
        <f>IF(SP_NORTE!M251="","*",SP_NORTE!M251)</f>
        <v>-</v>
      </c>
      <c r="M230" s="139" t="str">
        <f>IF(SP_NORTE!I251="","*",SP_NORTE!I251)</f>
        <v>*</v>
      </c>
      <c r="N230" s="144" t="str">
        <f>IF(SP_NORTE!J251="","*",SP_NORTE!J251)</f>
        <v>*</v>
      </c>
      <c r="O230" s="144" t="str">
        <f>IF(SP_NORTE!K251="","*",SP_NORTE!K251)</f>
        <v>*</v>
      </c>
      <c r="P230" s="143" t="str">
        <f>IF(SP_NORTE!N251="","*",SP_NORTE!N251)</f>
        <v>*</v>
      </c>
      <c r="Q230" s="143" t="str">
        <f>IF(SP_NORTE!O251="","*",SP_NORTE!O251)</f>
        <v>*</v>
      </c>
      <c r="R230" s="145" t="str">
        <f>IF(SP_NORTE!P251="","*",CONCATENATE(SP_NORTE!P251," ",SP_NORTE!Q251))</f>
        <v>*</v>
      </c>
      <c r="S230" s="145" t="str">
        <f>IF(SP_NORTE!U251="","*",SP_NORTE!U251)</f>
        <v>*</v>
      </c>
      <c r="T230" s="145" t="str">
        <f>IF(SP_NORTE!V251="","*",SP_NORTE!V251)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IF(SP_NORTE!X252="","*",SP_NORTE!X252)</f>
        <v>*</v>
      </c>
      <c r="B231" s="146" t="str">
        <f>IF(SP_NORTE!W252="","*",SP_NORTE!W252)</f>
        <v>*</v>
      </c>
      <c r="C231" s="146" t="str">
        <f>IF(SP_NORTE!Y252="","*",SP_NORTE!Y252)</f>
        <v>*</v>
      </c>
      <c r="D231" s="138" t="str">
        <f>IF(SP_NORTE!R252="","*",SP_NORTE!R252)</f>
        <v>-</v>
      </c>
      <c r="E231" s="138" t="str">
        <f>IF(SP_NORTE!S252="","*",SP_NORTE!S252)</f>
        <v>-</v>
      </c>
      <c r="F231" s="145" t="str">
        <f>IF(SP_NORTE!B252="","*",SP_NORTE!B252)</f>
        <v>*</v>
      </c>
      <c r="G231" s="145" t="str">
        <f>IF(SP_NORTE!D252="","*",SP_NORTE!D252)</f>
        <v>*</v>
      </c>
      <c r="H231" s="145" t="str">
        <f>IF(SP_NORTE!E252="","*",SP_NORTE!E252)</f>
        <v>*</v>
      </c>
      <c r="I231" s="145" t="str">
        <f>IF(SP_NORTE!G252="","*",SP_NORTE!G252)</f>
        <v>*</v>
      </c>
      <c r="J231" s="145" t="str">
        <f>IF(SP_NORTE!H252="","*",SP_NORTE!H252)</f>
        <v>*</v>
      </c>
      <c r="K231" s="138" t="str">
        <f>IF(SP_NORTE!L252="","*",SP_NORTE!L252)</f>
        <v>-</v>
      </c>
      <c r="L231" s="138" t="str">
        <f>IF(SP_NORTE!M252="","*",SP_NORTE!M252)</f>
        <v>-</v>
      </c>
      <c r="M231" s="139" t="str">
        <f>IF(SP_NORTE!I252="","*",SP_NORTE!I252)</f>
        <v>*</v>
      </c>
      <c r="N231" s="144" t="str">
        <f>IF(SP_NORTE!J252="","*",SP_NORTE!J252)</f>
        <v>*</v>
      </c>
      <c r="O231" s="144" t="str">
        <f>IF(SP_NORTE!K252="","*",SP_NORTE!K252)</f>
        <v>*</v>
      </c>
      <c r="P231" s="143" t="str">
        <f>IF(SP_NORTE!N252="","*",SP_NORTE!N252)</f>
        <v>*</v>
      </c>
      <c r="Q231" s="143" t="str">
        <f>IF(SP_NORTE!O252="","*",SP_NORTE!O252)</f>
        <v>*</v>
      </c>
      <c r="R231" s="145" t="str">
        <f>IF(SP_NORTE!P252="","*",CONCATENATE(SP_NORTE!P252," ",SP_NORTE!Q252))</f>
        <v>*</v>
      </c>
      <c r="S231" s="145" t="str">
        <f>IF(SP_NORTE!U252="","*",SP_NORTE!U252)</f>
        <v>*</v>
      </c>
      <c r="T231" s="145" t="str">
        <f>IF(SP_NORTE!V252="","*",SP_NORTE!V252)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IF(SP_NORTE!X253="","*",SP_NORTE!X253)</f>
        <v>*</v>
      </c>
      <c r="B232" s="146" t="str">
        <f>IF(SP_NORTE!W253="","*",SP_NORTE!W253)</f>
        <v>*</v>
      </c>
      <c r="C232" s="146" t="str">
        <f>IF(SP_NORTE!Y253="","*",SP_NORTE!Y253)</f>
        <v>*</v>
      </c>
      <c r="D232" s="138" t="str">
        <f>IF(SP_NORTE!R253="","*",SP_NORTE!R253)</f>
        <v>-</v>
      </c>
      <c r="E232" s="138" t="str">
        <f>IF(SP_NORTE!S253="","*",SP_NORTE!S253)</f>
        <v>-</v>
      </c>
      <c r="F232" s="145" t="str">
        <f>IF(SP_NORTE!B253="","*",SP_NORTE!B253)</f>
        <v>*</v>
      </c>
      <c r="G232" s="145" t="str">
        <f>IF(SP_NORTE!D253="","*",SP_NORTE!D253)</f>
        <v>*</v>
      </c>
      <c r="H232" s="145" t="str">
        <f>IF(SP_NORTE!E253="","*",SP_NORTE!E253)</f>
        <v>*</v>
      </c>
      <c r="I232" s="145" t="str">
        <f>IF(SP_NORTE!G253="","*",SP_NORTE!G253)</f>
        <v>*</v>
      </c>
      <c r="J232" s="145" t="str">
        <f>IF(SP_NORTE!H253="","*",SP_NORTE!H253)</f>
        <v>*</v>
      </c>
      <c r="K232" s="138" t="str">
        <f>IF(SP_NORTE!L253="","*",SP_NORTE!L253)</f>
        <v>-</v>
      </c>
      <c r="L232" s="138" t="str">
        <f>IF(SP_NORTE!M253="","*",SP_NORTE!M253)</f>
        <v>-</v>
      </c>
      <c r="M232" s="139" t="str">
        <f>IF(SP_NORTE!I253="","*",SP_NORTE!I253)</f>
        <v>*</v>
      </c>
      <c r="N232" s="144" t="str">
        <f>IF(SP_NORTE!J253="","*",SP_NORTE!J253)</f>
        <v>*</v>
      </c>
      <c r="O232" s="144" t="str">
        <f>IF(SP_NORTE!K253="","*",SP_NORTE!K253)</f>
        <v>*</v>
      </c>
      <c r="P232" s="143" t="str">
        <f>IF(SP_NORTE!N253="","*",SP_NORTE!N253)</f>
        <v>*</v>
      </c>
      <c r="Q232" s="143" t="str">
        <f>IF(SP_NORTE!O253="","*",SP_NORTE!O253)</f>
        <v>*</v>
      </c>
      <c r="R232" s="145" t="str">
        <f>IF(SP_NORTE!P253="","*",CONCATENATE(SP_NORTE!P253," ",SP_NORTE!Q253))</f>
        <v>*</v>
      </c>
      <c r="S232" s="145" t="str">
        <f>IF(SP_NORTE!U253="","*",SP_NORTE!U253)</f>
        <v>*</v>
      </c>
      <c r="T232" s="145" t="str">
        <f>IF(SP_NORTE!V253="","*",SP_NORTE!V253)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IF(SP_NORTE!X254="","*",SP_NORTE!X254)</f>
        <v>*</v>
      </c>
      <c r="B233" s="146" t="str">
        <f>IF(SP_NORTE!W254="","*",SP_NORTE!W254)</f>
        <v>*</v>
      </c>
      <c r="C233" s="146" t="str">
        <f>IF(SP_NORTE!Y254="","*",SP_NORTE!Y254)</f>
        <v>*</v>
      </c>
      <c r="D233" s="138" t="str">
        <f>IF(SP_NORTE!R254="","*",SP_NORTE!R254)</f>
        <v>-</v>
      </c>
      <c r="E233" s="138" t="str">
        <f>IF(SP_NORTE!S254="","*",SP_NORTE!S254)</f>
        <v>-</v>
      </c>
      <c r="F233" s="145" t="str">
        <f>IF(SP_NORTE!B254="","*",SP_NORTE!B254)</f>
        <v>*</v>
      </c>
      <c r="G233" s="145" t="str">
        <f>IF(SP_NORTE!D254="","*",SP_NORTE!D254)</f>
        <v>*</v>
      </c>
      <c r="H233" s="145" t="str">
        <f>IF(SP_NORTE!E254="","*",SP_NORTE!E254)</f>
        <v>*</v>
      </c>
      <c r="I233" s="145" t="str">
        <f>IF(SP_NORTE!G254="","*",SP_NORTE!G254)</f>
        <v>*</v>
      </c>
      <c r="J233" s="145" t="str">
        <f>IF(SP_NORTE!H254="","*",SP_NORTE!H254)</f>
        <v>*</v>
      </c>
      <c r="K233" s="138" t="str">
        <f>IF(SP_NORTE!L254="","*",SP_NORTE!L254)</f>
        <v>-</v>
      </c>
      <c r="L233" s="138" t="str">
        <f>IF(SP_NORTE!M254="","*",SP_NORTE!M254)</f>
        <v>-</v>
      </c>
      <c r="M233" s="139" t="str">
        <f>IF(SP_NORTE!I254="","*",SP_NORTE!I254)</f>
        <v>*</v>
      </c>
      <c r="N233" s="144" t="str">
        <f>IF(SP_NORTE!J254="","*",SP_NORTE!J254)</f>
        <v>*</v>
      </c>
      <c r="O233" s="144" t="str">
        <f>IF(SP_NORTE!K254="","*",SP_NORTE!K254)</f>
        <v>*</v>
      </c>
      <c r="P233" s="143" t="str">
        <f>IF(SP_NORTE!N254="","*",SP_NORTE!N254)</f>
        <v>*</v>
      </c>
      <c r="Q233" s="143" t="str">
        <f>IF(SP_NORTE!O254="","*",SP_NORTE!O254)</f>
        <v>*</v>
      </c>
      <c r="R233" s="145" t="str">
        <f>IF(SP_NORTE!P254="","*",CONCATENATE(SP_NORTE!P254," ",SP_NORTE!Q254))</f>
        <v>*</v>
      </c>
      <c r="S233" s="145" t="str">
        <f>IF(SP_NORTE!U254="","*",SP_NORTE!U254)</f>
        <v>*</v>
      </c>
      <c r="T233" s="145" t="str">
        <f>IF(SP_NORTE!V254="","*",SP_NORTE!V254)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IF(SP_NORTE!X255="","*",SP_NORTE!X255)</f>
        <v>*</v>
      </c>
      <c r="B234" s="146" t="str">
        <f>IF(SP_NORTE!W255="","*",SP_NORTE!W255)</f>
        <v>*</v>
      </c>
      <c r="C234" s="146" t="str">
        <f>IF(SP_NORTE!Y255="","*",SP_NORTE!Y255)</f>
        <v>*</v>
      </c>
      <c r="D234" s="138" t="str">
        <f>IF(SP_NORTE!R255="","*",SP_NORTE!R255)</f>
        <v>-</v>
      </c>
      <c r="E234" s="138" t="str">
        <f>IF(SP_NORTE!S255="","*",SP_NORTE!S255)</f>
        <v>-</v>
      </c>
      <c r="F234" s="145" t="str">
        <f>IF(SP_NORTE!B255="","*",SP_NORTE!B255)</f>
        <v>*</v>
      </c>
      <c r="G234" s="145" t="str">
        <f>IF(SP_NORTE!D255="","*",SP_NORTE!D255)</f>
        <v>*</v>
      </c>
      <c r="H234" s="145" t="str">
        <f>IF(SP_NORTE!E255="","*",SP_NORTE!E255)</f>
        <v>*</v>
      </c>
      <c r="I234" s="145" t="str">
        <f>IF(SP_NORTE!G255="","*",SP_NORTE!G255)</f>
        <v>*</v>
      </c>
      <c r="J234" s="145" t="str">
        <f>IF(SP_NORTE!H255="","*",SP_NORTE!H255)</f>
        <v>*</v>
      </c>
      <c r="K234" s="138" t="str">
        <f>IF(SP_NORTE!L255="","*",SP_NORTE!L255)</f>
        <v>-</v>
      </c>
      <c r="L234" s="138" t="str">
        <f>IF(SP_NORTE!M255="","*",SP_NORTE!M255)</f>
        <v>-</v>
      </c>
      <c r="M234" s="139" t="str">
        <f>IF(SP_NORTE!I255="","*",SP_NORTE!I255)</f>
        <v>*</v>
      </c>
      <c r="N234" s="144" t="str">
        <f>IF(SP_NORTE!J255="","*",SP_NORTE!J255)</f>
        <v>*</v>
      </c>
      <c r="O234" s="144" t="str">
        <f>IF(SP_NORTE!K255="","*",SP_NORTE!K255)</f>
        <v>*</v>
      </c>
      <c r="P234" s="143" t="str">
        <f>IF(SP_NORTE!N255="","*",SP_NORTE!N255)</f>
        <v>*</v>
      </c>
      <c r="Q234" s="143" t="str">
        <f>IF(SP_NORTE!O255="","*",SP_NORTE!O255)</f>
        <v>*</v>
      </c>
      <c r="R234" s="145" t="str">
        <f>IF(SP_NORTE!P255="","*",CONCATENATE(SP_NORTE!P255," ",SP_NORTE!Q255))</f>
        <v>*</v>
      </c>
      <c r="S234" s="145" t="str">
        <f>IF(SP_NORTE!U255="","*",SP_NORTE!U255)</f>
        <v>*</v>
      </c>
      <c r="T234" s="145" t="str">
        <f>IF(SP_NORTE!V255="","*",SP_NORTE!V255)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IF(SP_NORTE!X256="","*",SP_NORTE!X256)</f>
        <v>*</v>
      </c>
      <c r="B235" s="146" t="str">
        <f>IF(SP_NORTE!W256="","*",SP_NORTE!W256)</f>
        <v>*</v>
      </c>
      <c r="C235" s="146" t="str">
        <f>IF(SP_NORTE!Y256="","*",SP_NORTE!Y256)</f>
        <v>*</v>
      </c>
      <c r="D235" s="138" t="str">
        <f>IF(SP_NORTE!R256="","*",SP_NORTE!R256)</f>
        <v>-</v>
      </c>
      <c r="E235" s="138" t="str">
        <f>IF(SP_NORTE!S256="","*",SP_NORTE!S256)</f>
        <v>-</v>
      </c>
      <c r="F235" s="145" t="str">
        <f>IF(SP_NORTE!B256="","*",SP_NORTE!B256)</f>
        <v>*</v>
      </c>
      <c r="G235" s="145" t="str">
        <f>IF(SP_NORTE!D256="","*",SP_NORTE!D256)</f>
        <v>*</v>
      </c>
      <c r="H235" s="145" t="str">
        <f>IF(SP_NORTE!E256="","*",SP_NORTE!E256)</f>
        <v>*</v>
      </c>
      <c r="I235" s="145" t="str">
        <f>IF(SP_NORTE!G256="","*",SP_NORTE!G256)</f>
        <v>*</v>
      </c>
      <c r="J235" s="145" t="str">
        <f>IF(SP_NORTE!H256="","*",SP_NORTE!H256)</f>
        <v>*</v>
      </c>
      <c r="K235" s="138" t="str">
        <f>IF(SP_NORTE!L256="","*",SP_NORTE!L256)</f>
        <v>-</v>
      </c>
      <c r="L235" s="138" t="str">
        <f>IF(SP_NORTE!M256="","*",SP_NORTE!M256)</f>
        <v>-</v>
      </c>
      <c r="M235" s="139" t="str">
        <f>IF(SP_NORTE!I256="","*",SP_NORTE!I256)</f>
        <v>*</v>
      </c>
      <c r="N235" s="144" t="str">
        <f>IF(SP_NORTE!J256="","*",SP_NORTE!J256)</f>
        <v>*</v>
      </c>
      <c r="O235" s="144" t="str">
        <f>IF(SP_NORTE!K256="","*",SP_NORTE!K256)</f>
        <v>*</v>
      </c>
      <c r="P235" s="143" t="str">
        <f>IF(SP_NORTE!N256="","*",SP_NORTE!N256)</f>
        <v>*</v>
      </c>
      <c r="Q235" s="143" t="str">
        <f>IF(SP_NORTE!O256="","*",SP_NORTE!O256)</f>
        <v>*</v>
      </c>
      <c r="R235" s="145" t="str">
        <f>IF(SP_NORTE!P256="","*",CONCATENATE(SP_NORTE!P256," ",SP_NORTE!Q256))</f>
        <v>*</v>
      </c>
      <c r="S235" s="145" t="str">
        <f>IF(SP_NORTE!U256="","*",SP_NORTE!U256)</f>
        <v>*</v>
      </c>
      <c r="T235" s="145" t="str">
        <f>IF(SP_NORTE!V256="","*",SP_NORTE!V256)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2026-02-13T19:10:17Z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