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30" documentId="8_{B6337239-1A00-434D-AAD0-422EA1FEB5AE}" xr6:coauthVersionLast="47" xr6:coauthVersionMax="47" xr10:uidLastSave="{10FE7895-AD6F-4615-B87A-0C2CCA65BA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1" i="1" l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8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N582" i="1" a="1"/>
  <c r="N582" i="1"/>
  <c r="N583" i="1" a="1"/>
  <c r="N583" i="1"/>
  <c r="N584" i="1" a="1"/>
  <c r="N584" i="1"/>
  <c r="N585" i="1" a="1"/>
  <c r="N585" i="1"/>
  <c r="N586" i="1" a="1"/>
  <c r="N586" i="1"/>
  <c r="N587" i="1" a="1"/>
  <c r="N587" i="1"/>
  <c r="N588" i="1" a="1"/>
  <c r="N588" i="1"/>
  <c r="N589" i="1" a="1"/>
  <c r="N589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/>
  <c r="L270" i="12" s="1"/>
  <c r="M272" i="1" a="1"/>
  <c r="M272" i="1" s="1"/>
  <c r="AM272" i="1" s="1"/>
  <c r="N289" i="1" a="1"/>
  <c r="N289" i="1"/>
  <c r="L287" i="12" s="1"/>
  <c r="N287" i="1" a="1"/>
  <c r="N287" i="1"/>
  <c r="L285" i="12" s="1"/>
  <c r="N282" i="1" a="1"/>
  <c r="N282" i="1" s="1"/>
  <c r="N281" i="1" a="1"/>
  <c r="N281" i="1"/>
  <c r="L279" i="12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/>
  <c r="L252" i="12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/>
  <c r="N241" i="1" a="1"/>
  <c r="N241" i="1" s="1"/>
  <c r="M241" i="1" a="1"/>
  <c r="M241" i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<sst xmlns="http://schemas.openxmlformats.org/spreadsheetml/2006/main" count="12283" uniqueCount="1813">
  <si>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</si>
  <si>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</si>
  <si>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</si>
  <si>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</si>
  <si>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</si>
  <si>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</si>
  <si>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</si>
  <si>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</si>
  <si>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</si>
  <si>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</si>
  <si>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</si>
  <si>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</si>
  <si>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</si>
  <si>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</si>
  <si>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</si>
  <si>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</si>
  <si>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</si>
  <si>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</si>
  <si>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</si>
  <si>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</si>
  <si>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</si>
  <si>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</si>
  <si>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</si>
  <si>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</si>
  <si>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</si>
  <si>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</si>
  <si>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</si>
  <si>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</si>
  <si>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</si>
  <si>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</si>
  <si>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</si>
  <si>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</si>
  <si>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</si>
  <si>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</si>
  <si>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</si>
  <si>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</si>
  <si>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</si>
  <si>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</si>
  <si>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</si>
  <si>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</si>
  <si>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</si>
  <si>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</si>
  <si>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</si>
  <si>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</si>
  <si>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</si>
  <si>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</si>
  <si>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</si>
  <si>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</si>
  <si>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</si>
  <si>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</si>
  <si>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</si>
  <si>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</si>
  <si>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</si>
  <si>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</si>
  <si>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</si>
  <si>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</si>
  <si>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</si>
  <si>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</si>
  <si>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</si>
  <si>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</si>
  <si>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</si>
  <si>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</si>
  <si>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</si>
  <si>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</si>
  <si>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</si>
  <si>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</si>
  <si>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</si>
  <si>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</si>
  <si>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</si>
  <si>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</si>
  <si>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</si>
  <si>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</si>
  <si>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</si>
  <si>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</si>
  <si>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</si>
  <si>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</si>
  <si>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</si>
  <si>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</si>
  <si>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</si>
  <si>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</si>
  <si>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</si>
  <si>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</si>
  <si>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</si>
  <si>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</si>
  <si>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</si>
  <si>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</si>
  <si>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</si>
  <si>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</si>
  <si>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</si>
  <si>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</si>
  <si>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</si>
  <si>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</si>
  <si>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</si>
  <si>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</si>
  <si>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</si>
  <si>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</si>
  <si>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</si>
  <si>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</si>
  <si>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</si>
  <si>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</si>
  <si>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</si>
  <si>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</si>
  <si>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</si>
  <si>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</si>
  <si>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</si>
  <si>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</si>
  <si>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</si>
  <si>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</si>
  <si>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</si>
  <si>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</si>
  <si>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</si>
  <si>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</si>
  <si>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</si>
  <si>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</si>
  <si>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</si>
  <si>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</si>
  <si>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</si>
  <si>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</si>
  <si>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</si>
  <si>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</si>
  <si>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</si>
  <si>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</si>
  <si>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</si>
  <si>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</si>
  <si>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</si>
  <si>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</si>
  <si>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</si>
  <si>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</si>
  <si>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</si>
  <si>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</si>
  <si>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</si>
  <si>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</si>
  <si>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</si>
  <si>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</si>
  <si>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</si>
  <si>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</si>
  <si>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</si>
  <si>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</si>
  <si>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</si>
  <si>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</si>
  <si>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</si>
  <si>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</si>
  <si>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</si>
  <si>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</si>
  <si>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</si>
  <si>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</si>
  <si>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</si>
  <si>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</si>
  <si>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</si>
  <si>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</si>
  <si>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</si>
  <si>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</si>
  <si>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</si>
  <si>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</si>
  <si>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</si>
  <si>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</si>
  <si>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</si>
  <si>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</si>
  <si>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</si>
  <si>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</si>
  <si>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</si>
  <si>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</si>
  <si>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</si>
  <si>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</si>
  <si>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</si>
  <si>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</si>
  <si>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</si>
  <si>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</si>
  <si>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</si>
  <si>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</si>
  <si>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</si>
  <si>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</si>
  <si>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</si>
  <si>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</si>
  <si>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</si>
  <si>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</si>
  <si>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</si>
  <si>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</si>
  <si>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</si>
  <si>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</si>
  <si>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</si>
  <si>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</si>
  <si>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</si>
  <si>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</si>
  <si>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</si>
  <si>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</si>
  <si>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</si>
  <si>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</si>
  <si>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</si>
  <si>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</si>
  <si>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</si>
  <si>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</si>
  <si>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</si>
  <si>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</si>
  <si>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</si>
  <si>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</si>
  <si>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</si>
  <si>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</si>
  <si>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</si>
  <si>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</si>
  <si>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</si>
  <si>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</si>
  <si>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</si>
  <si>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</si>
  <si>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</si>
  <si>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</si>
  <si>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</si>
  <si>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</si>
  <si>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</si>
  <si>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</si>
  <si>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</si>
  <si>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</si>
  <si>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</si>
  <si>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</si>
  <si>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</si>
  <si>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</si>
  <si>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</si>
  <si>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</si>
  <si>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</si>
  <si>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</si>
  <si>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</si>
  <si>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</si>
  <si>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</si>
  <si>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</si>
  <si>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</si>
  <si>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</si>
  <si>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</si>
  <si>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</si>
  <si>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</si>
  <si>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</si>
  <si>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</si>
  <si>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</si>
  <si>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</si>
  <si>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</si>
  <si>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</si>
  <si>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</si>
  <si>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</si>
  <si>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</si>
  <si>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</si>
  <si>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</si>
  <si>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</si>
  <si>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</si>
  <si>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</si>
  <si>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</si>
  <si>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</si>
  <si>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</si>
  <si>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</si>
  <si>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</si>
  <si>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</si>
  <si>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</si>
  <si>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</si>
  <si>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</si>
  <si>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</si>
  <si>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</si>
  <si>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</si>
  <si>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</si>
  <si>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</si>
  <si>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</si>
  <si>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</si>
  <si>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</si>
  <si>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</si>
  <si>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</si>
  <si>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</si>
  <si>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</si>
  <si>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</si>
  <si>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</si>
  <si>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</si>
  <si>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</si>
  <si>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</si>
  <si>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</si>
  <si>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</si>
  <si>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</si>
  <si>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</si>
  <si>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</si>
  <si>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</si>
  <si>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</si>
  <si>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</si>
  <si>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</si>
  <si>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</si>
  <si>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</si>
  <si>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</si>
  <si>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</si>
  <si>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</si>
  <si>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</si>
  <si>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</si>
  <si>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</si>
  <si>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</si>
  <si>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</si>
  <si>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</si>
  <si>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</si>
  <si>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</si>
  <si>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</si>
  <si>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</si>
  <si>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</si>
  <si>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</si>
  <si>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</si>
  <si>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</si>
  <si>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</si>
  <si>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</si>
  <si>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</si>
  <si>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</si>
  <si>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</si>
  <si>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</si>
  <si>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</si>
  <si>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</si>
  <si>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</si>
  <si>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</si>
  <si>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</si>
  <si>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</si>
  <si>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</si>
  <si>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</si>
  <si>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</si>
  <si>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</si>
  <si>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</si>
  <si>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</si>
  <si>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</si>
  <si>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</si>
  <si>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</si>
  <si>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</si>
  <si>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</si>
  <si>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</si>
  <si>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</si>
  <si>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</si>
  <si>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</si>
  <si>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</si>
  <si>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</si>
  <si>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</si>
  <si>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</si>
  <si>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</si>
  <si>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</si>
  <si>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</si>
  <si>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</si>
  <si>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</si>
  <si>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</si>
  <si>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</si>
  <si>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</si>
  <si>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</si>
  <si>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</si>
  <si>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</si>
  <si>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</si>
  <si>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</si>
  <si>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</si>
  <si>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</si>
  <si>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</si>
  <si>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</si>
  <si>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</si>
  <si>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</si>
  <si>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</si>
  <si>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</si>
  <si>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</si>
  <si>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</si>
  <si>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</si>
  <si>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</si>
  <si>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</si>
  <si>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</si>
  <si>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</si>
  <si>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</si>
  <si>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</si>
  <si>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</si>
  <si>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</si>
  <si>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</si>
  <si>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</si>
  <si>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</si>
  <si>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</si>
  <si>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</si>
  <si>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</si>
  <si>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</si>
  <si>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</si>
  <si>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</si>
  <si>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</si>
  <si>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</si>
  <si>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</si>
  <si>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</si>
  <si>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</si>
  <si>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</si>
  <si>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</si>
  <si>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</si>
  <si>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</si>
  <si>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</si>
  <si>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</si>
  <si>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</si>
  <si>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</si>
  <si>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</si>
  <si>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</si>
  <si>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</si>
  <si>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</si>
  <si>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</si>
  <si>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</si>
  <si>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</si>
  <si>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</si>
  <si>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</si>
  <si>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</si>
  <si>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</si>
  <si>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</si>
  <si>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</si>
  <si>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</si>
  <si>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</si>
  <si>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</si>
  <si>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</si>
  <si>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</si>
  <si>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</si>
  <si>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</si>
  <si>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</si>
  <si>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</si>
  <si>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</si>
  <si>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</si>
  <si>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</si>
  <si>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</si>
  <si>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</si>
  <si>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</si>
  <si>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</si>
  <si>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</si>
  <si>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</si>
  <si>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</si>
  <si>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</si>
  <si>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</si>
  <si>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</si>
  <si>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</si>
  <si>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</si>
  <si>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</si>
  <si>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</si>
  <si>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</si>
  <si>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</si>
  <si>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</si>
  <si>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</si>
  <si>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</si>
  <si>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</si>
  <si>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</si>
  <si>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</si>
  <si>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</si>
  <si>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</si>
  <si>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</si>
  <si>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</si>
  <si>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</si>
  <si>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</si>
  <si>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</si>
  <si>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</si>
  <si>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</si>
  <si>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</si>
  <si>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</si>
  <si>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</si>
  <si>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</si>
  <si>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</si>
  <si>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</si>
  <si>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</si>
  <si>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</si>
  <si>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</si>
  <si>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</si>
  <si>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</si>
  <si>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</si>
  <si>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</si>
  <si>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</si>
  <si>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</si>
  <si>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</si>
  <si>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</si>
  <si>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</si>
  <si>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</si>
  <si>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</si>
  <si>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</si>
  <si>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</si>
  <si>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</si>
  <si>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</si>
  <si>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</si>
  <si>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</si>
  <si>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</si>
  <si>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</si>
  <si>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</si>
  <si>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</si>
  <si>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</si>
  <si>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</si>
  <si>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</si>
  <si>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</si>
  <si>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</si>
  <si>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</si>
  <si>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</si>
  <si>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</si>
  <si>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</si>
  <si>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</si>
  <si>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</si>
  <si>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</si>
  <si>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</si>
  <si>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</si>
  <si>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</si>
  <si>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</si>
  <si>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</si>
  <si>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</si>
  <si>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</si>
  <si>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</si>
  <si>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</si>
  <si>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</si>
  <si>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</si>
  <si>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</si>
  <si>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</si>
  <si>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</si>
  <si>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</si>
  <si>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</si>
  <si>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</si>
  <si>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</si>
  <si>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</si>
  <si>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</si>
  <si>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</si>
  <si>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</si>
  <si>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</si>
  <si>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</si>
  <si>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</si>
  <si>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</si>
  <si>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</si>
  <si>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</si>
  <si>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</si>
  <si>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</si>
  <si>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</si>
  <si>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</si>
  <si>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</si>
  <si>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</si>
  <si>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</si>
  <si>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</si>
  <si>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</si>
  <si>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</si>
  <si>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</si>
  <si>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</si>
  <si>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</si>
  <si>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</si>
  <si>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</si>
  <si>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</si>
  <si>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</si>
  <si>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</si>
  <si>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</si>
  <si>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</si>
  <si>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</si>
  <si>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</si>
  <si>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</si>
  <si>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</si>
  <si>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</si>
  <si>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</si>
  <si>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</si>
  <si>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</si>
  <si>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</si>
  <si>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</si>
  <si>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</si>
  <si>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</si>
  <si>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</si>
  <si>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</si>
  <si>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</si>
  <si>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</si>
  <si>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</si>
  <si>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</si>
  <si>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</si>
  <si>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</si>
  <si>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</si>
  <si>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</si>
  <si>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</si>
  <si>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</si>
  <si>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</si>
  <si>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</si>
  <si>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</si>
  <si>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</si>
  <si>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</si>
  <si>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</si>
  <si>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</si>
  <si>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</si>
  <si>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</si>
  <si>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</si>
  <si>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</si>
  <si>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</si>
  <si>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</si>
  <si>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</si>
  <si>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</si>
  <si>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</si>
  <si>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</si>
  <si>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</si>
  <si>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</si>
  <si>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</si>
  <si>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</si>
  <si>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</si>
  <si>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</si>
  <si>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</si>
  <si>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</si>
  <si>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</si>
  <si>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</si>
  <si>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</si>
  <si>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</si>
  <si>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</si>
  <si>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</si>
  <si>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</si>
  <si>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</si>
  <si>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</si>
  <si>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</si>
  <si>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</si>
  <si>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</si>
  <si>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</si>
  <si>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</si>
  <si>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</si>
  <si>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</si>
  <si>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</si>
  <si>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</si>
  <si>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</si>
  <si>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</si>
  <si>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</si>
  <si>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</si>
  <si>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</si>
  <si>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</si>
  <si>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</si>
  <si>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</si>
  <si>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</si>
  <si>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</si>
  <si>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</si>
  <si>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</si>
  <si>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</si>
  <si>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</si>
  <si>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</si>
  <si>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</si>
  <si>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</si>
  <si>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</si>
  <si>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</si>
  <si>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</si>
  <si>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</si>
  <si>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</si>
  <si>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</si>
  <si>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</si>
  <si>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</si>
  <si>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</si>
  <si>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</si>
  <si>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</si>
  <si>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</si>
  <si>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</si>
  <si>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</si>
  <si>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</si>
  <si>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</si>
  <si>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</si>
  <si>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</si>
  <si>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</si>
  <si>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</si>
  <si>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</si>
  <si>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</si>
  <si>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</si>
  <si>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</si>
  <si>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</si>
  <si>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</si>
  <si>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</si>
  <si>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</si>
  <si>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</si>
  <si>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</si>
  <si>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</si>
  <si>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</si>
  <si>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</si>
  <si>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</si>
  <si>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</si>
  <si>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</si>
  <si>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</si>
  <si>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</si>
  <si>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</si>
  <si>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</si>
  <si>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</si>
  <si>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</si>
  <si>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</si>
  <si>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</si>
  <si>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</si>
  <si>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</si>
  <si>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</si>
  <si>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</si>
  <si>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</si>
  <si>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</si>
  <si>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</si>
  <si>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</si>
  <si>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</si>
  <si>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</si>
  <si>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</si>
  <si>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</si>
  <si>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</si>
  <si>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</si>
  <si>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</si>
  <si>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</si>
  <si>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</si>
  <si>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</si>
  <si>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</si>
  <si>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</si>
  <si>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</si>
  <si>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</si>
  <si>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</si>
  <si>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</si>
  <si>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</si>
  <si>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</si>
  <si>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</si>
  <si>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</si>
  <si>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</si>
  <si>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</si>
  <si>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</si>
  <si>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</si>
  <si>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</si>
  <si>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</si>
  <si>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</si>
  <si>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</si>
  <si>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</si>
  <si>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</si>
  <si>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</si>
  <si>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</si>
  <si>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</si>
  <si>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</si>
  <si>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</si>
  <si>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</si>
  <si>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</si>
  <si>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</si>
  <si>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</si>
  <si>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</si>
  <si>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</si>
  <si>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</si>
  <si>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</si>
  <si>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</si>
  <si>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</si>
  <si>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</si>
  <si>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</si>
  <si>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</si>
  <si>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</si>
  <si>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</si>
  <si>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</si>
  <si>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</si>
  <si>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</si>
  <si>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</si>
  <si>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</si>
  <si>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</si>
  <si>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</si>
  <si>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</si>
  <si>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</si>
  <si>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</si>
  <si>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</si>
  <si>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</si>
  <si>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</si>
  <si>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</si>
  <si>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</si>
  <si>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</si>
  <si>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</si>
  <si>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</si>
  <si>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</si>
  <si>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</si>
  <si>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</si>
  <si>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</si>
  <si>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</si>
  <si>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</si>
  <si>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</si>
  <si>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</si>
  <si>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</si>
  <si>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</si>
  <si>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</si>
  <si>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</si>
  <si>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</si>
  <si>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</si>
  <si>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</si>
  <si>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</si>
  <si>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</si>
  <si>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</si>
  <si>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</si>
  <si>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</si>
  <si>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</si>
  <si>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</si>
  <si>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</si>
  <si>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</si>
  <si>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</si>
  <si>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</si>
  <si>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</si>
  <si>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</si>
  <si>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</si>
  <si>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</si>
  <si>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</si>
  <si>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</si>
  <si>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</si>
  <si>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</si>
  <si>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</si>
  <si>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</si>
  <si>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</si>
  <si>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</si>
  <si>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</si>
  <si>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</si>
  <si>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</si>
  <si>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</si>
  <si>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</si>
  <si>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</si>
  <si>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</si>
  <si>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</si>
  <si>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</si>
  <si>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</si>
  <si>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</si>
  <si>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</si>
  <si>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</si>
  <si>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</si>
  <si>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</si>
  <si>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</si>
  <si>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</si>
  <si>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</si>
  <si>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</si>
  <si>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</si>
  <si>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</si>
  <si>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</si>
  <si>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</si>
  <si>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</si>
  <si>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</si>
  <si>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</si>
  <si>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</si>
  <si>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</si>
  <si>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</si>
  <si>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</si>
  <si>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</si>
  <si>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</si>
  <si>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</si>
  <si>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</si>
  <si>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</si>
  <si>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</si>
  <si>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</si>
  <si>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</si>
  <si>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</si>
  <si>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</si>
  <si>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</si>
  <si>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</si>
  <si>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</si>
  <si>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</si>
  <si>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</si>
  <si>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</si>
  <si>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</si>
  <si>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</si>
  <si>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</si>
  <si>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</si>
  <si>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</si>
  <si>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</si>
  <si>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</si>
  <si>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</si>
  <si>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</si>
  <si>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</si>
  <si>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</si>
  <si>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</si>
  <si>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</si>
  <si>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</si>
  <si>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</si>
  <si>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</si>
  <si>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</si>
  <si>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</si>
  <si>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</si>
  <si>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</si>
  <si>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</si>
  <si>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</si>
  <si>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</si>
  <si>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</si>
  <si>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</si>
  <si>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</si>
  <si>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</si>
  <si>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</si>
  <si>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</si>
  <si>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</si>
  <si>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</si>
  <si>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</si>
  <si>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</si>
  <si>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</si>
  <si>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</si>
  <si>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</si>
  <si>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</si>
  <si>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</si>
  <si>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</si>
  <si>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</si>
  <si>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</si>
  <si>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</si>
  <si>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</si>
  <si>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</si>
  <si>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</si>
  <si>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</si>
  <si>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</si>
  <si>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</si>
  <si>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</si>
  <si>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</si>
  <si>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</si>
  <si>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</si>
  <si>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</si>
  <si>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</si>
  <si>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</si>
  <si>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</si>
  <si>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</si>
  <si>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</si>
  <si>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</si>
  <si>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</si>
  <si>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</si>
  <si>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</si>
  <si>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</si>
  <si>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</si>
  <si>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</si>
  <si>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</si>
  <si>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</si>
  <si>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</si>
  <si>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</si>
  <si>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</si>
  <si>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</si>
  <si>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</si>
  <si>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</si>
  <si>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</si>
  <si>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</si>
  <si>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</si>
  <si>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</si>
  <si>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</si>
  <si>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</si>
  <si>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</si>
  <si>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</si>
  <si>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</si>
  <si>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</si>
  <si>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</si>
  <si>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</si>
  <si>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</si>
  <si>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</si>
  <si>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</si>
  <si>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</si>
  <si>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</si>
  <si>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</si>
  <si>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</si>
  <si>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</si>
  <si>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</si>
  <si>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</si>
  <si>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</si>
  <si>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</si>
  <si>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</si>
  <si>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</si>
  <si>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</si>
  <si>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</si>
  <si>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</si>
  <si>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</si>
  <si>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</si>
  <si>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</si>
  <si>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</si>
  <si>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</si>
  <si>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</si>
  <si>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</si>
  <si>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</si>
  <si>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</si>
  <si>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</si>
  <si>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</si>
  <si>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</si>
  <si>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</si>
  <si>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</si>
  <si>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</si>
  <si>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</si>
  <si>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</si>
  <si>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</si>
  <si>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</si>
  <si>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</si>
  <si>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</si>
  <si>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</si>
  <si>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</si>
  <si>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</si>
  <si>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</si>
  <si>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</si>
  <si>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</si>
  <si>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</si>
  <si>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</si>
  <si>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</si>
  <si>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</si>
  <si>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</si>
  <si>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</si>
  <si>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</si>
  <si>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</si>
  <si>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</si>
  <si>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</si>
  <si>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</si>
  <si>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</si>
  <si>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</si>
  <si>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</si>
  <si>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</si>
  <si>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</si>
  <si>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</si>
  <si>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</si>
  <si>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</si>
  <si>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</si>
  <si>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</si>
  <si>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</si>
  <si>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</si>
  <si>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</si>
  <si>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</si>
  <si>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</si>
  <si>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</si>
  <si>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</si>
  <si>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</si>
  <si>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</si>
  <si>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</si>
  <si>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</si>
  <si>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</si>
  <si>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</si>
  <si>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</si>
  <si>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</si>
  <si>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</si>
  <si>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</si>
  <si>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</si>
  <si>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</si>
  <si>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</si>
  <si>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</si>
  <si>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</si>
  <si>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</si>
  <si>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</si>
  <si>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</si>
  <si>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</si>
  <si>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</si>
  <si>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</si>
  <si>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</si>
  <si>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</si>
  <si>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</si>
  <si>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</si>
  <si>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</si>
  <si>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</si>
  <si>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</si>
  <si>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</si>
  <si>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</si>
  <si>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</si>
  <si>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</si>
  <si>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</si>
  <si>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</si>
  <si>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</si>
  <si>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</si>
  <si>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</si>
  <si>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</si>
  <si>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</si>
  <si>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</si>
  <si>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</si>
  <si>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</si>
  <si>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</si>
  <si>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</si>
  <si>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</si>
  <si>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</si>
  <si>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</si>
  <si>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</si>
  <si>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</si>
  <si>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</si>
  <si>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</si>
  <si>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</si>
  <si>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</si>
  <si>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</si>
  <si>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</si>
  <si>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</si>
  <si>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</si>
  <si>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</si>
  <si>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</si>
  <si>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</si>
  <si>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</si>
  <si>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</si>
  <si>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</si>
  <si>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</si>
  <si>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</si>
  <si>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</si>
  <si>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</si>
  <si>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</si>
  <si>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</si>
  <si>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</si>
  <si>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</si>
  <si>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</si>
  <si>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</si>
  <si>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</si>
  <si>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</si>
  <si>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</si>
  <si>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</si>
  <si>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</si>
  <si>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</si>
  <si>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</si>
  <si>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</si>
  <si>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</si>
  <si>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</si>
  <si>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</si>
  <si>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</si>
  <si>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</si>
  <si>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</si>
  <si>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</si>
  <si>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</si>
  <si>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</si>
  <si>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</si>
  <si>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</si>
  <si>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</si>
  <si>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</si>
  <si>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</si>
  <si>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</si>
  <si>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</si>
  <si>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</si>
  <si>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</si>
  <si>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</si>
  <si>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</si>
  <si>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</si>
  <si>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</si>
  <si>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</si>
  <si>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</si>
  <si>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</si>
  <si>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</si>
  <si>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</si>
  <si>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</si>
  <si>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</si>
  <si>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</si>
  <si>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</si>
  <si>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</si>
  <si>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</si>
  <si>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</si>
  <si>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</si>
  <si>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</si>
  <si>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</si>
  <si>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</si>
  <si>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</si>
  <si>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</si>
  <si>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</si>
  <si>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</si>
  <si>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</si>
  <si>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</si>
  <si>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</si>
  <si>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</si>
  <si>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</si>
  <si>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</si>
  <si>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</si>
  <si>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</si>
  <si>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</si>
  <si>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</si>
  <si>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</si>
  <si>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</si>
  <si>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</si>
  <si>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</si>
  <si>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</si>
  <si>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</si>
  <si>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</si>
  <si>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</si>
  <si>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</si>
  <si>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</si>
  <si>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</si>
  <si>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</si>
  <si>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</si>
  <si>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</si>
  <si>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</si>
  <si>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</si>
  <si>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</si>
  <si>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</si>
  <si>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</si>
  <si>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</si>
  <si>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</si>
  <si>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</si>
  <si>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</si>
  <si>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</si>
  <si>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</si>
  <si>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</si>
  <si>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</si>
  <si>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</si>
  <si>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</si>
  <si>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</si>
  <si>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</si>
  <si>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</si>
  <si>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</si>
  <si>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</si>
  <si>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</si>
  <si>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</si>
  <si>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</si>
  <si>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</si>
  <si>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</si>
  <si>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</si>
  <si>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</si>
  <si>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</si>
  <si>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</si>
  <si>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</si>
  <si>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</si>
  <si>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</si>
  <si>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</si>
  <si>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</si>
  <si>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</si>
  <si>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</si>
  <si>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</si>
  <si>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</si>
  <si>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</si>
  <si>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</si>
  <si>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</si>
  <si>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</si>
  <si>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</si>
  <si>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</si>
  <si>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</si>
  <si>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</si>
  <si>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</si>
  <si>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</si>
  <si>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</si>
  <si>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</si>
  <si>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</si>
  <si>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</si>
  <si>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</si>
  <si>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</si>
  <si>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</si>
  <si>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</si>
  <si>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</si>
  <si>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</si>
  <si>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</si>
  <si>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</si>
  <si>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</si>
  <si>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</si>
  <si>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</si>
  <si>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</si>
  <si>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</si>
  <si>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</si>
  <si>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</si>
  <si>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</si>
  <si>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</si>
  <si>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</si>
  <si>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</si>
  <si>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</si>
  <si>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</si>
  <si>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</si>
  <si>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</si>
  <si>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</si>
  <si>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</si>
  <si>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</si>
  <si>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</si>
  <si>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</si>
  <si>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</si>
  <si>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</si>
  <si>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</si>
  <si>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</si>
  <si>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</si>
  <si>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</si>
  <si>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</si>
  <si>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</si>
  <si>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</si>
  <si>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</si>
  <si>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</si>
  <si>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</si>
  <si>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</si>
  <si>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</si>
  <si>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</si>
  <si>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</si>
  <si>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</si>
  <si>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</si>
  <si>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</si>
  <si>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</si>
  <si>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</si>
  <si>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</si>
  <si>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</si>
  <si>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</si>
  <si>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</si>
  <si>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</si>
  <si>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</si>
  <si>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</si>
  <si>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</si>
  <si>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</si>
  <si>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</si>
  <si>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</si>
  <si>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</si>
  <si>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</si>
  <si>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</si>
  <si>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</si>
  <si>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</si>
  <si>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</si>
  <si>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</si>
  <si>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</si>
  <si>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</si>
  <si>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</si>
  <si>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</si>
  <si>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</si>
  <si>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</si>
  <si>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</si>
  <si>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</si>
  <si>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</si>
  <si>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</si>
  <si>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</si>
  <si>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</si>
  <si>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</si>
  <si>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</si>
  <si>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</si>
  <si>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</si>
  <si>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</si>
  <si>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</si>
  <si>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</si>
  <si>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</si>
  <si>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</si>
  <si>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</si>
  <si>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</si>
  <si>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</si>
  <si>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</si>
  <si>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</si>
  <si>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</si>
  <si>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</si>
  <si>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</si>
  <si>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</si>
  <si>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</si>
  <si>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</si>
  <si>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</si>
  <si>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</si>
  <si>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</si>
  <si>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</si>
  <si>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</si>
  <si>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</si>
  <si>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</si>
  <si>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</si>
  <si>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</si>
  <si>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</si>
  <si>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</si>
  <si>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</si>
  <si>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</si>
  <si>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</si>
  <si>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</si>
  <si>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</si>
  <si>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</si>
  <si>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</si>
  <si>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</si>
  <si>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</si>
  <si>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</si>
  <si>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</si>
  <si>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</si>
  <si>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</si>
  <si>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</si>
  <si>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</si>
  <si>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</si>
  <si>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</si>
  <si>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</si>
  <si>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</si>
  <si>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</si>
  <si>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</si>
  <si>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</si>
  <si>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</si>
  <si>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</si>
  <si>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</si>
  <si>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</si>
  <si>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</si>
  <si>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</si>
  <si>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</si>
  <si>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</si>
  <si>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</si>
  <si>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</si>
  <si>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</si>
  <si>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</si>
  <si>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</si>
  <si>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</si>
  <si>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</si>
  <si>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</si>
  <si>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</si>
  <si>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</si>
  <si>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</si>
  <si>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</si>
  <si>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</si>
  <si>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</si>
  <si>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</si>
  <si>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</si>
  <si>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</si>
  <si>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</si>
  <si>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</si>
  <si>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</si>
  <si>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</si>
  <si>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</si>
  <si>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</si>
  <si>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</si>
  <si>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</si>
  <si>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</si>
  <si>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</si>
  <si>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</si>
  <si>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</si>
  <si>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</si>
  <si>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</si>
  <si>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</si>
  <si>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</si>
  <si>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</si>
  <si>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</si>
  <si>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</si>
  <si>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</si>
  <si>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</si>
  <si>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</si>
  <si>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</si>
  <si>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</si>
  <si>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</si>
  <si>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</si>
  <si>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</si>
  <si>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</si>
  <si>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</si>
  <si>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</si>
  <si>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</si>
  <si>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</si>
  <si>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</si>
  <si>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</si>
  <si>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</si>
  <si>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</si>
  <si>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</si>
  <si>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</si>
  <si>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</si>
  <si>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</si>
  <si>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</si>
  <si>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</si>
  <si>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</si>
  <si>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</si>
  <si>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</si>
  <si>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</si>
  <si>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</si>
  <si>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</si>
  <si>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</si>
  <si>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</si>
  <si>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</si>
  <si>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</si>
  <si>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</si>
  <si>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</si>
  <si>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</si>
  <si>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</si>
  <si>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</si>
  <si>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</si>
  <si>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</si>
  <si>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</si>
  <si>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</si>
  <si>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</si>
  <si>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</si>
  <si>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</si>
  <si>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</si>
  <si>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</si>
  <si>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</si>
  <si>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</si>
  <si>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</si>
  <si>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</si>
  <si>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</si>
  <si>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</si>
  <si>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</si>
  <si>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</si>
  <si>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</si>
  <si>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</si>
  <si>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</si>
  <si>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</si>
  <si>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</si>
  <si>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</si>
  <si>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</si>
  <si>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</si>
  <si>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</si>
  <si>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</si>
  <si>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</si>
  <si>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</si>
  <si>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</si>
  <si>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</si>
  <si>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</si>
  <si>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</si>
  <si>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</si>
  <si>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</si>
  <si>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</si>
  <si>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</si>
  <si>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</si>
  <si>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</si>
  <si>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</si>
  <si>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</si>
  <si>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</si>
  <si>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</si>
  <si>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</si>
  <si>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</si>
  <si>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</si>
  <si>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</si>
  <si>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</si>
  <si>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</si>
  <si>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</si>
  <si>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</si>
  <si>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</si>
  <si>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</si>
  <si>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</si>
  <si>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</si>
  <si>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</si>
  <si>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</si>
  <si>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</si>
  <si>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</si>
  <si>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</si>
  <si>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</si>
  <si>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</si>
  <si>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</si>
  <si>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</si>
  <si>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</si>
  <si>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</si>
  <si>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</si>
  <si>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</si>
  <si>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</si>
  <si>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</si>
  <si>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</si>
  <si>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</si>
  <si>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</si>
  <si>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</si>
  <si>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</si>
  <si>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</si>
  <si>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</si>
  <si>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</si>
  <si>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</si>
  <si>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</si>
  <si>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</si>
  <si>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</si>
  <si>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</si>
  <si>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</si>
  <si>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</si>
  <si>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</si>
  <si>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</si>
  <si>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</si>
  <si>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</si>
  <si>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</si>
  <si>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</si>
  <si>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</si>
  <si>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</si>
  <si>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</si>
  <si>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</si>
  <si>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</si>
  <si>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</si>
  <si>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</si>
  <si>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</si>
  <si>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</si>
  <si>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</si>
  <si>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</si>
  <si>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</si>
  <si>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</si>
  <si>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</si>
  <si>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</si>
  <si>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</si>
  <si>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</si>
  <si>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</si>
  <si>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</si>
  <si>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</si>
  <si>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</si>
  <si>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</si>
  <si>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</si>
  <si>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</si>
  <si>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</si>
  <si>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</si>
  <si>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</si>
  <si>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</si>
  <si>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</si>
  <si>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</si>
  <si>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</si>
  <si>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</si>
  <si>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</si>
  <si>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</si>
  <si>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</si>
  <si>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</si>
  <si>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</si>
  <si>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</si>
  <si>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</si>
  <si>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</si>
  <si>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</si>
  <si>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</si>
  <si>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</si>
  <si>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</si>
  <si>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</si>
  <si>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</si>
  <si>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</si>
  <si>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</si>
  <si>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</si>
  <si>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</si>
  <si>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</si>
  <si>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</si>
  <si>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</si>
  <si>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</si>
  <si>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</si>
  <si>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</si>
  <si>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</si>
  <si>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</si>
  <si>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</si>
  <si>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</si>
  <si>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</si>
  <si>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</si>
  <si>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</si>
  <si>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</si>
  <si>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</si>
  <si>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</si>
  <si>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</si>
  <si>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</si>
  <si>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</si>
  <si>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</si>
  <si>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</si>
  <si>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</si>
  <si>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</si>
  <si>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</si>
  <si>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</si>
  <si>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</si>
  <si>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</si>
  <si>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</si>
  <si>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</si>
  <si>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</si>
  <si>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</si>
  <si>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</si>
  <si>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</si>
  <si>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</si>
  <si>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</si>
  <si>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</si>
  <si>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</si>
  <si>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</si>
  <si>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</si>
  <si>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</si>
  <si>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</si>
  <si>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</si>
  <si>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</si>
  <si>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</si>
  <si>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</si>
  <si>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</si>
  <si>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</si>
  <si>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</si>
  <si>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</si>
  <si>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</si>
  <si>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</si>
  <si>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</si>
  <si>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</si>
  <si>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</si>
  <si>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</si>
  <si>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</si>
  <si>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</si>
  <si>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</si>
  <si>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</si>
  <si>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</si>
  <si>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</si>
  <si>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</si>
  <si>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</si>
  <si>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</si>
  <si>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</si>
  <si>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</si>
  <si>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</si>
  <si>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</si>
  <si>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</si>
  <si>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</si>
  <si>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</si>
  <si>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</si>
  <si>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</si>
  <si>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</si>
  <si>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</si>
  <si>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</si>
  <si>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</si>
  <si>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</si>
  <si>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</si>
  <si>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</si>
  <si>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</si>
  <si>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</si>
  <si>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</si>
  <si>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</si>
  <si>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</si>
  <si>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</si>
  <si>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</si>
  <si>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</si>
  <si>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</si>
  <si>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</si>
  <si>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</si>
  <si>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</si>
  <si>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</si>
  <si>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</si>
  <si>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</si>
  <si>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</si>
  <si>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</si>
  <si>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</si>
  <si>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</si>
  <si>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</si>
  <si>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</si>
  <si>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</si>
  <si>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</si>
  <si>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</si>
  <si>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</si>
  <si>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</si>
  <si>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</si>
  <si>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</si>
  <si>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</si>
  <si>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</si>
  <si>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</si>
  <si>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</si>
  <si>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</si>
  <si>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</si>
  <si>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</si>
  <si>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</si>
  <si>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</si>
  <si>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</si>
  <si>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</si>
  <si>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</si>
  <si>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</si>
  <si>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</si>
  <si>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</si>
  <si>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</si>
  <si>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</si>
  <si>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</si>
  <si>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</si>
  <si>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</si>
  <si>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</si>
  <si>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</si>
  <si>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</si>
  <si>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</si>
  <si>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</si>
  <si>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</si>
  <si>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</si>
  <si>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</si>
  <si>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</si>
  <si>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</si>
  <si>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</si>
  <si>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</si>
  <si>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</si>
  <si>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</si>
  <si>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</si>
  <si>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</si>
  <si>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</si>
  <si>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</si>
  <si>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</si>
  <si>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</si>
  <si>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</si>
  <si>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</si>
  <si>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</si>
  <si>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</si>
  <si>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</si>
  <si>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</si>
  <si>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</si>
  <si>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</si>
  <si>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</si>
  <si>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</si>
  <si>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</si>
  <si>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</si>
  <si>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</si>
  <si>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</si>
  <si>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</si>
  <si>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</si>
  <si>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</si>
  <si>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</si>
  <si>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</si>
  <si>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</si>
  <si>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</si>
  <si>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</si>
  <si>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</si>
  <si>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</si>
  <si>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</si>
  <si>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</si>
  <si>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</si>
  <si>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</si>
  <si>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</si>
  <si>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</si>
  <si>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</si>
  <si>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</si>
  <si>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</si>
  <si>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</si>
  <si>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</si>
  <si>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</si>
  <si>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</si>
  <si>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</si>
  <si>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</si>
  <si>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</si>
  <si>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</si>
  <si>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</si>
  <si>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</si>
  <si>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</si>
  <si>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</si>
  <si>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</si>
  <si>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</si>
  <si>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</si>
  <si>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</si>
  <si>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</si>
  <si>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</si>
  <si>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</si>
  <si>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</si>
  <si>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</si>
  <si>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</si>
  <si>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</si>
  <si>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</si>
  <si>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</si>
  <si>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</si>
  <si>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 xml:space="preserve">MC1 09h46 / 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</si>
  <si>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</si>
  <si>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</si>
  <si>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</si>
  <si>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</si>
  <si>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</si>
  <si>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</si>
  <si>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</si>
  <si>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</si>
  <si>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 xml:space="preserve">Alterado programação para km 105+300 ao km106+000 via 2 / MC1 09h49 / 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</si>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</sst>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552" activePane="bottomRight" state="frozen"/>
      <selection pane="bottomRight" activeCell="AA579" sqref="AA579:AG5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/>
      <c r="AT553" s="268"/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1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/>
      <c r="AT554" s="268"/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0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1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/>
      <c r="AT562" s="268"/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1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/>
      <c r="AT564" s="268"/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1</v>
      </c>
      <c r="BI564" s="246"/>
      <c r="BJ564" s="273" t="s">
        <v>1743</v>
      </c>
      <c r="BK564" s="247"/>
      <c r="BL564" s="185"/>
      <c r="BM564" s="180"/>
      <c r="BN564" s="180"/>
      <c r="BO564" s="164"/>
      <c r="BP564" s="247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52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/>
      <c r="I577" s="163"/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1744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</v>
      </c>
      <c r="B579" s="167"/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</v>
      </c>
      <c r="B580" s="167"/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</v>
      </c>
      <c r="B581" s="167"/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" xr:uid="{58D6DA6F-44DA-458E-8F0F-00B0CB1B298C}">
      <formula1>BS_ATIV</formula1>
    </dataValidation>
    <dataValidation type="list" allowBlank="1" showInputMessage="1" showErrorMessage="1" sqref="J563:J565 J555:J557 J560:J561 J6:J553 J567 J569 J572:J575 J579:J58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1746</v>
      </c>
      <c r="E3" s="311" t="s">
        <v>1747</v>
      </c>
      <c r="F3" s="311" t="s">
        <v>1748</v>
      </c>
      <c r="G3" s="316" t="s">
        <v>1749</v>
      </c>
      <c r="H3" s="311" t="s">
        <v>1750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1751</v>
      </c>
      <c r="E5" s="313">
        <v>46013</v>
      </c>
      <c r="F5" s="312">
        <v>7000</v>
      </c>
      <c r="G5" s="317" t="s">
        <v>1752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1753</v>
      </c>
      <c r="G6" s="317" t="s">
        <v>1752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1754</v>
      </c>
      <c r="G7" s="318" t="s">
        <v>1755</v>
      </c>
      <c r="H7" s="314" t="s">
        <v>1756</v>
      </c>
    </row>
    <row r="8" spans="3:8">
      <c r="C8" s="312" t="s">
        <v>543</v>
      </c>
      <c r="D8" s="312">
        <v>7663</v>
      </c>
      <c r="E8" s="313">
        <v>46008</v>
      </c>
      <c r="F8" s="312" t="s">
        <v>1757</v>
      </c>
      <c r="G8" s="317" t="s">
        <v>1758</v>
      </c>
      <c r="H8" s="312" t="s">
        <v>1759</v>
      </c>
    </row>
    <row r="9" spans="3:8">
      <c r="C9" s="312" t="s">
        <v>463</v>
      </c>
      <c r="D9" s="312" t="s">
        <v>1760</v>
      </c>
      <c r="E9" s="313">
        <v>45993</v>
      </c>
      <c r="F9" s="312">
        <v>12000</v>
      </c>
      <c r="G9" s="317" t="s">
        <v>1761</v>
      </c>
      <c r="H9" s="312"/>
    </row>
    <row r="10" spans="3:8" ht="29.25">
      <c r="C10" s="312" t="s">
        <v>463</v>
      </c>
      <c r="D10" s="312" t="s">
        <v>1762</v>
      </c>
      <c r="E10" s="313">
        <v>45993</v>
      </c>
      <c r="F10" s="312">
        <v>9000</v>
      </c>
      <c r="G10" s="317" t="s">
        <v>1763</v>
      </c>
      <c r="H10" s="312"/>
    </row>
    <row r="11" spans="3:8" ht="29.25">
      <c r="C11" s="312" t="s">
        <v>463</v>
      </c>
      <c r="D11" s="312" t="s">
        <v>1764</v>
      </c>
      <c r="E11" s="313">
        <v>45993</v>
      </c>
      <c r="F11" s="312">
        <v>10000</v>
      </c>
      <c r="G11" s="317" t="s">
        <v>1763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1765</v>
      </c>
      <c r="G12" s="317" t="s">
        <v>1766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1767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1768</v>
      </c>
      <c r="C4" s="316" t="s">
        <v>1769</v>
      </c>
      <c r="D4" s="316" t="s">
        <v>1770</v>
      </c>
      <c r="E4" s="316" t="s">
        <v>1771</v>
      </c>
      <c r="F4" s="316" t="s">
        <v>8</v>
      </c>
      <c r="G4" s="316" t="s">
        <v>1772</v>
      </c>
    </row>
    <row r="5" spans="2:8">
      <c r="B5" s="319" t="s">
        <v>1153</v>
      </c>
      <c r="C5" s="319">
        <v>314978</v>
      </c>
      <c r="D5" s="319" t="s">
        <v>1773</v>
      </c>
      <c r="E5" s="319" t="s">
        <v>541</v>
      </c>
      <c r="F5" s="319" t="s">
        <v>101</v>
      </c>
      <c r="G5" s="320">
        <v>46143</v>
      </c>
    </row>
    <row r="6" spans="2:8">
      <c r="B6" s="319" t="s">
        <v>1774</v>
      </c>
      <c r="C6" s="319">
        <v>256790</v>
      </c>
      <c r="D6" s="319" t="s">
        <v>1775</v>
      </c>
      <c r="E6" s="319" t="s">
        <v>541</v>
      </c>
      <c r="F6" s="319" t="s">
        <v>1776</v>
      </c>
      <c r="G6" s="320">
        <v>45992</v>
      </c>
    </row>
    <row r="7" spans="2:8">
      <c r="B7" s="319" t="s">
        <v>1777</v>
      </c>
      <c r="C7" s="319">
        <v>265193</v>
      </c>
      <c r="D7" s="319" t="s">
        <v>1778</v>
      </c>
      <c r="E7" s="319" t="s">
        <v>542</v>
      </c>
      <c r="F7" s="319" t="s">
        <v>1500</v>
      </c>
      <c r="G7" s="319" t="s">
        <v>1779</v>
      </c>
    </row>
    <row r="8" spans="2:8">
      <c r="B8" s="319" t="s">
        <v>1780</v>
      </c>
      <c r="C8" s="319">
        <v>293716</v>
      </c>
      <c r="D8" s="319" t="s">
        <v>1781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1782</v>
      </c>
      <c r="C9" s="319">
        <v>257258</v>
      </c>
      <c r="D9" s="319" t="s">
        <v>1783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1784</v>
      </c>
      <c r="C10" s="319">
        <v>371147</v>
      </c>
      <c r="D10" s="319" t="s">
        <v>1785</v>
      </c>
      <c r="E10" s="319" t="s">
        <v>543</v>
      </c>
      <c r="F10" s="319" t="s">
        <v>144</v>
      </c>
      <c r="G10" s="319" t="s">
        <v>1779</v>
      </c>
    </row>
    <row r="11" spans="2:8">
      <c r="B11" s="319" t="s">
        <v>1786</v>
      </c>
      <c r="C11" s="319">
        <v>259230</v>
      </c>
      <c r="D11" s="319" t="s">
        <v>1787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1788</v>
      </c>
      <c r="C12" s="319">
        <v>370705</v>
      </c>
      <c r="D12" s="319"/>
      <c r="E12" s="319" t="s">
        <v>543</v>
      </c>
      <c r="F12" s="319" t="s">
        <v>144</v>
      </c>
      <c r="G12" s="319" t="s">
        <v>1779</v>
      </c>
    </row>
    <row r="13" spans="2:8">
      <c r="B13" s="319" t="s">
        <v>1789</v>
      </c>
      <c r="C13" s="319">
        <v>258542</v>
      </c>
      <c r="D13" s="319" t="s">
        <v>1790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1791</v>
      </c>
      <c r="C14" s="319">
        <v>257050</v>
      </c>
      <c r="D14" s="319" t="s">
        <v>1792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1793</v>
      </c>
      <c r="D5" s="384"/>
      <c r="E5" s="384"/>
      <c r="F5" s="384"/>
      <c r="G5" s="384"/>
      <c r="H5" s="384"/>
      <c r="I5" s="384"/>
      <c r="J5" s="385"/>
      <c r="K5" s="386" t="s">
        <v>1794</v>
      </c>
      <c r="L5" s="387"/>
      <c r="M5" s="387"/>
      <c r="N5" s="387"/>
      <c r="O5" s="388" t="s">
        <v>1795</v>
      </c>
      <c r="P5" s="389"/>
      <c r="Q5" s="390"/>
    </row>
    <row r="6" spans="1:17" s="94" customFormat="1" ht="15.75" customHeight="1">
      <c r="A6" s="88" t="s">
        <v>1796</v>
      </c>
      <c r="B6" s="95" t="s">
        <v>1797</v>
      </c>
      <c r="C6" s="96" t="s">
        <v>874</v>
      </c>
      <c r="D6" s="97" t="s">
        <v>875</v>
      </c>
      <c r="E6" s="96" t="s">
        <v>1798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1799</v>
      </c>
      <c r="M6" s="139" t="s">
        <v>335</v>
      </c>
      <c r="N6" s="140" t="s">
        <v>869</v>
      </c>
      <c r="O6" s="236" t="s">
        <v>912</v>
      </c>
      <c r="P6" s="157"/>
      <c r="Q6" s="190" t="s">
        <v>1800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 xml:space="preserve">MC1 09h46 / 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 xml:space="preserve">Alterado programação para km 105+300 ao km106+000 via 2 / MC1 09h49 / 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*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-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1801</v>
      </c>
      <c r="W1" s="396"/>
      <c r="X1" s="396"/>
      <c r="Y1" s="104"/>
    </row>
    <row r="2" spans="1:25" s="101" customFormat="1" ht="11.25" customHeight="1">
      <c r="A2" s="105" t="s">
        <v>1802</v>
      </c>
      <c r="B2" s="105" t="s">
        <v>1797</v>
      </c>
      <c r="C2" s="105" t="s">
        <v>313</v>
      </c>
      <c r="D2" s="106" t="s">
        <v>874</v>
      </c>
      <c r="E2" s="106" t="s">
        <v>875</v>
      </c>
      <c r="F2" s="106" t="s">
        <v>1796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1803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 t="str">
        <f>IF(SP_SUL!B579="","*",SP_SUL!B579)</f>
        <v>*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 t="str">
        <f>IF(SP_SUL!B580="","*",SP_SUL!B580)</f>
        <v>*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 t="str">
        <f>IF(SP_SUL!B581="","*",SP_SUL!B581)</f>
        <v>*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1804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1805</v>
      </c>
      <c r="C2" s="96" t="s">
        <v>859</v>
      </c>
      <c r="D2" s="96" t="s">
        <v>861</v>
      </c>
      <c r="E2" s="96" t="s">
        <v>1806</v>
      </c>
      <c r="F2" s="96" t="s">
        <v>1807</v>
      </c>
      <c r="G2" s="96" t="s">
        <v>1808</v>
      </c>
      <c r="H2" s="96" t="s">
        <v>1809</v>
      </c>
      <c r="I2" s="96" t="s">
        <v>1810</v>
      </c>
      <c r="J2" s="96" t="s">
        <v>1811</v>
      </c>
      <c r="K2" s="131" t="s">
        <v>1812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*</v>
      </c>
      <c r="F554" s="137" t="str">
        <f>IF(SP_SUL!M577="","*",SP_SUL!M577)</f>
        <v>ZLU-ZWI</v>
      </c>
      <c r="G554" s="121" t="str">
        <f>IF(SP_SUL!I577="","*",SP_SUL!I577)</f>
        <v>*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