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0" documentId="8_{C16AF0B1-DE6F-4D81-B6CC-DB7BBC320B89}" xr6:coauthVersionLast="47" xr6:coauthVersionMax="47" xr10:uidLastSave="{F381D079-5EB0-4DC6-BA00-1202E46AED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<sst xmlns="http://schemas.openxmlformats.org/spreadsheetml/2006/main" count="14427" uniqueCount="2109">
  <si>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</si>
  <si>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</si>
  <si>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</si>
  <si>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</si>
  <si>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</si>
  <si>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</si>
  <si>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</si>
  <si>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</si>
  <si>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</si>
  <si>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</si>
  <si>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</si>
  <si>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</si>
  <si>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</si>
  <si>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</si>
  <si>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</si>
  <si>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</si>
  <si>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</si>
  <si>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</si>
  <si>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</si>
  <si>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</si>
  <si>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</si>
  <si>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</si>
  <si>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</si>
  <si>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</si>
  <si>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</si>
  <si>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</si>
  <si>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</si>
  <si>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</si>
  <si>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</si>
  <si>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</si>
  <si>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</si>
  <si>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</si>
  <si>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</si>
  <si>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</si>
  <si>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</si>
  <si>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</si>
  <si>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</si>
  <si>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</si>
  <si>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</si>
  <si>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</si>
  <si>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</si>
  <si>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</si>
  <si>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</si>
  <si>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</si>
  <si>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</si>
  <si>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</si>
  <si>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</si>
  <si>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</si>
  <si>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</si>
  <si>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</si>
  <si>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</si>
  <si>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</si>
  <si>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</si>
  <si>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</si>
  <si>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</si>
  <si>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</si>
  <si>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</si>
  <si>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</si>
  <si>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</si>
  <si>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</si>
  <si>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</si>
  <si>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</si>
  <si>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</si>
  <si>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</si>
  <si>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</si>
  <si>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</si>
  <si>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</si>
  <si>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</si>
  <si>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</si>
  <si>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</si>
  <si>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</si>
  <si>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</si>
  <si>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</si>
  <si>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</si>
  <si>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</si>
  <si>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</si>
  <si>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</si>
  <si>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</si>
  <si>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</si>
  <si>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</si>
  <si>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</si>
  <si>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</si>
  <si>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</si>
  <si>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</si>
  <si>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</si>
  <si>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</si>
  <si>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</si>
  <si>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</si>
  <si>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</si>
  <si>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</si>
  <si>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</si>
  <si>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</si>
  <si>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</si>
  <si>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</si>
  <si>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</si>
  <si>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</si>
  <si>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</si>
  <si>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</si>
  <si>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</si>
  <si>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</si>
  <si>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</si>
  <si>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</si>
  <si>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</si>
  <si>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</si>
  <si>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</si>
  <si>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</si>
  <si>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</si>
  <si>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</si>
  <si>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</si>
  <si>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</si>
  <si>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</si>
  <si>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</si>
  <si>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</si>
  <si>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</si>
  <si>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</si>
  <si>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</si>
  <si>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</si>
  <si>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</si>
  <si>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</si>
  <si>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</si>
  <si>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</si>
  <si>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</si>
  <si>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</si>
  <si>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</si>
  <si>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</si>
  <si>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</si>
  <si>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</si>
  <si>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</si>
  <si>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</si>
  <si>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</si>
  <si>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</si>
  <si>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</si>
  <si>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</si>
  <si>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</si>
  <si>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</si>
  <si>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</si>
  <si>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</si>
  <si>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</si>
  <si>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</si>
  <si>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</si>
  <si>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</si>
  <si>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</si>
  <si>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</si>
  <si>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</si>
  <si>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</si>
  <si>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</si>
  <si>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</si>
  <si>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</si>
  <si>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</si>
  <si>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</si>
  <si>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</si>
  <si>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</si>
  <si>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</si>
  <si>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</si>
  <si>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</si>
  <si>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</si>
  <si>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</si>
  <si>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</si>
  <si>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</si>
  <si>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</si>
  <si>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</si>
  <si>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</si>
  <si>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</si>
  <si>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</si>
  <si>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</si>
  <si>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</si>
  <si>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</si>
  <si>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</si>
  <si>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</si>
  <si>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</si>
  <si>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</si>
  <si>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</si>
  <si>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</si>
  <si>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</si>
  <si>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</si>
  <si>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</si>
  <si>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</si>
  <si>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</si>
  <si>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</si>
  <si>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</si>
  <si>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</si>
  <si>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</si>
  <si>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</si>
  <si>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</si>
  <si>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</si>
  <si>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</si>
  <si>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</si>
  <si>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</si>
  <si>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</si>
  <si>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</si>
  <si>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</si>
  <si>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</si>
  <si>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</si>
  <si>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</si>
  <si>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</si>
  <si>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</si>
  <si>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</si>
  <si>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</si>
  <si>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</si>
  <si>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</si>
  <si>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</si>
  <si>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</si>
  <si>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</si>
  <si>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</si>
  <si>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</si>
  <si>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</si>
  <si>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</si>
  <si>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</si>
  <si>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</si>
  <si>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</si>
  <si>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</si>
  <si>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</si>
  <si>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</si>
  <si>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</si>
  <si>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</si>
  <si>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</si>
  <si>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</si>
  <si>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</si>
  <si>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</si>
  <si>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</si>
  <si>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</si>
  <si>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</si>
  <si>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</si>
  <si>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</si>
  <si>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</si>
  <si>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</si>
  <si>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</si>
  <si>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</si>
  <si>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</si>
  <si>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</si>
  <si>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</si>
  <si>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</si>
  <si>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</si>
  <si>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</si>
  <si>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</si>
  <si>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</si>
  <si>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</si>
  <si>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</si>
  <si>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</si>
  <si>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</si>
  <si>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</si>
  <si>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</si>
  <si>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</si>
  <si>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</si>
  <si>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</si>
  <si>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</si>
  <si>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</si>
  <si>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</si>
  <si>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</si>
  <si>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</si>
  <si>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</si>
  <si>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</si>
  <si>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</si>
  <si>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</si>
  <si>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</si>
  <si>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</si>
  <si>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</si>
  <si>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</si>
  <si>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</si>
  <si>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</si>
  <si>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</si>
  <si>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</si>
  <si>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</si>
  <si>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</si>
  <si>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</si>
  <si>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</si>
  <si>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</si>
  <si>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</si>
  <si>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</si>
  <si>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</si>
  <si>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</si>
  <si>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</si>
  <si>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</si>
  <si>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</si>
  <si>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</si>
  <si>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</si>
  <si>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</si>
  <si>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</si>
  <si>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</si>
  <si>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</si>
  <si>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</si>
  <si>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</si>
  <si>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</si>
  <si>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</si>
  <si>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</si>
  <si>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</si>
  <si>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</si>
  <si>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</si>
  <si>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</si>
  <si>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</si>
  <si>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</si>
  <si>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</si>
  <si>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</si>
  <si>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</si>
  <si>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</si>
  <si>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</si>
  <si>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</si>
  <si>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</si>
  <si>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</si>
  <si>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</si>
  <si>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</si>
  <si>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</si>
  <si>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</si>
  <si>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</si>
  <si>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</si>
  <si>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</si>
  <si>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</si>
  <si>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</si>
  <si>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</si>
  <si>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</si>
  <si>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</si>
  <si>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</si>
  <si>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</si>
  <si>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</si>
  <si>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</si>
  <si>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</si>
  <si>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</si>
  <si>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</si>
  <si>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</si>
  <si>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</si>
  <si>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</si>
  <si>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</si>
  <si>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</si>
  <si>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</si>
  <si>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</si>
  <si>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</si>
  <si>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</si>
  <si>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</si>
  <si>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</si>
  <si>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</si>
  <si>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</si>
  <si>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</si>
  <si>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</si>
  <si>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</si>
  <si>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</si>
  <si>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</si>
  <si>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</si>
  <si>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</si>
  <si>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</si>
  <si>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</si>
  <si>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</si>
  <si>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</si>
  <si>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</si>
  <si>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</si>
  <si>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</si>
  <si>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</si>
  <si>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</si>
  <si>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</si>
  <si>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</si>
  <si>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</si>
  <si>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</si>
  <si>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</si>
  <si>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</si>
  <si>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</si>
  <si>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</si>
  <si>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</si>
  <si>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</si>
  <si>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</si>
  <si>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</si>
  <si>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</si>
  <si>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</si>
  <si>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</si>
  <si>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</si>
  <si>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</si>
  <si>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</si>
  <si>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</si>
  <si>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</si>
  <si>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</si>
  <si>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</si>
  <si>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</si>
  <si>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</si>
  <si>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</si>
  <si>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</si>
  <si>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</si>
  <si>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</si>
  <si>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</si>
  <si>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</si>
  <si>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</si>
  <si>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</si>
  <si>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</si>
  <si>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</si>
  <si>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</si>
  <si>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</si>
  <si>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</si>
  <si>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</si>
  <si>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</si>
  <si>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</si>
  <si>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</si>
  <si>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</si>
  <si>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</si>
  <si>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</si>
  <si>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</si>
  <si>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</si>
  <si>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</si>
  <si>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</si>
  <si>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</si>
  <si>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</si>
  <si>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</si>
  <si>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</si>
  <si>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</si>
  <si>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</si>
  <si>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</si>
  <si>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</si>
  <si>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</si>
  <si>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</si>
  <si>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</si>
  <si>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</si>
  <si>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</si>
  <si>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</si>
  <si>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</si>
  <si>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</si>
  <si>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</si>
  <si>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</si>
  <si>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</si>
  <si>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</si>
  <si>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</si>
  <si>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</si>
  <si>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</si>
  <si>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</si>
  <si>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</si>
  <si>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</si>
  <si>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</si>
  <si>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</si>
  <si>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</si>
  <si>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</si>
  <si>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</si>
  <si>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</si>
  <si>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</si>
  <si>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</si>
  <si>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</si>
  <si>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</si>
  <si>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</si>
  <si>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</si>
  <si>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</si>
  <si>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</si>
  <si>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</si>
  <si>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</si>
  <si>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</si>
  <si>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</si>
  <si>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</si>
  <si>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</si>
  <si>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</si>
  <si>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</si>
  <si>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</si>
  <si>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</si>
  <si>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</si>
  <si>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</si>
  <si>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</si>
  <si>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</si>
  <si>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</si>
  <si>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</si>
  <si>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</si>
  <si>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</si>
  <si>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</si>
  <si>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</si>
  <si>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</si>
  <si>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</si>
  <si>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</si>
  <si>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</si>
  <si>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</si>
  <si>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</si>
  <si>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</si>
  <si>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</si>
  <si>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</si>
  <si>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</si>
  <si>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</si>
  <si>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</si>
  <si>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</si>
  <si>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</si>
  <si>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</si>
  <si>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</si>
  <si>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</si>
  <si>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</si>
  <si>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</si>
  <si>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</si>
  <si>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</si>
  <si>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</si>
  <si>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</si>
  <si>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</si>
  <si>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</si>
  <si>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</si>
  <si>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</si>
  <si>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</si>
  <si>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</si>
  <si>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</si>
  <si>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</si>
  <si>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</si>
  <si>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</si>
  <si>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</si>
  <si>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</si>
  <si>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</si>
  <si>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</si>
  <si>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</si>
  <si>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</si>
  <si>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</si>
  <si>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</si>
  <si>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</si>
  <si>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</si>
  <si>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</si>
  <si>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</si>
  <si>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</si>
  <si>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</si>
  <si>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</si>
  <si>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</si>
  <si>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</si>
  <si>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</si>
  <si>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</si>
  <si>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</si>
  <si>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</si>
  <si>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</si>
  <si>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</si>
  <si>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</si>
  <si>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</si>
  <si>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</si>
  <si>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</si>
  <si>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</si>
  <si>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</si>
  <si>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</si>
  <si>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</si>
  <si>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</si>
  <si>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</si>
  <si>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</si>
  <si>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</si>
  <si>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</si>
  <si>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</si>
  <si>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</si>
  <si>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</si>
  <si>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</si>
  <si>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</si>
  <si>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</si>
  <si>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</si>
  <si>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</si>
  <si>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</si>
  <si>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</si>
  <si>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</si>
  <si>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</si>
  <si>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</si>
  <si>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</si>
  <si>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</si>
  <si>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</si>
  <si>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</si>
  <si>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</si>
  <si>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</si>
  <si>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</si>
  <si>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</si>
  <si>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</si>
  <si>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</si>
  <si>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</si>
  <si>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</si>
  <si>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</si>
  <si>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</si>
  <si>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</si>
  <si>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</si>
  <si>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</si>
  <si>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</si>
  <si>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</si>
  <si>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</si>
  <si>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</si>
  <si>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</si>
  <si>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</si>
  <si>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</si>
  <si>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</si>
  <si>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</si>
  <si>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</si>
  <si>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</si>
  <si>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</si>
  <si>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</si>
  <si>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</si>
  <si>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</si>
  <si>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</si>
  <si>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</si>
  <si>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</si>
  <si>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</si>
  <si>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</si>
  <si>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</si>
  <si>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</si>
  <si>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</si>
  <si>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</si>
  <si>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</si>
  <si>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</si>
  <si>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</si>
  <si>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</si>
  <si>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</si>
  <si>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</si>
  <si>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</si>
  <si>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</si>
  <si>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</si>
  <si>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</si>
  <si>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</si>
  <si>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</si>
  <si>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</si>
  <si>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</si>
  <si>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</si>
  <si>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</si>
  <si>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</si>
  <si>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</si>
  <si>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</si>
  <si>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</si>
  <si>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</si>
  <si>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</si>
  <si>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</si>
  <si>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</si>
  <si>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</si>
  <si>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</si>
  <si>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</si>
  <si>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</si>
  <si>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</si>
  <si>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</si>
  <si>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</si>
  <si>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</si>
  <si>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</si>
  <si>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</si>
  <si>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</si>
  <si>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</si>
  <si>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</si>
  <si>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</si>
  <si>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</si>
  <si>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</si>
  <si>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</si>
  <si>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</si>
  <si>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</si>
  <si>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</si>
  <si>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</si>
  <si>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</si>
  <si>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</si>
  <si>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</si>
  <si>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</si>
  <si>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</si>
  <si>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</si>
  <si>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</si>
  <si>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</si>
  <si>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</si>
  <si>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</si>
  <si>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</si>
  <si>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</si>
  <si>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</si>
  <si>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</si>
  <si>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</si>
  <si>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</si>
  <si>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</si>
  <si>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</si>
  <si>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</si>
  <si>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</si>
  <si>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</si>
  <si>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</si>
  <si>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</si>
  <si>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</si>
  <si>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</si>
  <si>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</si>
  <si>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</si>
  <si>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</si>
  <si>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</si>
  <si>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</si>
  <si>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</si>
  <si>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</si>
  <si>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</si>
  <si>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</si>
  <si>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</si>
  <si>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</si>
  <si>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</si>
  <si>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</si>
  <si>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</si>
  <si>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</si>
  <si>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</si>
  <si>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</si>
  <si>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</si>
  <si>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</si>
  <si>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</si>
  <si>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</si>
  <si>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</si>
  <si>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</si>
  <si>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</si>
  <si>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</si>
  <si>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</si>
  <si>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</si>
  <si>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</si>
  <si>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</si>
  <si>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</si>
  <si>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</si>
  <si>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</si>
  <si>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</si>
  <si>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</si>
  <si>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</si>
  <si>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</si>
  <si>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</si>
  <si>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</si>
  <si>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</si>
  <si>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</si>
  <si>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</si>
  <si>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</si>
  <si>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</si>
  <si>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</si>
  <si>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</si>
  <si>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</si>
  <si>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</si>
  <si>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</si>
  <si>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</si>
  <si>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</si>
  <si>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</si>
  <si>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</si>
  <si>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</si>
  <si>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</si>
  <si>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</si>
  <si>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</si>
  <si>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</si>
  <si>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</si>
  <si>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</si>
  <si>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</si>
  <si>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</si>
  <si>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</si>
  <si>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</si>
  <si>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</si>
  <si>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</si>
  <si>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</si>
  <si>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</si>
  <si>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</si>
  <si>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</si>
  <si>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</si>
  <si>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</si>
  <si>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</si>
  <si>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</si>
  <si>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</si>
  <si>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</si>
  <si>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</si>
  <si>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</si>
  <si>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</si>
  <si>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</si>
  <si>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</si>
  <si>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</si>
  <si>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</si>
  <si>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</si>
  <si>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</si>
  <si>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</si>
  <si>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</si>
  <si>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</si>
  <si>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</si>
  <si>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</si>
  <si>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</si>
  <si>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</si>
  <si>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</si>
  <si>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</si>
  <si>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</si>
  <si>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</si>
  <si>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</si>
  <si>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</si>
  <si>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</si>
  <si>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</si>
  <si>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</si>
  <si>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</si>
  <si>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</si>
  <si>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</si>
  <si>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</si>
  <si>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</si>
  <si>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</si>
  <si>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</si>
  <si>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</si>
  <si>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</si>
  <si>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</si>
  <si>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</si>
  <si>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</si>
  <si>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</si>
  <si>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</si>
  <si>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</si>
  <si>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</si>
  <si>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</si>
  <si>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</si>
  <si>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</si>
  <si>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</si>
  <si>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</si>
  <si>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</si>
  <si>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</si>
  <si>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</si>
  <si>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</si>
  <si>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</si>
  <si>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</si>
  <si>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</si>
  <si>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</si>
  <si>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</si>
  <si>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</si>
  <si>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</si>
  <si>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</si>
  <si>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</si>
  <si>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</si>
  <si>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</si>
  <si>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</si>
  <si>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</si>
  <si>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</si>
  <si>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</si>
  <si>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</si>
  <si>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</si>
  <si>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</si>
  <si>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</si>
  <si>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</si>
  <si>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</si>
  <si>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</si>
  <si>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</si>
  <si>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</si>
  <si>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</si>
  <si>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</si>
  <si>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</si>
  <si>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</si>
  <si>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</si>
  <si>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</si>
  <si>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</si>
  <si>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</si>
  <si>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</si>
  <si>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</si>
  <si>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</si>
  <si>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</si>
  <si>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</si>
  <si>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</si>
  <si>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</si>
  <si>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</si>
  <si>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</si>
  <si>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</si>
  <si>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</si>
  <si>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</si>
  <si>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</si>
  <si>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</si>
  <si>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</si>
  <si>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</si>
  <si>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</si>
  <si>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</si>
  <si>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</si>
  <si>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</si>
  <si>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</si>
  <si>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</si>
  <si>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</si>
  <si>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</si>
  <si>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</si>
  <si>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</si>
  <si>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</si>
  <si>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</si>
  <si>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</si>
  <si>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</si>
  <si>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</si>
  <si>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</si>
  <si>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</si>
  <si>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</si>
  <si>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</si>
  <si>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</si>
  <si>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</si>
  <si>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</si>
  <si>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</si>
  <si>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</si>
  <si>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</si>
  <si>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</si>
  <si>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</si>
  <si>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</si>
  <si>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</si>
  <si>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</si>
  <si>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</si>
  <si>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</si>
  <si>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</si>
  <si>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</si>
  <si>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</si>
  <si>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</si>
  <si>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</si>
  <si>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</si>
  <si>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</si>
  <si>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</si>
  <si>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</si>
  <si>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</si>
  <si>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</si>
  <si>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</si>
  <si>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</si>
  <si>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</si>
  <si>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</si>
  <si>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</si>
  <si>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</si>
  <si>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</si>
  <si>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</si>
  <si>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</si>
  <si>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</si>
  <si>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</si>
  <si>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</si>
  <si>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</si>
  <si>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</si>
  <si>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</si>
  <si>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</si>
  <si>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</si>
  <si>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</si>
  <si>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</si>
  <si>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</si>
  <si>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</si>
  <si>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</si>
  <si>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</si>
  <si>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</si>
  <si>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</si>
  <si>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</si>
  <si>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</si>
  <si>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</si>
  <si>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</si>
  <si>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</si>
  <si>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</si>
  <si>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</si>
  <si>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</si>
  <si>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</si>
  <si>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</si>
  <si>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</si>
  <si>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</si>
  <si>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</si>
  <si>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</si>
  <si>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</si>
  <si>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</si>
  <si>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</si>
  <si>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</si>
  <si>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</si>
  <si>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</si>
  <si>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</si>
  <si>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</si>
  <si>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</si>
  <si>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</si>
  <si>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</si>
  <si>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</si>
  <si>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</si>
  <si>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</si>
  <si>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</si>
  <si>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</si>
  <si>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</si>
  <si>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</si>
  <si>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</si>
  <si>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</si>
  <si>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</si>
  <si>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</si>
  <si>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</si>
  <si>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</si>
  <si>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</si>
  <si>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</si>
  <si>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</si>
  <si>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</si>
  <si>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</si>
  <si>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</si>
  <si>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</si>
  <si>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</si>
  <si>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</si>
  <si>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</si>
  <si>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</si>
  <si>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</si>
  <si>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</si>
  <si>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</si>
  <si>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</si>
  <si>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</si>
  <si>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</si>
  <si>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</si>
  <si>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</si>
  <si>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</si>
  <si>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</si>
  <si>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</si>
  <si>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</si>
  <si>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</si>
  <si>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</si>
  <si>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</si>
  <si>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</si>
  <si>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</si>
  <si>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</si>
  <si>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</si>
  <si>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</si>
  <si>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</si>
  <si>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</si>
  <si>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</si>
  <si>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</si>
  <si>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</si>
  <si>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</si>
  <si>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</si>
  <si>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</si>
  <si>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</si>
  <si>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</si>
  <si>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</si>
  <si>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</si>
  <si>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</si>
  <si>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</si>
  <si>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</si>
  <si>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</si>
  <si>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</si>
  <si>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</si>
  <si>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</si>
  <si>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</si>
  <si>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</si>
  <si>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</si>
  <si>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</si>
  <si>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</si>
  <si>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</si>
  <si>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</si>
  <si>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</si>
  <si>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</si>
  <si>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</si>
  <si>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</si>
  <si>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</si>
  <si>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</si>
  <si>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</si>
  <si>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</si>
  <si>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</si>
  <si>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</si>
  <si>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</si>
  <si>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</si>
  <si>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</si>
  <si>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</si>
  <si>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</si>
  <si>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</si>
  <si>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</si>
  <si>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</si>
  <si>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</si>
  <si>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</si>
  <si>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</si>
  <si>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</si>
  <si>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</si>
  <si>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</si>
  <si>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</si>
  <si>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</si>
  <si>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</si>
  <si>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</si>
  <si>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</si>
  <si>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</si>
  <si>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</si>
  <si>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</si>
  <si>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</si>
  <si>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</si>
  <si>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</si>
  <si>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</si>
  <si>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</si>
  <si>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</si>
  <si>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</si>
  <si>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</si>
  <si>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</si>
  <si>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</si>
  <si>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</si>
  <si>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</si>
  <si>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</si>
  <si>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</si>
  <si>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</si>
  <si>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</si>
  <si>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</si>
  <si>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</si>
  <si>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</si>
  <si>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</si>
  <si>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</si>
  <si>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</si>
  <si>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</si>
  <si>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</si>
  <si>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</si>
  <si>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</si>
  <si>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</si>
  <si>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</si>
  <si>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</si>
  <si>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</si>
  <si>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</si>
  <si>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</si>
  <si>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</si>
  <si>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</si>
  <si>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</si>
  <si>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</si>
  <si>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</si>
  <si>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</si>
  <si>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</si>
  <si>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</si>
  <si>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</si>
  <si>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</si>
  <si>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</si>
  <si>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</si>
  <si>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</si>
  <si>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</si>
  <si>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</si>
  <si>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</si>
  <si>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</si>
  <si>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</si>
  <si>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</si>
  <si>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</si>
  <si>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</si>
  <si>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</si>
  <si>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</si>
  <si>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</si>
  <si>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</si>
  <si>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</si>
  <si>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</si>
  <si>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</si>
  <si>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</si>
  <si>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</si>
  <si>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</si>
  <si>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</si>
  <si>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</si>
  <si>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</si>
  <si>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</si>
  <si>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</si>
  <si>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</si>
  <si>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</si>
  <si>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</si>
  <si>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</si>
  <si>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</si>
  <si>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</si>
  <si>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</si>
  <si>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</si>
  <si>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</si>
  <si>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</si>
  <si>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</si>
  <si>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</si>
  <si>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</si>
  <si>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</si>
  <si>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</si>
  <si>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</si>
  <si>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</si>
  <si>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</si>
  <si>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</si>
  <si>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</si>
  <si>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</si>
  <si>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</si>
  <si>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</si>
  <si>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</si>
  <si>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</si>
  <si>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</si>
  <si>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</si>
  <si>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</si>
  <si>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</si>
  <si>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</si>
  <si>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</si>
  <si>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</si>
  <si>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</si>
  <si>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</si>
  <si>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</si>
  <si>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</si>
  <si>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</si>
  <si>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</si>
  <si>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</si>
  <si>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</si>
  <si>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</si>
  <si>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</si>
  <si>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</si>
  <si>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</si>
  <si>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</si>
  <si>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</si>
  <si>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</si>
  <si>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</si>
  <si>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</si>
  <si>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</si>
  <si>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</si>
  <si>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</si>
  <si>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</si>
  <si>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</si>
  <si>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</si>
  <si>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</si>
  <si>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</si>
  <si>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</si>
  <si>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</si>
  <si>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</si>
  <si>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</si>
  <si>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</si>
  <si>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</si>
  <si>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</si>
  <si>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</si>
  <si>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</si>
  <si>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</si>
  <si>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</si>
  <si>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</si>
  <si>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</si>
  <si>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</si>
  <si>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</si>
  <si>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</si>
  <si>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</si>
  <si>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</si>
  <si>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</si>
  <si>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</si>
  <si>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</si>
  <si>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</si>
  <si>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</si>
  <si>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</si>
  <si>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</si>
  <si>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</si>
  <si>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</si>
  <si>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</si>
  <si>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</si>
  <si>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</si>
  <si>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</si>
  <si>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</si>
  <si>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</si>
  <si>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</si>
  <si>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</si>
  <si>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</si>
  <si>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</si>
  <si>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</si>
  <si>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</si>
  <si>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</si>
  <si>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</si>
  <si>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</si>
  <si>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</si>
  <si>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</si>
  <si>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</si>
  <si>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</si>
  <si>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</si>
  <si>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</si>
  <si>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</si>
  <si>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</si>
  <si>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</si>
  <si>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</si>
  <si>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</si>
  <si>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</si>
  <si>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</si>
  <si>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</si>
  <si>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</si>
  <si>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</si>
  <si>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</si>
  <si>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</si>
  <si>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</si>
  <si>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</si>
  <si>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</si>
  <si>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</si>
  <si>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</si>
  <si>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</si>
  <si>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</si>
  <si>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</si>
  <si>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</si>
  <si>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</si>
  <si>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</si>
  <si>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</si>
  <si>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</si>
  <si>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</si>
  <si>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</si>
  <si>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</si>
  <si>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</si>
  <si>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</si>
  <si>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</si>
  <si>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</si>
  <si>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</si>
  <si>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</si>
  <si>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</si>
  <si>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</si>
  <si>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</si>
  <si>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</si>
  <si>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</si>
  <si>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</si>
  <si>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</si>
  <si>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</si>
  <si>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</si>
  <si>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</si>
  <si>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</si>
  <si>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</si>
  <si>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</si>
  <si>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</si>
  <si>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</si>
  <si>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</si>
  <si>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</si>
  <si>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</si>
  <si>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</si>
  <si>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</si>
  <si>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</si>
  <si>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</si>
  <si>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</si>
  <si>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</si>
  <si>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</si>
  <si>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</si>
  <si>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</si>
  <si>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</si>
  <si>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</si>
  <si>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</si>
  <si>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</si>
  <si>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</si>
  <si>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</si>
  <si>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</si>
  <si>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</si>
  <si>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</si>
  <si>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</si>
  <si>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</si>
  <si>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</si>
  <si>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</si>
  <si>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</si>
  <si>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</si>
  <si>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</si>
  <si>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</si>
  <si>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</si>
  <si>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</si>
  <si>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</si>
  <si>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</si>
  <si>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</si>
  <si>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</si>
  <si>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</si>
  <si>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</si>
  <si>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</si>
  <si>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</si>
  <si>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</si>
  <si>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</si>
  <si>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</si>
  <si>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</si>
  <si>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</si>
  <si>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</si>
  <si>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</si>
  <si>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</si>
  <si>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</si>
  <si>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</si>
  <si>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</si>
  <si>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</si>
  <si>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</si>
  <si>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</si>
  <si>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</si>
  <si>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</si>
  <si>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</si>
  <si>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</si>
  <si>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</si>
  <si>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</si>
  <si>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</si>
  <si>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</si>
  <si>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</si>
  <si>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</si>
  <si>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</si>
  <si>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</si>
  <si>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</si>
  <si>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</si>
  <si>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</si>
  <si>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</si>
  <si>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</si>
  <si>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</si>
  <si>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</si>
  <si>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</si>
  <si>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</si>
  <si>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</si>
  <si>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</si>
  <si>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</si>
  <si>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</si>
  <si>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</si>
  <si>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</si>
  <si>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</si>
  <si>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</si>
  <si>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</si>
  <si>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</si>
  <si>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</si>
  <si>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</si>
  <si>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</si>
  <si>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</si>
  <si>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</si>
  <si>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</si>
  <si>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</si>
  <si>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</si>
  <si>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</si>
  <si>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</si>
  <si>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</si>
  <si>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</si>
  <si>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</si>
  <si>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</si>
  <si>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</si>
  <si>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</si>
  <si>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</si>
  <si>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</si>
  <si>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</si>
  <si>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</si>
  <si>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</si>
  <si>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</si>
  <si>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</si>
  <si>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</si>
  <si>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</si>
  <si>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</si>
  <si>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</si>
  <si>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</si>
  <si>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</si>
  <si>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</si>
  <si>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</si>
  <si>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</si>
  <si>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</si>
  <si>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</si>
  <si>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</si>
  <si>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</si>
  <si>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</si>
  <si>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</si>
  <si>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</si>
  <si>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</si>
  <si>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</si>
  <si>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</si>
  <si>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</si>
  <si>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</si>
  <si>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</si>
  <si>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</si>
  <si>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</si>
  <si>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</si>
  <si>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</si>
  <si>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</si>
  <si>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</si>
  <si>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</si>
  <si>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</si>
  <si>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</si>
  <si>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</si>
  <si>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</si>
  <si>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</si>
  <si>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</si>
  <si>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</si>
  <si>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</si>
  <si>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</si>
  <si>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</si>
  <si>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</si>
  <si>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</si>
  <si>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</si>
  <si>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</si>
  <si>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</si>
  <si>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</si>
  <si>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</si>
  <si>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</si>
  <si>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</si>
  <si>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</si>
  <si>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</si>
  <si>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</si>
  <si>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</si>
  <si>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</si>
  <si>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</si>
  <si>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</si>
  <si>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</si>
  <si>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</si>
  <si>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</si>
  <si>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</si>
  <si>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</si>
  <si>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</si>
  <si>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</si>
  <si>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</si>
  <si>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</si>
  <si>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</si>
  <si>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</si>
  <si>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</si>
  <si>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</si>
  <si>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</si>
  <si>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</si>
  <si>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</si>
  <si>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</si>
  <si>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</si>
  <si>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</si>
  <si>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</si>
  <si>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</si>
  <si>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</si>
  <si>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</si>
  <si>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</si>
  <si>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</si>
  <si>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</si>
  <si>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</si>
  <si>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</si>
  <si>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</si>
  <si>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</si>
  <si>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</si>
  <si>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</si>
  <si>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</si>
  <si>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</si>
  <si>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</si>
  <si>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</si>
  <si>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</si>
  <si>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</si>
  <si>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</si>
  <si>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</si>
  <si>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</si>
  <si>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</si>
  <si>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</si>
  <si>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</si>
  <si>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</si>
  <si>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</si>
  <si>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</si>
  <si>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</si>
  <si>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</si>
  <si>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</si>
  <si>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</si>
  <si>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</si>
  <si>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</si>
  <si>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</si>
  <si>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</si>
  <si>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</si>
  <si>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</si>
  <si>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</si>
  <si>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</si>
  <si>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</si>
  <si>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</si>
  <si>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</si>
  <si>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</si>
  <si>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</si>
  <si>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</si>
  <si>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</si>
  <si>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</si>
  <si>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</si>
  <si>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</si>
  <si>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</si>
  <si>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</si>
  <si>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</si>
  <si>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</si>
  <si>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</si>
  <si>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</si>
  <si>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</si>
  <si>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</si>
  <si>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</si>
  <si>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</si>
  <si>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</si>
  <si>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</si>
  <si>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</si>
  <si>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</si>
  <si>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</si>
  <si>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</si>
  <si>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</si>
  <si>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</si>
  <si>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</si>
  <si>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</si>
  <si>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</si>
  <si>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</si>
  <si>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</si>
  <si>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</si>
  <si>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</si>
  <si>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</si>
  <si>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</si>
  <si>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</si>
  <si>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</si>
  <si>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</si>
  <si>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</si>
  <si>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</si>
  <si>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</si>
  <si>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</si>
  <si>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</si>
  <si>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</si>
  <si>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</si>
  <si>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</si>
  <si>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</si>
  <si>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</si>
  <si>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</si>
  <si>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</si>
  <si>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</si>
  <si>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</si>
  <si>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</si>
  <si>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</si>
  <si>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</si>
  <si>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</si>
  <si>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</si>
  <si>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</si>
  <si>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</si>
  <si>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</si>
  <si>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</si>
  <si>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</si>
  <si>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</si>
  <si>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</si>
  <si>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</si>
  <si>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</si>
  <si>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</si>
  <si>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</si>
  <si>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</si>
  <si>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</si>
  <si>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</si>
  <si>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</si>
  <si>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</si>
  <si>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</si>
  <si>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</si>
  <si>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</si>
  <si>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</si>
  <si>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</si>
  <si>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</si>
  <si>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</si>
  <si>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</si>
  <si>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</si>
  <si>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</si>
  <si>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</si>
  <si>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</si>
  <si>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</si>
  <si>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</si>
  <si>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</si>
  <si>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</si>
  <si>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</si>
  <si>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</si>
  <si>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</si>
  <si>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</si>
  <si>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</si>
  <si>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</si>
  <si>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</si>
  <si>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</si>
  <si>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</si>
  <si>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</si>
  <si>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</si>
  <si>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</si>
  <si>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</si>
  <si>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</si>
  <si>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</si>
  <si>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</si>
  <si>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</si>
  <si>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</si>
  <si>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</si>
  <si>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</si>
  <si>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</si>
  <si>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</si>
  <si>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</si>
  <si>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</si>
  <si>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</si>
  <si>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</si>
  <si>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</si>
  <si>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</si>
  <si>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</si>
  <si>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</si>
  <si>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</si>
  <si>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</si>
  <si>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</si>
  <si>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</si>
  <si>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</si>
  <si>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</si>
  <si>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</si>
  <si>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</si>
  <si>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</si>
  <si>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</si>
  <si>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</si>
  <si>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</si>
  <si>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</si>
  <si>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</si>
  <si>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</si>
  <si>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</si>
  <si>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</si>
  <si>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</si>
  <si>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</si>
  <si>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</si>
  <si>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</si>
  <si>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</si>
  <si>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</si>
  <si>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</si>
  <si>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</si>
  <si>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</si>
  <si>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</si>
  <si>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</si>
  <si>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</si>
  <si>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</si>
  <si>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</si>
  <si>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</si>
  <si>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</si>
  <si>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</si>
  <si>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</si>
  <si>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</si>
  <si>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</si>
  <si>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</si>
  <si>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</si>
  <si>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</si>
  <si>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</si>
  <si>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</si>
  <si>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</si>
  <si>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</si>
  <si>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</si>
  <si>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</si>
  <si>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</si>
  <si>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</si>
  <si>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</si>
  <si>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</si>
  <si>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</si>
  <si>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</si>
  <si>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</si>
  <si>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</si>
  <si>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</si>
  <si>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</si>
  <si>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</si>
  <si>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</si>
  <si>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</si>
  <si>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</si>
  <si>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</si>
  <si>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</si>
  <si>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</si>
  <si>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</si>
  <si>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</si>
  <si>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</si>
  <si>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</si>
  <si>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</si>
  <si>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</si>
  <si>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</si>
  <si>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</si>
  <si>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</si>
  <si>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</si>
  <si>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</si>
  <si>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</si>
  <si>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</si>
  <si>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</si>
  <si>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</si>
  <si>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</si>
  <si>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</si>
  <si>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</si>
  <si>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</si>
  <si>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</si>
  <si>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</si>
  <si>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</si>
  <si>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</si>
  <si>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</si>
  <si>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</si>
  <si>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</si>
  <si>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</si>
  <si>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</si>
  <si>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</si>
  <si>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</si>
  <si>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</si>
  <si>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</si>
  <si>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</si>
  <si>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</si>
  <si>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</si>
  <si>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</si>
  <si>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</si>
  <si>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</si>
  <si>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</si>
  <si>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</si>
  <si>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</si>
  <si>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</si>
  <si>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</si>
  <si>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</si>
  <si>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</si>
  <si>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</si>
  <si>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</si>
  <si>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</si>
  <si>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</si>
  <si>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</si>
  <si>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</si>
  <si>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</si>
  <si>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</si>
  <si>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</si>
  <si>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</si>
  <si>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</si>
  <si>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</si>
  <si>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</si>
  <si>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</si>
  <si>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</si>
  <si>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</si>
  <si>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</si>
  <si>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</si>
  <si>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</si>
  <si>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</si>
  <si>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</si>
  <si>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</si>
  <si>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</si>
  <si>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</si>
  <si>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</si>
  <si>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</si>
  <si>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</si>
  <si>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</si>
  <si>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</si>
  <si>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</si>
  <si>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</si>
  <si>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</si>
  <si>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</si>
  <si>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</si>
  <si>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</si>
  <si>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</si>
  <si>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</si>
  <si>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</si>
  <si>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</si>
  <si>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</si>
  <si>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</si>
  <si>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</si>
  <si>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</si>
  <si>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</si>
  <si>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</si>
  <si>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</si>
  <si>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</si>
  <si>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</si>
  <si>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</si>
  <si>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</si>
  <si>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</si>
  <si>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</si>
  <si>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</si>
  <si>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</si>
  <si>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</si>
  <si>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</si>
  <si>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</si>
  <si>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</si>
  <si>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</si>
  <si>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</si>
  <si>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</si>
  <si>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</si>
  <si>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</si>
  <si>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</si>
  <si>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</si>
  <si>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</si>
  <si>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</si>
  <si>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</si>
  <si>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</si>
  <si>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</si>
  <si>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</si>
  <si>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</si>
  <si>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</si>
  <si>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</si>
  <si>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</si>
  <si>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</si>
  <si>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</si>
  <si>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</si>
  <si>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</si>
  <si>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</si>
  <si>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</si>
  <si>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</si>
  <si>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</si>
  <si>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</si>
  <si>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</si>
  <si>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</si>
  <si>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</si>
  <si>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</si>
  <si>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</si>
  <si>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</si>
  <si>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</si>
  <si>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</si>
  <si>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</si>
  <si>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</si>
  <si>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</si>
  <si>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</si>
  <si>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</si>
  <si>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</si>
  <si>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</si>
  <si>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</si>
  <si>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</si>
  <si>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</si>
  <si>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</si>
  <si>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</si>
  <si>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</si>
  <si>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</si>
  <si>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</si>
  <si>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</si>
  <si>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</si>
  <si>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</si>
  <si>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</si>
  <si>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</si>
  <si>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</si>
  <si>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</si>
  <si>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</si>
  <si>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</si>
  <si>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</si>
  <si>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</si>
  <si>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</si>
  <si>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</si>
  <si>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</si>
  <si>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</si>
  <si>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</si>
  <si>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</si>
  <si>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</si>
  <si>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</si>
  <si>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</si>
  <si>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</si>
  <si>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</si>
  <si>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</si>
  <si>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</si>
  <si>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</si>
  <si>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</si>
  <si>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</si>
  <si>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</si>
  <si>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</si>
  <si>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</si>
  <si>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</si>
  <si>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</si>
  <si>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</si>
  <si>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</si>
  <si>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</si>
  <si>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</si>
  <si>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</si>
  <si>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</si>
  <si>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</si>
  <si>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</si>
  <si>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</si>
  <si>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</si>
  <si>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</si>
  <si>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</si>
  <si>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</si>
  <si>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</si>
  <si>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</si>
  <si>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</si>
  <si>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</si>
  <si>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</si>
  <si>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</si>
  <si>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</si>
  <si>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</si>
  <si>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</si>
  <si>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</si>
  <si>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</si>
  <si>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</si>
  <si>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</si>
  <si>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</si>
  <si>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</si>
  <si>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</si>
  <si>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</si>
  <si>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</si>
  <si>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</si>
  <si>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</si>
  <si>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</si>
  <si>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</si>
  <si>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</si>
  <si>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</si>
  <si>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</si>
  <si>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</si>
  <si>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</si>
  <si>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</si>
  <si>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</si>
  <si>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</si>
  <si>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</si>
  <si>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</si>
  <si>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</si>
  <si>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</si>
  <si>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</si>
  <si>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</si>
  <si>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</si>
  <si>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</si>
  <si>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</si>
  <si>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</si>
  <si>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</si>
  <si>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</si>
  <si>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</si>
  <si>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</si>
  <si>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</si>
  <si>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</si>
  <si>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</si>
  <si>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</si>
  <si>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</si>
  <si>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</si>
  <si>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</si>
  <si>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</si>
  <si>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</si>
  <si>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</si>
  <si>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</si>
  <si>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</si>
  <si>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</si>
  <si>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</si>
  <si>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</si>
  <si>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</si>
  <si>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</si>
  <si>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</si>
  <si>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</si>
  <si>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</si>
  <si>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</si>
  <si>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</si>
  <si>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</si>
  <si>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</si>
  <si>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</si>
  <si>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</si>
  <si>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</si>
  <si>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</si>
  <si>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</si>
  <si>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</si>
  <si>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</si>
  <si>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</si>
  <si>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</si>
  <si>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</si>
  <si>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</si>
  <si>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</si>
  <si>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</si>
  <si>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</si>
  <si>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</si>
  <si>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</si>
  <si>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</si>
  <si>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</si>
  <si>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</si>
  <si>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</si>
  <si>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</si>
  <si>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</si>
  <si>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</si>
  <si>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</si>
  <si>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</si>
  <si>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</si>
  <si>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</si>
  <si>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</si>
  <si>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</si>
  <si>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</si>
  <si>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</si>
  <si>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</si>
  <si>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</si>
  <si>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</si>
  <si>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</si>
  <si>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</si>
  <si>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</si>
  <si>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</si>
  <si>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</si>
  <si>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</si>
  <si>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</si>
  <si>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</si>
  <si>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</si>
  <si>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</si>
  <si>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</si>
  <si>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</si>
  <si>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</si>
  <si>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</si>
  <si>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</si>
  <si>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</si>
  <si>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</si>
  <si>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</si>
  <si>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</si>
  <si>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</si>
  <si>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</si>
  <si>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</si>
  <si>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</si>
  <si>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</si>
  <si>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</si>
  <si>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</si>
  <si>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</si>
  <si>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</si>
  <si>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</si>
  <si>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</si>
  <si>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</si>
  <si>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</si>
  <si>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</si>
  <si>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</si>
  <si>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</si>
  <si>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</si>
  <si>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</si>
  <si>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</si>
  <si>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</si>
  <si>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</si>
  <si>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</si>
  <si>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</si>
  <si>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</si>
  <si>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</si>
  <si>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</si>
  <si>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</si>
  <si>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</si>
  <si>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</si>
  <si>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</si>
  <si>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</si>
  <si>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</si>
  <si>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</si>
  <si>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</si>
  <si>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</si>
  <si>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</si>
  <si>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</si>
  <si>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</si>
  <si>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</si>
  <si>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</si>
  <si>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</si>
  <si>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</si>
  <si>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</si>
  <si>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</si>
  <si>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</si>
  <si>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</si>
  <si>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</si>
  <si>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 xml:space="preserve">MC1 11h07 / 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</si>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</sst>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D1" activePane="topRight" state="frozen"/>
      <selection pane="topRight" activeCell="BP1004" sqref="BP10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/>
      <c r="AV691" s="135"/>
      <c r="AW691" s="14"/>
      <c r="AX691" s="14"/>
      <c r="AY691" s="160">
        <f t="shared" si="64"/>
        <v>6.25E-2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1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2009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2010</v>
      </c>
      <c r="BK696" s="18" t="s">
        <v>2010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2010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2011</v>
      </c>
      <c r="BK698" s="18" t="s">
        <v>2011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2011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2012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2013</v>
      </c>
      <c r="BK699" s="18" t="s">
        <v>2013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2014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2015</v>
      </c>
      <c r="BK705" s="18" t="s">
        <v>2016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2016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2017</v>
      </c>
      <c r="BK707" s="18" t="s">
        <v>2017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2017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2018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2019</v>
      </c>
      <c r="BK711" s="18" t="s">
        <v>2019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2019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2020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2019</v>
      </c>
      <c r="BK712" s="18" t="s">
        <v>2019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2019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2021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2019</v>
      </c>
      <c r="BK713" s="18" t="s">
        <v>2019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2019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2022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2019</v>
      </c>
      <c r="BK714" s="18" t="s">
        <v>2019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2019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2023</v>
      </c>
      <c r="BK717" s="18" t="s">
        <v>2023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2024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2025</v>
      </c>
      <c r="BK718" s="18" t="s">
        <v>2025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2026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2019</v>
      </c>
      <c r="BK720" s="18" t="s">
        <v>2019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2019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2019</v>
      </c>
      <c r="BK721" s="18" t="s">
        <v>2019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2027</v>
      </c>
      <c r="BK722" s="18" t="s">
        <v>2027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2028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2029</v>
      </c>
      <c r="BK723" s="18" t="s">
        <v>2029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2029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2030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2029</v>
      </c>
      <c r="BK724" s="18" t="s">
        <v>2029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2029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2031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2029</v>
      </c>
      <c r="BK725" s="18" t="s">
        <v>2029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2029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2032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2034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2035</v>
      </c>
      <c r="BK729" s="18" t="s">
        <v>2036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2036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 t="s">
        <v>421</v>
      </c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2037</v>
      </c>
      <c r="X733" s="103" t="s">
        <v>416</v>
      </c>
      <c r="Y733" s="128"/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2038</v>
      </c>
      <c r="X734" s="103" t="s">
        <v>416</v>
      </c>
      <c r="Y734" s="128"/>
      <c r="Z734" s="103"/>
      <c r="AA734" s="104">
        <v>1</v>
      </c>
      <c r="AB734" s="102" t="s">
        <v>418</v>
      </c>
      <c r="AC734" s="150"/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2039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2040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2041</v>
      </c>
      <c r="C4" s="156" t="s">
        <v>2042</v>
      </c>
      <c r="D4" s="156" t="s">
        <v>2043</v>
      </c>
      <c r="E4" s="156" t="s">
        <v>2044</v>
      </c>
      <c r="F4" s="156" t="s">
        <v>4</v>
      </c>
      <c r="G4" s="156" t="s">
        <v>2045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2046</v>
      </c>
      <c r="C6" s="157">
        <v>407867</v>
      </c>
      <c r="D6" s="157" t="s">
        <v>2047</v>
      </c>
      <c r="E6" s="157" t="s">
        <v>826</v>
      </c>
      <c r="F6" s="157" t="s">
        <v>2048</v>
      </c>
      <c r="G6" s="158"/>
    </row>
    <row r="7" spans="2:7">
      <c r="B7" s="177" t="s">
        <v>2049</v>
      </c>
      <c r="C7" s="177">
        <v>293644</v>
      </c>
      <c r="D7" s="177" t="s">
        <v>2050</v>
      </c>
      <c r="E7" s="177" t="s">
        <v>826</v>
      </c>
      <c r="F7" s="177" t="s">
        <v>2048</v>
      </c>
      <c r="G7" s="178" t="s">
        <v>2051</v>
      </c>
    </row>
    <row r="8" spans="2:7">
      <c r="B8" s="157" t="s">
        <v>2052</v>
      </c>
      <c r="C8" s="157">
        <v>256790</v>
      </c>
      <c r="D8" s="157" t="s">
        <v>2053</v>
      </c>
      <c r="E8" s="157" t="s">
        <v>827</v>
      </c>
      <c r="F8" s="157" t="s">
        <v>2054</v>
      </c>
      <c r="G8" s="158">
        <v>46357</v>
      </c>
    </row>
    <row r="9" spans="2:7" ht="29.25">
      <c r="B9" s="157" t="s">
        <v>2055</v>
      </c>
      <c r="C9" s="157"/>
      <c r="D9" s="157"/>
      <c r="E9" s="157" t="s">
        <v>827</v>
      </c>
      <c r="F9" s="157" t="s">
        <v>2054</v>
      </c>
      <c r="G9" s="158" t="s">
        <v>2056</v>
      </c>
    </row>
    <row r="10" spans="2:7">
      <c r="B10" s="157" t="s">
        <v>2057</v>
      </c>
      <c r="C10" s="157">
        <v>265193</v>
      </c>
      <c r="D10" s="157" t="s">
        <v>2058</v>
      </c>
      <c r="E10" s="157" t="s">
        <v>828</v>
      </c>
      <c r="F10" s="157" t="s">
        <v>54</v>
      </c>
      <c r="G10" s="157" t="s">
        <v>2059</v>
      </c>
    </row>
    <row r="11" spans="2:7">
      <c r="B11" s="157" t="s">
        <v>2060</v>
      </c>
      <c r="C11" s="157">
        <v>293716</v>
      </c>
      <c r="D11" s="157" t="s">
        <v>2061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2062</v>
      </c>
      <c r="C12" s="157">
        <v>257258</v>
      </c>
      <c r="D12" s="157" t="s">
        <v>2063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2064</v>
      </c>
      <c r="C13" s="157">
        <v>371147</v>
      </c>
      <c r="D13" s="157" t="s">
        <v>2065</v>
      </c>
      <c r="E13" s="157" t="s">
        <v>829</v>
      </c>
      <c r="F13" s="157" t="s">
        <v>71</v>
      </c>
      <c r="G13" s="157" t="s">
        <v>2059</v>
      </c>
    </row>
    <row r="14" spans="2:7">
      <c r="B14" s="157" t="s">
        <v>2066</v>
      </c>
      <c r="C14" s="157">
        <v>259230</v>
      </c>
      <c r="D14" s="157" t="s">
        <v>2067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2068</v>
      </c>
      <c r="C15" s="157">
        <v>370705</v>
      </c>
      <c r="D15" s="157"/>
      <c r="E15" s="157" t="s">
        <v>829</v>
      </c>
      <c r="F15" s="157" t="s">
        <v>71</v>
      </c>
      <c r="G15" s="157" t="s">
        <v>2059</v>
      </c>
    </row>
    <row r="16" spans="2:7" ht="29.25">
      <c r="B16" s="157" t="s">
        <v>2069</v>
      </c>
      <c r="C16" s="157">
        <v>258542</v>
      </c>
      <c r="D16" s="157" t="s">
        <v>2070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2071</v>
      </c>
      <c r="C17" s="157">
        <v>257050</v>
      </c>
      <c r="D17" s="157" t="s">
        <v>2072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2073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2074</v>
      </c>
      <c r="D4" s="159" t="s">
        <v>2075</v>
      </c>
      <c r="E4" s="159" t="s">
        <v>2076</v>
      </c>
      <c r="F4" s="156" t="s">
        <v>2077</v>
      </c>
      <c r="G4" s="159" t="s">
        <v>2078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2079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2080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2079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2081</v>
      </c>
      <c r="G9" s="162" t="s">
        <v>2082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2079</v>
      </c>
      <c r="G10" s="162"/>
    </row>
    <row r="11" spans="2:7" ht="19.5" customHeight="1">
      <c r="B11" s="162" t="s">
        <v>2083</v>
      </c>
      <c r="C11" s="162">
        <v>9038</v>
      </c>
      <c r="D11" s="163">
        <v>46076</v>
      </c>
      <c r="E11" s="162">
        <v>8698</v>
      </c>
      <c r="F11" s="164" t="s">
        <v>2084</v>
      </c>
      <c r="G11" s="162"/>
    </row>
    <row r="12" spans="2:7" ht="19.5" customHeight="1">
      <c r="B12" s="162" t="s">
        <v>752</v>
      </c>
      <c r="C12" s="162" t="s">
        <v>2085</v>
      </c>
      <c r="D12" s="163">
        <v>46066</v>
      </c>
      <c r="E12" s="162">
        <v>9500</v>
      </c>
      <c r="F12" s="164" t="s">
        <v>2086</v>
      </c>
      <c r="G12" s="162"/>
    </row>
    <row r="13" spans="2:7" ht="19.5" customHeight="1">
      <c r="B13" s="162" t="s">
        <v>752</v>
      </c>
      <c r="C13" s="162" t="s">
        <v>2087</v>
      </c>
      <c r="D13" s="163">
        <v>46066</v>
      </c>
      <c r="E13" s="162">
        <v>10500</v>
      </c>
      <c r="F13" s="164" t="s">
        <v>2086</v>
      </c>
      <c r="G13" s="162"/>
    </row>
    <row r="14" spans="2:7" ht="19.5" customHeight="1">
      <c r="B14" s="162" t="s">
        <v>752</v>
      </c>
      <c r="C14" s="162" t="s">
        <v>2088</v>
      </c>
      <c r="D14" s="163">
        <v>46066</v>
      </c>
      <c r="E14" s="162">
        <v>9000</v>
      </c>
      <c r="F14" s="164" t="s">
        <v>2086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2089</v>
      </c>
      <c r="D5" s="278"/>
      <c r="E5" s="278"/>
      <c r="F5" s="278"/>
      <c r="G5" s="278"/>
      <c r="H5" s="278"/>
      <c r="I5" s="278"/>
      <c r="J5" s="279"/>
      <c r="K5" s="280" t="s">
        <v>2090</v>
      </c>
      <c r="L5" s="281"/>
      <c r="M5" s="281"/>
      <c r="N5" s="281"/>
      <c r="O5" s="282" t="s">
        <v>2091</v>
      </c>
      <c r="P5" s="283"/>
    </row>
    <row r="6" spans="1:16" s="73" customFormat="1" ht="15" customHeight="1">
      <c r="A6" s="65" t="s">
        <v>2092</v>
      </c>
      <c r="B6" s="74" t="s">
        <v>2093</v>
      </c>
      <c r="C6" s="75" t="s">
        <v>995</v>
      </c>
      <c r="D6" s="76" t="s">
        <v>996</v>
      </c>
      <c r="E6" s="75" t="s">
        <v>2094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2095</v>
      </c>
      <c r="M6" s="79" t="s">
        <v>611</v>
      </c>
      <c r="N6" s="80" t="s">
        <v>990</v>
      </c>
      <c r="O6" s="154" t="s">
        <v>1033</v>
      </c>
      <c r="P6" s="132" t="s">
        <v>2096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Oportunidade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Contrato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Contrato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2097</v>
      </c>
      <c r="V1" s="289"/>
      <c r="W1" s="289"/>
    </row>
    <row r="2" spans="1:23" ht="15" customHeight="1">
      <c r="A2" s="86" t="s">
        <v>2098</v>
      </c>
      <c r="B2" s="86" t="s">
        <v>2093</v>
      </c>
      <c r="C2" s="86" t="s">
        <v>411</v>
      </c>
      <c r="D2" s="87" t="s">
        <v>995</v>
      </c>
      <c r="E2" s="87" t="s">
        <v>4</v>
      </c>
      <c r="F2" s="87" t="s">
        <v>2092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2099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Oportunidade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Contrato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*</v>
      </c>
      <c r="B731" s="144" t="str">
        <f>IF(SP_SUL!X734="","*",SP_SUL!X734)</f>
        <v>Contrato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2100</v>
      </c>
      <c r="C2" s="120" t="s">
        <v>980</v>
      </c>
      <c r="D2" s="75" t="s">
        <v>982</v>
      </c>
      <c r="E2" s="75" t="s">
        <v>2101</v>
      </c>
      <c r="F2" s="98" t="s">
        <v>2102</v>
      </c>
      <c r="G2" s="75" t="s">
        <v>2103</v>
      </c>
      <c r="H2" s="75" t="s">
        <v>2104</v>
      </c>
      <c r="I2" s="75" t="s">
        <v>2105</v>
      </c>
      <c r="J2" s="75" t="s">
        <v>2106</v>
      </c>
      <c r="K2" s="77" t="s">
        <v>2107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ESCALA</v>
      </c>
      <c r="I729" s="94" t="str">
        <f>IF(SP_SUL!AC734="","*",SP_SUL!AC734)</f>
        <v>*</v>
      </c>
      <c r="J729" s="95">
        <f>IF(SP_SUL!AA734="","*",SP_SUL!AA734)</f>
        <v>1</v>
      </c>
      <c r="K729" s="96">
        <f>IF(SP_SUL!AD734="","*",SP_SUL!AD734)</f>
        <v>0.25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2108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2026-02-27T15:42:13Z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