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092" documentId="120_S{118792C3-22EF-5104-A093-F22BFE3913F3}" xr6:coauthVersionLast="47" xr6:coauthVersionMax="47" xr10:uidLastSave="{D7046983-753C-40AD-870D-9F3B3983A23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T159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/>
  <c r="M35" i="1" a="1"/>
  <c r="M35" i="1" s="1"/>
  <c r="G36" i="10" s="1"/>
  <c r="M37" i="1" a="1"/>
  <c r="M37" i="1" s="1"/>
  <c r="M38" i="1" a="1"/>
  <c r="M38" i="1" s="1"/>
  <c r="G39" i="10" s="1"/>
  <c r="M44" i="1" a="1"/>
  <c r="M44" i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/>
  <c r="M77" i="1" a="1"/>
  <c r="M77" i="1" s="1"/>
  <c r="M78" i="1" a="1"/>
  <c r="M78" i="1" s="1"/>
  <c r="G79" i="10" s="1"/>
  <c r="M79" i="1" a="1"/>
  <c r="M79" i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/>
  <c r="G128" i="10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/>
  <c r="G189" i="10" s="1"/>
  <c r="M189" i="1" a="1"/>
  <c r="M189" i="1" s="1"/>
  <c r="G190" i="10" s="1"/>
  <c r="M190" i="1" a="1"/>
  <c r="M190" i="1" s="1"/>
  <c r="G191" i="10" s="1"/>
  <c r="M191" i="1" a="1"/>
  <c r="M191" i="1"/>
  <c r="G192" i="10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/>
  <c r="G207" i="10" s="1"/>
  <c r="M207" i="1" a="1"/>
  <c r="M207" i="1" s="1"/>
  <c r="G208" i="10" s="1"/>
  <c r="M208" i="1" a="1"/>
  <c r="M208" i="1" s="1"/>
  <c r="G209" i="10" s="1"/>
  <c r="M209" i="1" a="1"/>
  <c r="M209" i="1"/>
  <c r="G210" i="10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/>
  <c r="G222" i="10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/>
  <c r="G237" i="10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/>
  <c r="G264" i="10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7" i="10"/>
  <c r="N237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<sst xmlns="http://schemas.openxmlformats.org/spreadsheetml/2006/main" count="6895" uniqueCount="1444">
  <si>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</si>
  <si>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</si>
  <si>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</si>
  <si>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</si>
  <si>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</si>
  <si>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</si>
  <si>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</si>
  <si>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</si>
  <si>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</si>
  <si>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</si>
  <si>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</si>
  <si>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</si>
  <si>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</si>
  <si>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</si>
  <si>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</si>
  <si>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</si>
  <si>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</si>
  <si>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</si>
  <si>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</si>
  <si>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</si>
  <si>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</si>
  <si>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</si>
  <si>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</si>
  <si>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</si>
  <si>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</si>
  <si>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</si>
  <si>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</si>
  <si>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</si>
  <si>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</si>
  <si>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</si>
  <si>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</si>
  <si>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</si>
  <si>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</si>
  <si>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</si>
  <si>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</si>
  <si>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</si>
  <si>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</si>
  <si>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</si>
  <si>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</si>
  <si>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</si>
  <si>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</si>
  <si>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</si>
  <si>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</si>
  <si>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</si>
  <si>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</si>
  <si>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</si>
  <si>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</si>
  <si>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</si>
  <si>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</si>
  <si>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</si>
  <si>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</si>
  <si>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</si>
  <si>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</si>
  <si>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</si>
  <si>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</si>
  <si>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</si>
  <si>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</si>
  <si>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</si>
  <si>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</si>
  <si>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</si>
  <si>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</si>
  <si>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</si>
  <si>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</si>
  <si>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</si>
  <si>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</si>
  <si>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</si>
  <si>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</si>
  <si>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</si>
  <si>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</si>
  <si>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</si>
  <si>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</si>
  <si>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</si>
  <si>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</si>
  <si>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</si>
  <si>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</si>
  <si>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</si>
  <si>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</si>
  <si>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</si>
  <si>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</si>
  <si>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</si>
  <si>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</si>
  <si>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</si>
  <si>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</si>
  <si>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</si>
  <si>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</si>
  <si>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</si>
  <si>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</si>
  <si>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</si>
  <si>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</si>
  <si>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</si>
  <si>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</si>
  <si>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</si>
  <si>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</si>
  <si>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</si>
  <si>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</si>
  <si>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</si>
  <si>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</si>
  <si>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</si>
  <si>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</si>
  <si>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</si>
  <si>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</si>
  <si>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</si>
  <si>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</si>
  <si>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</si>
  <si>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</si>
  <si>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</si>
  <si>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</si>
  <si>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</si>
  <si>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</si>
  <si>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</si>
  <si>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</si>
  <si>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</si>
  <si>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</si>
  <si>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</si>
  <si>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</si>
  <si>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</si>
  <si>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</si>
  <si>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</si>
  <si>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</si>
  <si>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</si>
  <si>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</si>
  <si>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</si>
  <si>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</si>
  <si>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</si>
  <si>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</si>
  <si>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</si>
  <si>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</si>
  <si>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</si>
  <si>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</si>
  <si>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</si>
  <si>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</si>
  <si>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</si>
  <si>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</si>
  <si>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</si>
  <si>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</si>
  <si>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</si>
  <si>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</si>
  <si>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</si>
  <si>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</si>
  <si>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</si>
  <si>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</si>
  <si>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</si>
  <si>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</si>
  <si>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</si>
  <si>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</si>
  <si>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</si>
  <si>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</si>
  <si>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</si>
  <si>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</si>
  <si>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</si>
  <si>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</si>
  <si>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</si>
  <si>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</si>
  <si>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</si>
  <si>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</si>
  <si>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</si>
  <si>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</si>
  <si>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</si>
  <si>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</si>
  <si>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</si>
  <si>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</si>
  <si>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</si>
  <si>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</si>
  <si>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</si>
  <si>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</si>
  <si>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</si>
  <si>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</si>
  <si>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</si>
  <si>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</si>
  <si>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</si>
  <si>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</si>
  <si>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</si>
  <si>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</si>
  <si>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</si>
  <si>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</si>
  <si>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</si>
  <si>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</si>
  <si>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</si>
  <si>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</si>
  <si>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</si>
  <si>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</si>
  <si>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</si>
  <si>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</si>
  <si>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</si>
  <si>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</si>
  <si>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</si>
  <si>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</si>
  <si>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</si>
  <si>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</si>
  <si>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</si>
  <si>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</si>
  <si>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</si>
  <si>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</si>
  <si>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</si>
  <si>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</si>
  <si>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</si>
  <si>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</si>
  <si>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</si>
  <si>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</si>
  <si>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</si>
  <si>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</si>
  <si>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</si>
  <si>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</si>
  <si>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</si>
  <si>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</si>
  <si>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</si>
  <si>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</si>
  <si>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</si>
  <si>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</si>
  <si>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</si>
  <si>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</si>
  <si>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</si>
  <si>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</si>
  <si>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</si>
  <si>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</si>
  <si>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</si>
  <si>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</si>
  <si>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</si>
  <si>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</si>
  <si>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</si>
  <si>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</si>
  <si>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</si>
  <si>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</si>
  <si>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</si>
  <si>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</si>
  <si>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</si>
  <si>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</si>
  <si>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</si>
  <si>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</si>
  <si>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</si>
  <si>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</si>
  <si>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</si>
  <si>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</si>
  <si>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</si>
  <si>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</si>
  <si>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</si>
  <si>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</si>
  <si>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</si>
  <si>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</si>
  <si>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</si>
  <si>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</si>
  <si>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</si>
  <si>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</si>
  <si>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</si>
  <si>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</si>
  <si>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</si>
  <si>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</si>
  <si>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</si>
  <si>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</si>
  <si>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</si>
  <si>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</si>
  <si>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</si>
  <si>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</si>
  <si>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</si>
  <si>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</si>
  <si>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</si>
  <si>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</si>
  <si>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</si>
  <si>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</si>
  <si>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</si>
  <si>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</si>
  <si>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</si>
  <si>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</si>
  <si>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</si>
  <si>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</si>
  <si>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</si>
  <si>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</si>
  <si>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</si>
  <si>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</si>
  <si>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</si>
  <si>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</si>
  <si>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</si>
  <si>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</si>
  <si>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</si>
  <si>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</si>
  <si>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</si>
  <si>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</si>
  <si>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</si>
  <si>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</si>
  <si>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</si>
  <si>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</si>
  <si>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</si>
  <si>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</si>
  <si>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</si>
  <si>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</si>
  <si>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</si>
  <si>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</si>
  <si>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</si>
  <si>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</si>
  <si>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</si>
  <si>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</si>
  <si>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</si>
  <si>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</si>
  <si>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</si>
  <si>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</si>
  <si>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</si>
  <si>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</si>
  <si>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</si>
  <si>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</si>
  <si>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</si>
  <si>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</si>
  <si>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</si>
  <si>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</si>
  <si>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</si>
  <si>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</si>
  <si>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</si>
  <si>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</si>
  <si>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</si>
  <si>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</si>
  <si>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</si>
  <si>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</si>
  <si>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</si>
  <si>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</si>
  <si>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</si>
  <si>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</si>
  <si>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</si>
  <si>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</si>
  <si>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</si>
  <si>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</si>
  <si>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</si>
  <si>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</si>
  <si>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</si>
  <si>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</si>
  <si>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</si>
  <si>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</si>
  <si>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</si>
  <si>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</si>
  <si>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</si>
  <si>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</si>
  <si>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</si>
  <si>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</si>
  <si>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</si>
  <si>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</si>
  <si>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</si>
  <si>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</si>
  <si>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</si>
  <si>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</si>
  <si>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</si>
  <si>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</si>
  <si>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</si>
  <si>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</si>
  <si>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</si>
  <si>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</si>
  <si>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</si>
  <si>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</si>
  <si>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</si>
  <si>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</si>
  <si>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</si>
  <si>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</si>
  <si>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</si>
  <si>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</si>
  <si>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</si>
  <si>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</si>
  <si>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</si>
  <si>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</si>
  <si>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</si>
  <si>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</si>
  <si>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</si>
  <si>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</si>
  <si>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</si>
  <si>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</si>
  <si>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</si>
  <si>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</si>
  <si>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</si>
  <si>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</si>
  <si>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</si>
  <si>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</si>
  <si>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</si>
  <si>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</si>
  <si>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</si>
  <si>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</si>
  <si>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</si>
  <si>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</si>
  <si>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</si>
  <si>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</si>
  <si>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</si>
  <si>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</si>
  <si>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</si>
  <si>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</si>
  <si>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</si>
  <si>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</si>
  <si>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</si>
  <si>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</si>
  <si>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</si>
  <si>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</si>
  <si>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</si>
  <si>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</si>
  <si>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</si>
  <si>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</si>
  <si>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</si>
  <si>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</si>
  <si>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</si>
  <si>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</si>
  <si>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</si>
  <si>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</si>
  <si>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</si>
  <si>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</si>
  <si>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</si>
  <si>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</si>
  <si>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</si>
  <si>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</si>
  <si>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</si>
  <si>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</si>
  <si>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</si>
  <si>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</si>
  <si>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</si>
  <si>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</si>
  <si>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</si>
  <si>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</si>
  <si>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</si>
  <si>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</si>
  <si>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</si>
  <si>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</si>
  <si>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</si>
  <si>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</si>
  <si>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</si>
  <si>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</si>
  <si>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</si>
  <si>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</si>
  <si>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</si>
  <si>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</si>
  <si>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</si>
  <si>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</si>
  <si>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</si>
  <si>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</si>
  <si>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</si>
  <si>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</si>
  <si>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</si>
  <si>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</si>
  <si>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</si>
  <si>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</si>
  <si>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</si>
  <si>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</si>
  <si>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</si>
  <si>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</si>
  <si>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</si>
  <si>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</si>
  <si>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</si>
  <si>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</si>
  <si>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</si>
  <si>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</si>
  <si>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</si>
  <si>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</si>
  <si>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</si>
  <si>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</si>
  <si>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</si>
  <si>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</si>
  <si>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</si>
  <si>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</si>
  <si>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</si>
  <si>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</si>
  <si>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</si>
  <si>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</si>
  <si>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</si>
  <si>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</si>
  <si>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</si>
  <si>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</si>
  <si>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</si>
  <si>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</si>
  <si>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</si>
  <si>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</si>
  <si>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</si>
  <si>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</si>
  <si>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</si>
  <si>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</si>
  <si>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</si>
  <si>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</si>
  <si>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</si>
  <si>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</si>
  <si>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</si>
  <si>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</si>
  <si>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</si>
  <si>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</si>
  <si>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</si>
  <si>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</si>
  <si>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</si>
  <si>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</si>
  <si>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</si>
  <si>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</si>
  <si>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</si>
  <si>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</si>
  <si>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</si>
  <si>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</si>
  <si>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</si>
  <si>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</si>
  <si>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</si>
  <si>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</si>
  <si>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</si>
  <si>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</si>
  <si>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</si>
  <si>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</si>
  <si>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</si>
  <si>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</si>
  <si>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</si>
  <si>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</si>
  <si>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</si>
  <si>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</si>
  <si>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</si>
  <si>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</si>
  <si>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</si>
  <si>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</si>
  <si>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</si>
  <si>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</si>
  <si>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</si>
  <si>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</si>
  <si>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</si>
  <si>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</si>
  <si>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</si>
  <si>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</si>
  <si>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</si>
  <si>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</si>
  <si>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</si>
  <si>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</si>
  <si>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</si>
  <si>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</si>
  <si>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</si>
  <si>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</si>
  <si>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</si>
  <si>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</si>
  <si>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</si>
  <si>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</si>
  <si>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</si>
  <si>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</si>
  <si>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</si>
  <si>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</si>
  <si>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</si>
  <si>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</si>
  <si>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</si>
  <si>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</si>
  <si>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</si>
  <si>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</si>
  <si>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</si>
  <si>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</si>
  <si>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</si>
  <si>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</si>
  <si>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</si>
  <si>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</si>
  <si>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</si>
  <si>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</si>
  <si>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</si>
  <si>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</si>
  <si>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</si>
  <si>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</si>
  <si>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</si>
  <si>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</si>
  <si>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</si>
  <si>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</si>
  <si>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</si>
  <si>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</si>
  <si>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</si>
  <si>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</si>
  <si>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</si>
  <si>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</si>
  <si>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</si>
  <si>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</si>
  <si>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</si>
  <si>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</si>
  <si>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</si>
  <si>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</si>
  <si>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</si>
  <si>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</si>
  <si>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</si>
  <si>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</si>
  <si>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</si>
  <si>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</si>
  <si>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</si>
  <si>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</si>
  <si>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</si>
  <si>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</si>
  <si>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</si>
  <si>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</si>
  <si>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</si>
  <si>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</si>
  <si>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</si>
  <si>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</si>
  <si>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</si>
  <si>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</si>
  <si>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</si>
  <si>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</si>
  <si>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</si>
  <si>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</si>
  <si>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</si>
  <si>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</si>
  <si>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</si>
  <si>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</si>
  <si>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</si>
  <si>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</si>
  <si>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</si>
  <si>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</si>
  <si>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</si>
  <si>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</si>
  <si>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</si>
  <si>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</si>
  <si>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</si>
  <si>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</si>
  <si>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</si>
  <si>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</si>
  <si>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</si>
  <si>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</si>
  <si>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</si>
  <si>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</si>
  <si>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</si>
  <si>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</si>
  <si>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</si>
  <si>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</si>
  <si>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</si>
  <si>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</si>
  <si>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</si>
  <si>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</si>
  <si>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</si>
  <si>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</si>
  <si>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</si>
  <si>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</si>
  <si>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</si>
  <si>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</si>
  <si>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</si>
  <si>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</si>
  <si>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</si>
  <si>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</si>
  <si>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</si>
  <si>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</si>
  <si>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</si>
  <si>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</si>
  <si>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</si>
  <si>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</si>
  <si>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</si>
  <si>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</si>
  <si>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</si>
  <si>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</si>
  <si>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</si>
  <si>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</si>
  <si>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</si>
  <si>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</si>
  <si>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</si>
  <si>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</si>
  <si>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</si>
  <si>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</si>
  <si>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</si>
  <si>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</si>
  <si>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</si>
  <si>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</si>
  <si>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</si>
  <si>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</si>
  <si>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</si>
  <si>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</si>
  <si>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</si>
  <si>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</si>
  <si>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</si>
  <si>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</si>
  <si>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</si>
  <si>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</si>
  <si>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</si>
  <si>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</si>
  <si>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</si>
  <si>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</si>
  <si>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</si>
  <si>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</si>
  <si>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</si>
  <si>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</si>
  <si>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</si>
  <si>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</si>
  <si>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</si>
  <si>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</si>
  <si>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</si>
  <si>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</si>
  <si>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</si>
  <si>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</si>
  <si>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</si>
  <si>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</si>
  <si>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</si>
  <si>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</si>
  <si>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</si>
  <si>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</si>
  <si>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</si>
  <si>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</si>
  <si>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</si>
  <si>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</si>
  <si>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</si>
  <si>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</si>
  <si>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</si>
  <si>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</si>
  <si>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</si>
  <si>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</si>
  <si>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</si>
  <si>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</si>
  <si>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</si>
  <si>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</si>
  <si>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</si>
  <si>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</si>
  <si>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</si>
  <si>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</si>
  <si>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</si>
  <si>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</si>
  <si>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</si>
  <si>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</si>
  <si>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</si>
  <si>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</si>
  <si>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</si>
  <si>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</si>
  <si>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</si>
  <si>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</si>
  <si>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</si>
  <si>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</si>
  <si>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</si>
  <si>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</si>
  <si>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</si>
  <si>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</si>
  <si>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</si>
  <si>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</si>
  <si>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</si>
  <si>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</si>
  <si>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</si>
  <si>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</si>
  <si>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</si>
  <si>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</si>
  <si>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</si>
  <si>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</si>
  <si>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</si>
  <si>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</si>
  <si>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</si>
  <si>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</si>
  <si>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</si>
  <si>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</si>
  <si>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</si>
  <si>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</si>
  <si>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</si>
  <si>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</si>
  <si>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</si>
  <si>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</si>
  <si>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</si>
  <si>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</si>
  <si>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</si>
  <si>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</si>
  <si>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</si>
  <si>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</si>
  <si>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</si>
  <si>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</si>
  <si>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</si>
  <si>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</si>
  <si>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</si>
  <si>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</si>
  <si>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</si>
  <si>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</si>
  <si>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</si>
  <si>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</si>
  <si>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</si>
  <si>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</si>
  <si>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</si>
  <si>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</si>
  <si>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</si>
  <si>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</si>
  <si>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</si>
  <si>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</si>
  <si>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</si>
  <si>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</si>
  <si>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</si>
  <si>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</si>
  <si>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</si>
  <si>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</si>
  <si>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</si>
  <si>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</si>
  <si>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</si>
  <si>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</si>
  <si>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</si>
  <si>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</si>
  <si>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</si>
  <si>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</si>
  <si>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</si>
  <si>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</si>
  <si>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</si>
  <si>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</si>
  <si>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</si>
  <si>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</si>
  <si>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</si>
  <si>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</si>
  <si>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</si>
  <si>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</si>
  <si>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</si>
  <si>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</si>
  <si>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</si>
  <si>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</si>
  <si>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</si>
  <si>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</si>
  <si>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</si>
  <si>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</si>
  <si>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</si>
  <si>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</si>
  <si>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</si>
  <si>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</si>
  <si>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</si>
  <si>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</si>
  <si>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</si>
  <si>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</si>
  <si>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</si>
  <si>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</si>
  <si>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</si>
  <si>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</si>
  <si>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</si>
  <si>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</si>
  <si>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</si>
  <si>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</si>
  <si>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</si>
  <si>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</si>
  <si>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</si>
  <si>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</si>
  <si>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</si>
  <si>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</si>
  <si>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</si>
  <si>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</si>
  <si>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</si>
  <si>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</si>
  <si>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</si>
  <si>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</si>
  <si>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</si>
  <si>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</si>
  <si>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</si>
  <si>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</si>
  <si>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</si>
  <si>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</si>
  <si>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</si>
  <si>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</si>
  <si>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</si>
  <si>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</si>
  <si>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</si>
  <si>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</si>
  <si>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</si>
  <si>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</si>
  <si>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</si>
  <si>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</si>
  <si>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</si>
  <si>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</si>
  <si>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</si>
  <si>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</si>
  <si>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</si>
  <si>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</si>
  <si>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</si>
  <si>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</si>
  <si>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</si>
  <si>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</si>
  <si>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</si>
  <si>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</si>
  <si>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</si>
  <si>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</si>
  <si>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</si>
  <si>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</si>
  <si>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</si>
  <si>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</si>
  <si>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</si>
  <si>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</si>
  <si>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</si>
  <si>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</si>
  <si>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</si>
  <si>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</si>
  <si>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</si>
  <si>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</si>
  <si>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</si>
  <si>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</si>
  <si>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</si>
  <si>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</si>
  <si>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</si>
  <si>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</si>
  <si>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</si>
  <si>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</si>
  <si>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</si>
  <si>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</si>
  <si>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</si>
  <si>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</si>
  <si>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</si>
  <si>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</si>
  <si>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</si>
  <si>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</si>
  <si>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</si>
  <si>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</si>
  <si>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</si>
  <si>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</si>
  <si>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</si>
  <si>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</si>
  <si>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</si>
  <si>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</si>
  <si>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</si>
  <si>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</si>
  <si>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</si>
  <si>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</si>
  <si>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</si>
  <si>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</si>
  <si>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</si>
  <si>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</si>
  <si>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</si>
  <si>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</si>
  <si>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</si>
  <si>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</si>
  <si>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</si>
  <si>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</si>
  <si>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</si>
  <si>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</si>
  <si>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</si>
  <si>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</si>
  <si>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</si>
  <si>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</si>
  <si>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</si>
  <si>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</si>
  <si>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</si>
  <si>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</si>
  <si>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</si>
  <si>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</si>
  <si>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</si>
  <si>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</si>
  <si>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</si>
  <si>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</si>
  <si>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</si>
  <si>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</si>
  <si>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</si>
  <si>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</si>
  <si>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</si>
  <si>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</si>
  <si>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</si>
  <si>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</si>
  <si>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</si>
  <si>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</si>
  <si>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</si>
  <si>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</si>
  <si>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</si>
  <si>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</si>
  <si>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</si>
  <si>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</si>
  <si>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</si>
  <si>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</si>
  <si>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</si>
  <si>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</si>
  <si>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</si>
  <si>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</si>
  <si>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</si>
  <si>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</si>
  <si>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</si>
  <si>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</si>
  <si>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</si>
  <si>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</si>
  <si>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</si>
  <si>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</si>
  <si>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</si>
  <si>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</si>
  <si>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</si>
  <si>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</si>
  <si>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</si>
  <si>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</si>
  <si>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</si>
  <si>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</si>
  <si>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</si>
  <si>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</si>
  <si>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</si>
  <si>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</si>
  <si>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</si>
  <si>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</si>
  <si>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</si>
  <si>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</si>
  <si>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</si>
  <si>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</si>
  <si>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</si>
  <si>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</si>
  <si>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</si>
  <si>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</si>
  <si>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</si>
  <si>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</si>
  <si>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</si>
  <si>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</si>
  <si>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</si>
  <si>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</si>
  <si>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</si>
  <si>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</si>
  <si>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</si>
  <si>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</si>
  <si>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</si>
  <si>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</si>
  <si>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</si>
  <si>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</si>
  <si>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</si>
  <si>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</si>
  <si>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</si>
  <si>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</si>
  <si>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</si>
  <si>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</si>
  <si>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</si>
  <si>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</si>
  <si>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</si>
  <si>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</si>
  <si>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</si>
  <si>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</si>
  <si>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</si>
  <si>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</si>
  <si>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</si>
  <si>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</si>
  <si>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</si>
  <si>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</si>
  <si>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</si>
  <si>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</si>
  <si>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</si>
  <si>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</si>
  <si>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</si>
  <si>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</si>
  <si>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</si>
  <si>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</si>
  <si>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</si>
  <si>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</si>
  <si>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</si>
  <si>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</si>
  <si>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</si>
  <si>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</si>
  <si>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</si>
  <si>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</si>
  <si>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</si>
  <si>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</si>
  <si>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</si>
  <si>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</si>
  <si>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</si>
  <si>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</si>
  <si>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</si>
  <si>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</si>
  <si>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</si>
  <si>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</si>
  <si>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</si>
  <si>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</si>
  <si>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</si>
  <si>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</si>
  <si>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</si>
  <si>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</si>
  <si>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</si>
  <si>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</si>
  <si>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</si>
  <si>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</si>
  <si>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</si>
  <si>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</si>
  <si>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</si>
  <si>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</si>
  <si>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</si>
  <si>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</si>
  <si>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</si>
  <si>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</si>
  <si>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</si>
  <si>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</si>
  <si>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</si>
  <si>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</si>
  <si>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</si>
  <si>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</si>
  <si>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</si>
  <si>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</si>
  <si>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</si>
  <si>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</si>
  <si>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</si>
  <si>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</si>
  <si>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</si>
  <si>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</si>
  <si>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</si>
  <si>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</si>
  <si>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</si>
  <si>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</si>
  <si>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</si>
  <si>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</si>
  <si>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</si>
  <si>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</si>
  <si>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</si>
  <si>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</si>
  <si>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</si>
  <si>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</si>
  <si>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</si>
  <si>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</si>
  <si>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</si>
  <si>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</si>
  <si>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</si>
  <si>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</si>
  <si>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</si>
  <si>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</si>
  <si>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</si>
  <si>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</si>
  <si>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</si>
  <si>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</si>
  <si>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</si>
  <si>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</si>
  <si>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</si>
  <si>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</si>
  <si>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</si>
  <si>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</si>
  <si>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</si>
  <si>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</si>
  <si>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</si>
  <si>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</si>
  <si>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</si>
  <si>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</si>
  <si>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</si>
  <si>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</si>
  <si>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</si>
  <si>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</si>
  <si>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</si>
  <si>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</si>
  <si>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</si>
  <si>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</si>
  <si>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</si>
  <si>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</si>
  <si>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</si>
  <si>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</si>
  <si>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</si>
  <si>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</si>
  <si>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</si>
  <si>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</si>
  <si>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</si>
  <si>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</si>
  <si>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</si>
  <si>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</si>
  <si>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</si>
  <si>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</si>
  <si>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</si>
  <si>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</si>
  <si>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</si>
  <si>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</si>
  <si>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</si>
  <si>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</si>
  <si>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</si>
  <si>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</si>
  <si>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</si>
  <si>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</si>
  <si>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</si>
  <si>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</si>
  <si>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</si>
  <si>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</si>
  <si>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</si>
  <si>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</si>
  <si>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</si>
  <si>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</si>
  <si>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</si>
  <si>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</si>
  <si>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</si>
  <si>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</si>
  <si>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</si>
  <si>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</si>
  <si>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</si>
  <si>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</si>
  <si>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</si>
  <si>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</si>
  <si>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</si>
  <si>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</si>
  <si>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</si>
  <si>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</si>
  <si>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</si>
  <si>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</si>
  <si>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</si>
  <si>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</si>
  <si>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</si>
  <si>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</si>
  <si>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</si>
  <si>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</si>
  <si>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</si>
  <si>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</si>
  <si>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</si>
  <si>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</si>
  <si>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</si>
  <si>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</si>
  <si>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</si>
  <si>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</si>
  <si>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</si>
  <si>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</si>
  <si>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</si>
  <si>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</si>
  <si>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</si>
  <si>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</si>
  <si>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</si>
  <si>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</si>
  <si>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</si>
  <si>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</si>
  <si>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</si>
  <si>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</si>
  <si>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</si>
  <si>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</si>
  <si>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</si>
  <si>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</si>
  <si>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</si>
  <si>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</si>
  <si>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</si>
  <si>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</si>
  <si>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</si>
  <si>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</si>
  <si>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</si>
  <si>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</si>
  <si>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</si>
  <si>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</si>
  <si>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</si>
  <si>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</si>
  <si>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</si>
  <si>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</si>
  <si>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</si>
  <si>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</si>
  <si>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</si>
  <si>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</si>
  <si>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</si>
  <si>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</si>
  <si>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</si>
  <si>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</si>
  <si>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</si>
  <si>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</si>
  <si>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</si>
  <si>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</si>
  <si>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</si>
  <si>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</si>
  <si>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</si>
  <si>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</si>
  <si>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</si>
  <si>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</si>
  <si>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</si>
  <si>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</si>
  <si>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</si>
  <si>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</si>
  <si>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</si>
  <si>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</si>
  <si>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</si>
  <si>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</si>
  <si>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</si>
  <si>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</si>
  <si>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</si>
  <si>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</si>
  <si>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</si>
  <si>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</si>
  <si>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</si>
  <si>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</si>
  <si>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</si>
  <si>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</si>
  <si>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</si>
  <si>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</si>
  <si>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</si>
  <si>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</si>
  <si>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</si>
  <si>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</si>
  <si>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</si>
  <si>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</si>
  <si>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</si>
  <si>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</si>
  <si>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</si>
  <si>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</si>
  <si>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</si>
  <si>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</si>
  <si>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</si>
  <si>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</si>
  <si>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</si>
  <si>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</si>
  <si>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</si>
  <si>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</si>
  <si>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</si>
  <si>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</si>
  <si>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</si>
  <si>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</si>
  <si>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</si>
  <si>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</si>
  <si>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</si>
  <si>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</si>
  <si>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</si>
  <si>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</si>
  <si>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</si>
  <si>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</si>
  <si>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</si>
  <si>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</si>
  <si>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</si>
  <si>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</si>
  <si>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</si>
  <si>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</si>
  <si>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</si>
  <si>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</si>
  <si>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</si>
  <si>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</si>
  <si>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</si>
  <si>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</si>
  <si>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</si>
  <si>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</si>
  <si>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</si>
  <si>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</si>
  <si>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</si>
  <si>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</si>
  <si>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</si>
  <si>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</si>
  <si>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</si>
  <si>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</si>
  <si>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</si>
  <si>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</si>
  <si>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</si>
  <si>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</si>
  <si>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</si>
  <si>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</si>
  <si>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</si>
  <si>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</si>
  <si>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</si>
  <si>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</si>
  <si>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</si>
  <si>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</si>
  <si>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</si>
  <si>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</si>
  <si>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</si>
  <si>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</si>
  <si>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</si>
  <si>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</si>
  <si>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</si>
  <si>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</si>
  <si>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</si>
  <si>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</si>
  <si>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</si>
  <si>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</si>
  <si>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</si>
  <si>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</si>
  <si>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</si>
  <si>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</si>
  <si>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</si>
  <si>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</si>
  <si>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</si>
  <si>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</si>
  <si>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</si>
  <si>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</si>
  <si>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</si>
  <si>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</si>
  <si>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</si>
  <si>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</si>
  <si>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</si>
  <si>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</si>
  <si>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</si>
  <si>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</si>
  <si>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</si>
  <si>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</si>
  <si>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</si>
  <si>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</si>
  <si>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</si>
  <si>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</si>
  <si>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</si>
  <si>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</si>
  <si>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</si>
  <si>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</si>
  <si>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</si>
  <si>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</si>
  <si>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</si>
  <si>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</si>
  <si>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</si>
  <si>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</si>
  <si>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</si>
  <si>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</si>
  <si>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</si>
  <si>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</si>
  <si>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</si>
  <si>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</si>
  <si>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</si>
  <si>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</si>
  <si>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</si>
  <si>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</si>
  <si>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</si>
  <si>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</si>
  <si>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</si>
  <si>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</si>
  <si>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</si>
  <si>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</si>
  <si>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</si>
  <si>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</si>
  <si>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</si>
  <si>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</si>
  <si>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</si>
  <si>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</si>
  <si>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</si>
  <si>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</si>
  <si>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</si>
  <si>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</si>
  <si>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</si>
  <si>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</si>
  <si>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</si>
  <si>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</si>
  <si>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</si>
  <si>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</si>
  <si>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</si>
  <si>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</si>
  <si>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</si>
  <si>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</si>
  <si>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</si>
  <si>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</si>
  <si>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</si>
  <si>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</si>
  <si>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</si>
  <si>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</si>
  <si>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</si>
  <si>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</si>
  <si>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</si>
  <si>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</si>
  <si>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</si>
  <si>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</si>
  <si>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</si>
  <si>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</si>
  <si>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</si>
  <si>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</si>
  <si>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</si>
  <si>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</si>
  <si>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</si>
  <si>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</si>
  <si>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</si>
  <si>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</si>
  <si>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</si>
  <si>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</si>
  <si>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</si>
  <si>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</si>
  <si>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</si>
  <si>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 xml:space="preserve"> Máquina avariada/Liberado mec. 08:05/Macro 1 08:06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</si>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</sst>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J1" activePane="topRight" state="frozen"/>
      <selection pane="topRight" activeCell="BK175" sqref="BK1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4">IF(AND(BR148&lt;1,BS148&lt;1),"Produção e Intervalo",IF(BR148&lt;1,"Intervalo",IF(BS148&lt;1,"Produção","Aderente")))</f>
        <v>Produção</v>
      </c>
      <c r="BR148" s="21">
        <f t="shared" ref="BR148" si="45">IF(OR(B148="",F148=""),"*",AY148/P148)</f>
        <v>1</v>
      </c>
      <c r="BS148" s="21">
        <f t="shared" ref="BS148" si="46">IF(OR(B148="",F148=""),"*",BA148/Q148)</f>
        <v>0.43939393939393939</v>
      </c>
      <c r="BT148" s="8" t="str">
        <f t="shared" si="37"/>
        <v>ConfiabilidadeAtivo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1396</v>
      </c>
      <c r="W167" s="117" t="s">
        <v>1397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1</v>
      </c>
      <c r="BI167" s="18"/>
      <c r="BJ167" s="18" t="s">
        <v>1139</v>
      </c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1398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1399</v>
      </c>
      <c r="N169" s="141" t="s">
        <v>1400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1401</v>
      </c>
      <c r="W170" s="117" t="s">
        <v>1402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1403</v>
      </c>
      <c r="W172" s="117" t="s">
        <v>1404</v>
      </c>
      <c r="X172" s="116" t="s">
        <v>519</v>
      </c>
      <c r="Y172" s="143" t="s">
        <v>522</v>
      </c>
      <c r="Z172" s="116" t="s">
        <v>514</v>
      </c>
      <c r="AA172" s="117" t="s">
        <v>1405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63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1</v>
      </c>
      <c r="BI174" s="18"/>
      <c r="BJ174" s="18" t="s">
        <v>1145</v>
      </c>
      <c r="BK174" s="19" t="s">
        <v>1214</v>
      </c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1406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63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1</v>
      </c>
      <c r="BI175" s="18"/>
      <c r="BJ175" s="18" t="s">
        <v>1145</v>
      </c>
      <c r="BK175" s="19" t="s">
        <v>1214</v>
      </c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1407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1408</v>
      </c>
      <c r="W177" s="117" t="s">
        <v>1409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1</v>
      </c>
      <c r="BI177" s="18"/>
      <c r="BJ177" s="18" t="s">
        <v>1197</v>
      </c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1410</v>
      </c>
      <c r="W179" s="117" t="s">
        <v>1402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 t="s">
        <v>1139</v>
      </c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1414</v>
      </c>
      <c r="N182" s="141" t="s">
        <v>1415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1403</v>
      </c>
      <c r="W182" s="117" t="s">
        <v>1416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1417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1418</v>
      </c>
      <c r="N183" s="141" t="s">
        <v>1419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1420</v>
      </c>
      <c r="W183" s="117" t="s">
        <v>1421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1422</v>
      </c>
      <c r="BK183" s="18" t="s">
        <v>1422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1423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1</v>
      </c>
      <c r="BI184" s="18"/>
      <c r="BJ184" s="18" t="s">
        <v>1139</v>
      </c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84:BK835 BK167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9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71:BO172 BN315:BO317 BO145 BN165:BO165 BN101:BO101 BN182:BO182 BN321:BO322 BM6:BM815 BN354:BO355 BN357:BO357 BN376:BO376 BN361:BO361 BN364:BO364 BN378:BO378 BN428:BO428 BN440:BO440 BN422:BO423 BN23:BO23 BN58:BO69 BN84:BO84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73:BN174 BN166:BN167 BN111:BN153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0:BO144 BO318:BO320 BO146:BO150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1424</v>
      </c>
      <c r="V1" s="294"/>
      <c r="W1" s="294"/>
    </row>
    <row r="2" spans="1:23" s="91" customFormat="1">
      <c r="A2" s="94" t="s">
        <v>1425</v>
      </c>
      <c r="B2" s="94" t="s">
        <v>1426</v>
      </c>
      <c r="C2" s="94" t="s">
        <v>508</v>
      </c>
      <c r="D2" s="95" t="s">
        <v>1062</v>
      </c>
      <c r="E2" s="95" t="s">
        <v>1063</v>
      </c>
      <c r="F2" s="95" t="s">
        <v>1427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1428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1430</v>
      </c>
      <c r="D5" s="296"/>
      <c r="E5" s="296"/>
      <c r="F5" s="296"/>
      <c r="G5" s="296"/>
      <c r="H5" s="296"/>
      <c r="I5" s="296"/>
      <c r="J5" s="297"/>
      <c r="K5" s="298" t="s">
        <v>1431</v>
      </c>
      <c r="L5" s="299"/>
      <c r="M5" s="299"/>
      <c r="N5" s="299"/>
      <c r="O5" s="300" t="s">
        <v>1432</v>
      </c>
      <c r="P5" s="301"/>
    </row>
    <row r="6" spans="1:16" s="81" customFormat="1" ht="15" customHeight="1">
      <c r="A6" s="73" t="s">
        <v>1427</v>
      </c>
      <c r="B6" s="82" t="s">
        <v>1426</v>
      </c>
      <c r="C6" s="83" t="s">
        <v>1062</v>
      </c>
      <c r="D6" s="84" t="s">
        <v>1063</v>
      </c>
      <c r="E6" s="83" t="s">
        <v>1433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1434</v>
      </c>
      <c r="M6" s="87" t="s">
        <v>708</v>
      </c>
      <c r="N6" s="88" t="s">
        <v>1057</v>
      </c>
      <c r="O6" s="204" t="s">
        <v>1100</v>
      </c>
      <c r="P6" s="149" t="s">
        <v>1435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1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1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1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1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1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1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1436</v>
      </c>
      <c r="C2" s="134" t="s">
        <v>1047</v>
      </c>
      <c r="D2" s="83" t="s">
        <v>1049</v>
      </c>
      <c r="E2" s="83" t="s">
        <v>1437</v>
      </c>
      <c r="F2" s="111" t="s">
        <v>1438</v>
      </c>
      <c r="G2" s="83" t="s">
        <v>1439</v>
      </c>
      <c r="H2" s="83" t="s">
        <v>1440</v>
      </c>
      <c r="I2" s="83" t="s">
        <v>1441</v>
      </c>
      <c r="J2" s="83" t="s">
        <v>1442</v>
      </c>
      <c r="K2" s="85" t="s">
        <v>1443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2025-11-11T11:28:42Z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