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042" documentId="120_S{4F5750E5-6FE7-58E6-9AFF-44783FD1E583}" xr6:coauthVersionLast="47" xr6:coauthVersionMax="47" xr10:uidLastSave="{CC1A0BA0-CB41-49DF-AF4C-51C9F9A2B5D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613" i="1" l="1"/>
  <c r="BS613" i="1"/>
  <c r="BT613" i="1"/>
  <c r="BR614" i="1"/>
  <c r="BS614" i="1"/>
  <c r="BT614" i="1"/>
  <c r="BR615" i="1"/>
  <c r="BS615" i="1"/>
  <c r="BT615" i="1"/>
  <c r="BR616" i="1"/>
  <c r="BS616" i="1"/>
  <c r="BT616" i="1"/>
  <c r="BS617" i="1"/>
  <c r="BT617" i="1"/>
  <c r="BR618" i="1"/>
  <c r="BS618" i="1"/>
  <c r="BT618" i="1"/>
  <c r="BR619" i="1"/>
  <c r="BS619" i="1"/>
  <c r="BT619" i="1"/>
  <c r="BR620" i="1"/>
  <c r="BS620" i="1"/>
  <c r="BT620" i="1"/>
  <c r="BR621" i="1"/>
  <c r="BS621" i="1"/>
  <c r="BT621" i="1"/>
  <c r="BR622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R634" i="1"/>
  <c r="BS634" i="1"/>
  <c r="BT634" i="1"/>
  <c r="BR635" i="1"/>
  <c r="BS635" i="1"/>
  <c r="BT635" i="1"/>
  <c r="BR636" i="1"/>
  <c r="BS636" i="1"/>
  <c r="BT636" i="1"/>
  <c r="BR637" i="1"/>
  <c r="BS637" i="1"/>
  <c r="BT637" i="1"/>
  <c r="BR638" i="1"/>
  <c r="BS638" i="1"/>
  <c r="BT638" i="1"/>
  <c r="BR639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/>
  <c r="M660" i="1" a="1"/>
  <c r="M660" i="1"/>
  <c r="K659" i="12" s="1"/>
  <c r="BD659" i="1" a="1"/>
  <c r="BD659" i="1"/>
  <c r="BC659" i="1" a="1"/>
  <c r="BC659" i="1"/>
  <c r="T659" i="1" a="1"/>
  <c r="T659" i="1"/>
  <c r="E658" i="12" s="1"/>
  <c r="S659" i="1" a="1"/>
  <c r="S659" i="1"/>
  <c r="D658" i="12" s="1"/>
  <c r="N659" i="1" a="1"/>
  <c r="N659" i="1"/>
  <c r="M659" i="1" a="1"/>
  <c r="M659" i="1"/>
  <c r="K658" i="12" s="1"/>
  <c r="BD658" i="1" a="1"/>
  <c r="BD658" i="1"/>
  <c r="BC658" i="1" a="1"/>
  <c r="BC658" i="1" s="1"/>
  <c r="T658" i="1" a="1"/>
  <c r="T658" i="1"/>
  <c r="E657" i="12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/>
  <c r="BC657" i="1" a="1"/>
  <c r="BC657" i="1" s="1"/>
  <c r="T657" i="1" a="1"/>
  <c r="T657" i="1"/>
  <c r="E656" i="12" s="1"/>
  <c r="S657" i="1" a="1"/>
  <c r="S657" i="1"/>
  <c r="D656" i="12" s="1"/>
  <c r="N657" i="1" a="1"/>
  <c r="N657" i="1" s="1"/>
  <c r="L656" i="12" s="1"/>
  <c r="M657" i="1" a="1"/>
  <c r="M657" i="1"/>
  <c r="K656" i="12" s="1"/>
  <c r="BD656" i="1" a="1"/>
  <c r="BD656" i="1"/>
  <c r="BC656" i="1" a="1"/>
  <c r="BC656" i="1" s="1"/>
  <c r="T656" i="1" a="1"/>
  <c r="T656" i="1"/>
  <c r="E655" i="12" s="1"/>
  <c r="S656" i="1" a="1"/>
  <c r="S656" i="1"/>
  <c r="D655" i="12" s="1"/>
  <c r="N656" i="1" a="1"/>
  <c r="N656" i="1" s="1"/>
  <c r="L655" i="12" s="1"/>
  <c r="M656" i="1" a="1"/>
  <c r="M656" i="1"/>
  <c r="K655" i="12" s="1"/>
  <c r="BD655" i="1" a="1"/>
  <c r="BD655" i="1"/>
  <c r="BC655" i="1" a="1"/>
  <c r="BC655" i="1" s="1"/>
  <c r="T655" i="1" a="1"/>
  <c r="T655" i="1"/>
  <c r="E654" i="12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/>
  <c r="BC654" i="1" a="1"/>
  <c r="BC654" i="1" s="1"/>
  <c r="T654" i="1" a="1"/>
  <c r="T654" i="1"/>
  <c r="E653" i="12" s="1"/>
  <c r="S654" i="1" a="1"/>
  <c r="S654" i="1"/>
  <c r="D653" i="12" s="1"/>
  <c r="N654" i="1" a="1"/>
  <c r="N654" i="1" s="1"/>
  <c r="L653" i="12" s="1"/>
  <c r="M654" i="1" a="1"/>
  <c r="M654" i="1"/>
  <c r="K653" i="12" s="1"/>
  <c r="BD653" i="1" a="1"/>
  <c r="BD653" i="1"/>
  <c r="BC653" i="1" a="1"/>
  <c r="BC653" i="1" s="1"/>
  <c r="T653" i="1" a="1"/>
  <c r="T653" i="1"/>
  <c r="E652" i="12" s="1"/>
  <c r="S653" i="1" a="1"/>
  <c r="S653" i="1"/>
  <c r="D652" i="12" s="1"/>
  <c r="N653" i="1" a="1"/>
  <c r="N653" i="1" s="1"/>
  <c r="L652" i="12" s="1"/>
  <c r="M653" i="1" a="1"/>
  <c r="M653" i="1"/>
  <c r="K652" i="12" s="1"/>
  <c r="BD652" i="1" a="1"/>
  <c r="BD652" i="1"/>
  <c r="BC652" i="1" a="1"/>
  <c r="BC652" i="1" s="1"/>
  <c r="T652" i="1" a="1"/>
  <c r="T652" i="1"/>
  <c r="E651" i="12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/>
  <c r="E647" i="12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/>
  <c r="E645" i="12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N637" i="1" a="1"/>
  <c r="N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F613" i="1"/>
  <c r="A614" i="1"/>
  <c r="G614" i="1"/>
  <c r="AI614" i="1"/>
  <c r="AJ614" i="1" s="1"/>
  <c r="AY614" i="1"/>
  <c r="BF614" i="1"/>
  <c r="A615" i="1"/>
  <c r="G615" i="1"/>
  <c r="AI615" i="1"/>
  <c r="AJ615" i="1" s="1"/>
  <c r="AY615" i="1"/>
  <c r="BF615" i="1"/>
  <c r="A616" i="1"/>
  <c r="G616" i="1"/>
  <c r="AI616" i="1"/>
  <c r="AJ616" i="1" s="1"/>
  <c r="AY616" i="1"/>
  <c r="BB616" i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F618" i="1"/>
  <c r="A619" i="1"/>
  <c r="G619" i="1"/>
  <c r="AI619" i="1"/>
  <c r="AJ619" i="1" s="1"/>
  <c r="AY619" i="1"/>
  <c r="BF619" i="1"/>
  <c r="A620" i="1"/>
  <c r="G620" i="1"/>
  <c r="AI620" i="1"/>
  <c r="AJ620" i="1" s="1"/>
  <c r="AY620" i="1"/>
  <c r="BF620" i="1"/>
  <c r="A621" i="1"/>
  <c r="G621" i="1"/>
  <c r="AI621" i="1"/>
  <c r="AJ621" i="1" s="1"/>
  <c r="AY621" i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B634" i="1"/>
  <c r="BF634" i="1"/>
  <c r="A635" i="1"/>
  <c r="G635" i="1"/>
  <c r="AI635" i="1"/>
  <c r="AJ635" i="1"/>
  <c r="AY635" i="1"/>
  <c r="BB635" i="1"/>
  <c r="BF635" i="1"/>
  <c r="A636" i="1"/>
  <c r="G636" i="1"/>
  <c r="AI636" i="1"/>
  <c r="AJ636" i="1"/>
  <c r="AY636" i="1"/>
  <c r="BB636" i="1"/>
  <c r="BF636" i="1"/>
  <c r="A637" i="1"/>
  <c r="G637" i="1"/>
  <c r="AI637" i="1"/>
  <c r="AJ637" i="1"/>
  <c r="AY637" i="1"/>
  <c r="BB637" i="1"/>
  <c r="BF637" i="1"/>
  <c r="A638" i="1"/>
  <c r="G638" i="1"/>
  <c r="AI638" i="1"/>
  <c r="AJ638" i="1"/>
  <c r="AY638" i="1"/>
  <c r="BB638" i="1"/>
  <c r="BF638" i="1"/>
  <c r="A639" i="1"/>
  <c r="G639" i="1"/>
  <c r="AI639" i="1"/>
  <c r="AJ639" i="1"/>
  <c r="AY639" i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D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8" i="1" l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<sst xmlns="http://schemas.openxmlformats.org/spreadsheetml/2006/main" count="13651" uniqueCount="1923">
  <si>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</si>
  <si>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</si>
  <si>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</si>
  <si>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</si>
  <si>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</si>
  <si>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</si>
  <si>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</si>
  <si>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</si>
  <si>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</si>
  <si>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</si>
  <si>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</si>
  <si>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</si>
  <si>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</si>
  <si>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</si>
  <si>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</si>
  <si>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</si>
  <si>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</si>
  <si>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</si>
  <si>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</si>
  <si>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</si>
  <si>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</si>
  <si>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</si>
  <si>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</si>
  <si>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</si>
  <si>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</si>
  <si>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</si>
  <si>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</si>
  <si>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</si>
  <si>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</si>
  <si>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</si>
  <si>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</si>
  <si>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</si>
  <si>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</si>
  <si>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</si>
  <si>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</si>
  <si>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</si>
  <si>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</si>
  <si>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</si>
  <si>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</si>
  <si>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</si>
  <si>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</si>
  <si>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</si>
  <si>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</si>
  <si>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</si>
  <si>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</si>
  <si>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</si>
  <si>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</si>
  <si>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</si>
  <si>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</si>
  <si>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</si>
  <si>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</si>
  <si>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</si>
  <si>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</si>
  <si>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</si>
  <si>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</si>
  <si>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</si>
  <si>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</si>
  <si>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</si>
  <si>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</si>
  <si>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</si>
  <si>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</si>
  <si>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</si>
  <si>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</si>
  <si>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</si>
  <si>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</si>
  <si>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</si>
  <si>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</si>
  <si>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</si>
  <si>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</si>
  <si>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</si>
  <si>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</si>
  <si>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</si>
  <si>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</si>
  <si>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</si>
  <si>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</si>
  <si>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</si>
  <si>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</si>
  <si>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</si>
  <si>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</si>
  <si>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</si>
  <si>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</si>
  <si>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</si>
  <si>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</si>
  <si>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</si>
  <si>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</si>
  <si>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</si>
  <si>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</si>
  <si>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</si>
  <si>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</si>
  <si>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</si>
  <si>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</si>
  <si>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</si>
  <si>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</si>
  <si>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</si>
  <si>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</si>
  <si>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</si>
  <si>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</si>
  <si>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</si>
  <si>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</si>
  <si>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</si>
  <si>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</si>
  <si>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</si>
  <si>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</si>
  <si>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</si>
  <si>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</si>
  <si>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</si>
  <si>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</si>
  <si>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</si>
  <si>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</si>
  <si>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</si>
  <si>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</si>
  <si>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</si>
  <si>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</si>
  <si>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</si>
  <si>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</si>
  <si>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</si>
  <si>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</si>
  <si>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</si>
  <si>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</si>
  <si>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</si>
  <si>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</si>
  <si>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</si>
  <si>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</si>
  <si>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</si>
  <si>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</si>
  <si>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</si>
  <si>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</si>
  <si>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</si>
  <si>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</si>
  <si>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</si>
  <si>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</si>
  <si>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</si>
  <si>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</si>
  <si>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</si>
  <si>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</si>
  <si>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</si>
  <si>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</si>
  <si>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</si>
  <si>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</si>
  <si>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</si>
  <si>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</si>
  <si>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</si>
  <si>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</si>
  <si>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</si>
  <si>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</si>
  <si>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</si>
  <si>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</si>
  <si>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</si>
  <si>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</si>
  <si>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</si>
  <si>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</si>
  <si>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</si>
  <si>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</si>
  <si>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</si>
  <si>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</si>
  <si>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</si>
  <si>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</si>
  <si>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</si>
  <si>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</si>
  <si>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</si>
  <si>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</si>
  <si>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</si>
  <si>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</si>
  <si>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</si>
  <si>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</si>
  <si>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</si>
  <si>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</si>
  <si>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</si>
  <si>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</si>
  <si>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</si>
  <si>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</si>
  <si>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</si>
  <si>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</si>
  <si>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</si>
  <si>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</si>
  <si>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</si>
  <si>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</si>
  <si>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</si>
  <si>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</si>
  <si>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</si>
  <si>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</si>
  <si>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</si>
  <si>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</si>
  <si>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</si>
  <si>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</si>
  <si>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</si>
  <si>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</si>
  <si>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</si>
  <si>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</si>
  <si>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</si>
  <si>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</si>
  <si>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</si>
  <si>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</si>
  <si>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</si>
  <si>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</si>
  <si>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</si>
  <si>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</si>
  <si>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</si>
  <si>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</si>
  <si>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</si>
  <si>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</si>
  <si>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</si>
  <si>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</si>
  <si>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</si>
  <si>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</si>
  <si>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</si>
  <si>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</si>
  <si>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</si>
  <si>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</si>
  <si>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</si>
  <si>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</si>
  <si>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</si>
  <si>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</si>
  <si>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</si>
  <si>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</si>
  <si>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</si>
  <si>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</si>
  <si>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</si>
  <si>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</si>
  <si>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</si>
  <si>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</si>
  <si>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</si>
  <si>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</si>
  <si>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</si>
  <si>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</si>
  <si>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</si>
  <si>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</si>
  <si>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</si>
  <si>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</si>
  <si>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</si>
  <si>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</si>
  <si>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</si>
  <si>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</si>
  <si>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</si>
  <si>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</si>
  <si>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</si>
  <si>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</si>
  <si>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</si>
  <si>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</si>
  <si>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</si>
  <si>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</si>
  <si>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</si>
  <si>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</si>
  <si>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</si>
  <si>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</si>
  <si>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</si>
  <si>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</si>
  <si>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</si>
  <si>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</si>
  <si>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</si>
  <si>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</si>
  <si>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</si>
  <si>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</si>
  <si>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</si>
  <si>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</si>
  <si>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</si>
  <si>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</si>
  <si>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</si>
  <si>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</si>
  <si>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</si>
  <si>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</si>
  <si>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</si>
  <si>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</si>
  <si>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</si>
  <si>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</si>
  <si>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</si>
  <si>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</si>
  <si>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</si>
  <si>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</si>
  <si>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</si>
  <si>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</si>
  <si>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</si>
  <si>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</si>
  <si>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</si>
  <si>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</si>
  <si>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</si>
  <si>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</si>
  <si>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</si>
  <si>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</si>
  <si>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</si>
  <si>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</si>
  <si>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</si>
  <si>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</si>
  <si>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</si>
  <si>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</si>
  <si>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</si>
  <si>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</si>
  <si>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</si>
  <si>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</si>
  <si>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</si>
  <si>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</si>
  <si>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</si>
  <si>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</si>
  <si>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</si>
  <si>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</si>
  <si>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</si>
  <si>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</si>
  <si>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</si>
  <si>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</si>
  <si>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</si>
  <si>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</si>
  <si>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</si>
  <si>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</si>
  <si>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</si>
  <si>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</si>
  <si>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</si>
  <si>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</si>
  <si>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</si>
  <si>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</si>
  <si>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</si>
  <si>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</si>
  <si>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</si>
  <si>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</si>
  <si>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</si>
  <si>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</si>
  <si>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</si>
  <si>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</si>
  <si>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</si>
  <si>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</si>
  <si>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</si>
  <si>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</si>
  <si>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</si>
  <si>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</si>
  <si>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</si>
  <si>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</si>
  <si>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</si>
  <si>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</si>
  <si>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</si>
  <si>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</si>
  <si>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</si>
  <si>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</si>
  <si>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</si>
  <si>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</si>
  <si>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</si>
  <si>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</si>
  <si>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</si>
  <si>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</si>
  <si>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</si>
  <si>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</si>
  <si>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</si>
  <si>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</si>
  <si>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</si>
  <si>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</si>
  <si>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</si>
  <si>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</si>
  <si>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</si>
  <si>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</si>
  <si>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</si>
  <si>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</si>
  <si>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</si>
  <si>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</si>
  <si>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</si>
  <si>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</si>
  <si>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</si>
  <si>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</si>
  <si>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</si>
  <si>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</si>
  <si>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</si>
  <si>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</si>
  <si>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</si>
  <si>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</si>
  <si>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</si>
  <si>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</si>
  <si>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</si>
  <si>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</si>
  <si>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</si>
  <si>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</si>
  <si>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</si>
  <si>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</si>
  <si>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</si>
  <si>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</si>
  <si>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</si>
  <si>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</si>
  <si>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</si>
  <si>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</si>
  <si>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</si>
  <si>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</si>
  <si>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</si>
  <si>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</si>
  <si>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</si>
  <si>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</si>
  <si>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</si>
  <si>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</si>
  <si>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</si>
  <si>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</si>
  <si>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</si>
  <si>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</si>
  <si>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</si>
  <si>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</si>
  <si>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</si>
  <si>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</si>
  <si>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</si>
  <si>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</si>
  <si>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</si>
  <si>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</si>
  <si>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</si>
  <si>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</si>
  <si>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</si>
  <si>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</si>
  <si>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</si>
  <si>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</si>
  <si>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</si>
  <si>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</si>
  <si>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</si>
  <si>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</si>
  <si>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</si>
  <si>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</si>
  <si>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</si>
  <si>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</si>
  <si>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</si>
  <si>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</si>
  <si>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</si>
  <si>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</si>
  <si>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</si>
  <si>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</si>
  <si>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</si>
  <si>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</si>
  <si>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</si>
  <si>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</si>
  <si>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</si>
  <si>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</si>
  <si>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</si>
  <si>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</si>
  <si>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</si>
  <si>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</si>
  <si>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</si>
  <si>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</si>
  <si>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</si>
  <si>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</si>
  <si>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</si>
  <si>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</si>
  <si>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</si>
  <si>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</si>
  <si>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</si>
  <si>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</si>
  <si>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</si>
  <si>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</si>
  <si>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</si>
  <si>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</si>
  <si>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</si>
  <si>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</si>
  <si>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</si>
  <si>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</si>
  <si>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</si>
  <si>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</si>
  <si>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</si>
  <si>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</si>
  <si>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</si>
  <si>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</si>
  <si>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</si>
  <si>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</si>
  <si>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</si>
  <si>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</si>
  <si>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</si>
  <si>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</si>
  <si>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</si>
  <si>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</si>
  <si>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</si>
  <si>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</si>
  <si>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</si>
  <si>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</si>
  <si>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</si>
  <si>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</si>
  <si>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</si>
  <si>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</si>
  <si>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</si>
  <si>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</si>
  <si>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</si>
  <si>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</si>
  <si>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</si>
  <si>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</si>
  <si>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</si>
  <si>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</si>
  <si>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</si>
  <si>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</si>
  <si>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</si>
  <si>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</si>
  <si>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</si>
  <si>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</si>
  <si>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</si>
  <si>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</si>
  <si>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</si>
  <si>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</si>
  <si>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</si>
  <si>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</si>
  <si>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</si>
  <si>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</si>
  <si>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</si>
  <si>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</si>
  <si>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</si>
  <si>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</si>
  <si>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</si>
  <si>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</si>
  <si>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</si>
  <si>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</si>
  <si>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</si>
  <si>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</si>
  <si>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</si>
  <si>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</si>
  <si>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</si>
  <si>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</si>
  <si>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</si>
  <si>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</si>
  <si>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</si>
  <si>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</si>
  <si>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</si>
  <si>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</si>
  <si>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</si>
  <si>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</si>
  <si>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</si>
  <si>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</si>
  <si>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</si>
  <si>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</si>
  <si>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</si>
  <si>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</si>
  <si>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</si>
  <si>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</si>
  <si>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</si>
  <si>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</si>
  <si>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</si>
  <si>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</si>
  <si>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</si>
  <si>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</si>
  <si>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</si>
  <si>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</si>
  <si>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</si>
  <si>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</si>
  <si>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</si>
  <si>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</si>
  <si>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</si>
  <si>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</si>
  <si>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</si>
  <si>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</si>
  <si>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</si>
  <si>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</si>
  <si>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</si>
  <si>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</si>
  <si>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</si>
  <si>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</si>
  <si>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</si>
  <si>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</si>
  <si>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</si>
  <si>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</si>
  <si>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</si>
  <si>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</si>
  <si>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</si>
  <si>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</si>
  <si>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</si>
  <si>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</si>
  <si>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</si>
  <si>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</si>
  <si>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</si>
  <si>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</si>
  <si>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</si>
  <si>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</si>
  <si>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</si>
  <si>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</si>
  <si>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</si>
  <si>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</si>
  <si>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</si>
  <si>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</si>
  <si>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</si>
  <si>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</si>
  <si>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</si>
  <si>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</si>
  <si>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</si>
  <si>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</si>
  <si>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</si>
  <si>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</si>
  <si>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</si>
  <si>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</si>
  <si>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</si>
  <si>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</si>
  <si>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</si>
  <si>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</si>
  <si>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</si>
  <si>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</si>
  <si>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</si>
  <si>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</si>
  <si>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</si>
  <si>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</si>
  <si>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</si>
  <si>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</si>
  <si>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</si>
  <si>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</si>
  <si>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</si>
  <si>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</si>
  <si>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</si>
  <si>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</si>
  <si>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</si>
  <si>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</si>
  <si>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</si>
  <si>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</si>
  <si>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</si>
  <si>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</si>
  <si>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</si>
  <si>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</si>
  <si>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</si>
  <si>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</si>
  <si>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</si>
  <si>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</si>
  <si>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</si>
  <si>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</si>
  <si>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</si>
  <si>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</si>
  <si>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</si>
  <si>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</si>
  <si>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</si>
  <si>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</si>
  <si>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</si>
  <si>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</si>
  <si>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</si>
  <si>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</si>
  <si>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</si>
  <si>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</si>
  <si>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</si>
  <si>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</si>
  <si>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</si>
  <si>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</si>
  <si>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</si>
  <si>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</si>
  <si>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</si>
  <si>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</si>
  <si>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</si>
  <si>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</si>
  <si>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</si>
  <si>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</si>
  <si>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</si>
  <si>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</si>
  <si>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</si>
  <si>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</si>
  <si>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</si>
  <si>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</si>
  <si>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</si>
  <si>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</si>
  <si>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</si>
  <si>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</si>
  <si>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</si>
  <si>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</si>
  <si>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</si>
  <si>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</si>
  <si>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</si>
  <si>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</si>
  <si>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</si>
  <si>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</si>
  <si>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</si>
  <si>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</si>
  <si>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</si>
  <si>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</si>
  <si>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</si>
  <si>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</si>
  <si>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</si>
  <si>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</si>
  <si>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</si>
  <si>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</si>
  <si>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</si>
  <si>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</si>
  <si>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</si>
  <si>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</si>
  <si>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</si>
  <si>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</si>
  <si>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</si>
  <si>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</si>
  <si>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</si>
  <si>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</si>
  <si>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</si>
  <si>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</si>
  <si>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</si>
  <si>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</si>
  <si>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</si>
  <si>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</si>
  <si>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</si>
  <si>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</si>
  <si>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</si>
  <si>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</si>
  <si>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</si>
  <si>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</si>
  <si>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</si>
  <si>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</si>
  <si>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</si>
  <si>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</si>
  <si>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</si>
  <si>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</si>
  <si>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</si>
  <si>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</si>
  <si>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</si>
  <si>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</si>
  <si>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</si>
  <si>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</si>
  <si>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</si>
  <si>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</si>
  <si>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</si>
  <si>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</si>
  <si>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</si>
  <si>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</si>
  <si>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</si>
  <si>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</si>
  <si>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</si>
  <si>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</si>
  <si>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</si>
  <si>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</si>
  <si>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</si>
  <si>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</si>
  <si>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</si>
  <si>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</si>
  <si>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</si>
  <si>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</si>
  <si>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</si>
  <si>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</si>
  <si>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</si>
  <si>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</si>
  <si>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</si>
  <si>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</si>
  <si>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</si>
  <si>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</si>
  <si>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</si>
  <si>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</si>
  <si>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</si>
  <si>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</si>
  <si>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</si>
  <si>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</si>
  <si>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</si>
  <si>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</si>
  <si>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</si>
  <si>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</si>
  <si>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</si>
  <si>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</si>
  <si>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</si>
  <si>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</si>
  <si>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</si>
  <si>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</si>
  <si>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</si>
  <si>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</si>
  <si>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</si>
  <si>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</si>
  <si>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</si>
  <si>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</si>
  <si>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</si>
  <si>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</si>
  <si>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</si>
  <si>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</si>
  <si>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</si>
  <si>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</si>
  <si>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</si>
  <si>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</si>
  <si>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</si>
  <si>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</si>
  <si>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</si>
  <si>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</si>
  <si>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</si>
  <si>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</si>
  <si>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</si>
  <si>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</si>
  <si>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</si>
  <si>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</si>
  <si>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</si>
  <si>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</si>
  <si>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</si>
  <si>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</si>
  <si>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</si>
  <si>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</si>
  <si>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</si>
  <si>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</si>
  <si>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</si>
  <si>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</si>
  <si>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</si>
  <si>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</si>
  <si>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</si>
  <si>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</si>
  <si>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</si>
  <si>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</si>
  <si>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</si>
  <si>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</si>
  <si>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</si>
  <si>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</si>
  <si>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</si>
  <si>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</si>
  <si>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</si>
  <si>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</si>
  <si>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</si>
  <si>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</si>
  <si>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</si>
  <si>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</si>
  <si>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</si>
  <si>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</si>
  <si>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</si>
  <si>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</si>
  <si>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</si>
  <si>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</si>
  <si>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</si>
  <si>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</si>
  <si>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</si>
  <si>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</si>
  <si>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</si>
  <si>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</si>
  <si>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</si>
  <si>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</si>
  <si>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</si>
  <si>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</si>
  <si>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</si>
  <si>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</si>
  <si>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</si>
  <si>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</si>
  <si>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</si>
  <si>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</si>
  <si>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</si>
  <si>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</si>
  <si>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</si>
  <si>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</si>
  <si>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</si>
  <si>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</si>
  <si>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</si>
  <si>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</si>
  <si>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</si>
  <si>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</si>
  <si>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</si>
  <si>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</si>
  <si>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</si>
  <si>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</si>
  <si>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</si>
  <si>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</si>
  <si>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</si>
  <si>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</si>
  <si>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</si>
  <si>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</si>
  <si>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</si>
  <si>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</si>
  <si>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</si>
  <si>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</si>
  <si>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</si>
  <si>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</si>
  <si>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</si>
  <si>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</si>
  <si>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</si>
  <si>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</si>
  <si>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</si>
  <si>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</si>
  <si>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</si>
  <si>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</si>
  <si>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</si>
  <si>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</si>
  <si>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</si>
  <si>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</si>
  <si>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</si>
  <si>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</si>
  <si>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</si>
  <si>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</si>
  <si>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</si>
  <si>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</si>
  <si>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</si>
  <si>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</si>
  <si>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</si>
  <si>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</si>
  <si>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</si>
  <si>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</si>
  <si>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</si>
  <si>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</si>
  <si>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</si>
  <si>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</si>
  <si>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</si>
  <si>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</si>
  <si>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</si>
  <si>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</si>
  <si>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</si>
  <si>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</si>
  <si>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</si>
  <si>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</si>
  <si>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</si>
  <si>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</si>
  <si>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</si>
  <si>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</si>
  <si>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</si>
  <si>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</si>
  <si>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</si>
  <si>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</si>
  <si>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</si>
  <si>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</si>
  <si>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</si>
  <si>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</si>
  <si>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</si>
  <si>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</si>
  <si>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</si>
  <si>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</si>
  <si>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</si>
  <si>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</si>
  <si>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</si>
  <si>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</si>
  <si>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</si>
  <si>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</si>
  <si>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</si>
  <si>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</si>
  <si>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</si>
  <si>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</si>
  <si>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</si>
  <si>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</si>
  <si>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</si>
  <si>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</si>
  <si>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</si>
  <si>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</si>
  <si>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</si>
  <si>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</si>
  <si>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</si>
  <si>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</si>
  <si>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</si>
  <si>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</si>
  <si>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</si>
  <si>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</si>
  <si>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</si>
  <si>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</si>
  <si>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</si>
  <si>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</si>
  <si>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</si>
  <si>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</si>
  <si>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</si>
  <si>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</si>
  <si>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</si>
  <si>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</si>
  <si>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</si>
  <si>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</si>
  <si>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</si>
  <si>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</si>
  <si>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</si>
  <si>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</si>
  <si>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</si>
  <si>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</si>
  <si>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</si>
  <si>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</si>
  <si>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</si>
  <si>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</si>
  <si>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</si>
  <si>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</si>
  <si>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</si>
  <si>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</si>
  <si>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</si>
  <si>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</si>
  <si>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</si>
  <si>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</si>
  <si>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</si>
  <si>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</si>
  <si>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</si>
  <si>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</si>
  <si>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</si>
  <si>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</si>
  <si>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</si>
  <si>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</si>
  <si>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</si>
  <si>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</si>
  <si>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</si>
  <si>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</si>
  <si>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</si>
  <si>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</si>
  <si>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</si>
  <si>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</si>
  <si>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</si>
  <si>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</si>
  <si>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</si>
  <si>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</si>
  <si>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</si>
  <si>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</si>
  <si>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</si>
  <si>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</si>
  <si>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</si>
  <si>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</si>
  <si>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</si>
  <si>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</si>
  <si>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</si>
  <si>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</si>
  <si>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</si>
  <si>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</si>
  <si>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</si>
  <si>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</si>
  <si>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</si>
  <si>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</si>
  <si>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</si>
  <si>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</si>
  <si>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</si>
  <si>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</si>
  <si>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</si>
  <si>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</si>
  <si>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</si>
  <si>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</si>
  <si>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</si>
  <si>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</si>
  <si>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</si>
  <si>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</si>
  <si>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</si>
  <si>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</si>
  <si>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</si>
  <si>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</si>
  <si>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</si>
  <si>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</si>
  <si>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</si>
  <si>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</si>
  <si>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</si>
  <si>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</si>
  <si>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</si>
  <si>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</si>
  <si>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</si>
  <si>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</si>
  <si>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</si>
  <si>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</si>
  <si>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</si>
  <si>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</si>
  <si>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</si>
  <si>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</si>
  <si>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</si>
  <si>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</si>
  <si>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</si>
  <si>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</si>
  <si>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</si>
  <si>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</si>
  <si>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</si>
  <si>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</si>
  <si>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</si>
  <si>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</si>
  <si>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</si>
  <si>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</si>
  <si>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</si>
  <si>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</si>
  <si>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</si>
  <si>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</si>
  <si>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</si>
  <si>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</si>
  <si>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</si>
  <si>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</si>
  <si>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</si>
  <si>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</si>
  <si>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</si>
  <si>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</si>
  <si>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</si>
  <si>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</si>
  <si>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</si>
  <si>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</si>
  <si>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</si>
  <si>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</si>
  <si>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</si>
  <si>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</si>
  <si>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</si>
  <si>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</si>
  <si>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</si>
  <si>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</si>
  <si>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</si>
  <si>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</si>
  <si>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</si>
  <si>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</si>
  <si>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</si>
  <si>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</si>
  <si>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</si>
  <si>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</si>
  <si>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</si>
  <si>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</si>
  <si>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</si>
  <si>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</si>
  <si>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</si>
  <si>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</si>
  <si>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</si>
  <si>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</si>
  <si>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</si>
  <si>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</si>
  <si>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</si>
  <si>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</si>
  <si>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</si>
  <si>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</si>
  <si>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</si>
  <si>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</si>
  <si>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</si>
  <si>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</si>
  <si>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</si>
  <si>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</si>
  <si>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</si>
  <si>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</si>
  <si>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</si>
  <si>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</si>
  <si>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</si>
  <si>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</si>
  <si>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</si>
  <si>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</si>
  <si>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</si>
  <si>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</si>
  <si>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</si>
  <si>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</si>
  <si>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</si>
  <si>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</si>
  <si>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</si>
  <si>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</si>
  <si>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</si>
  <si>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</si>
  <si>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</si>
  <si>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</si>
  <si>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</si>
  <si>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</si>
  <si>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</si>
  <si>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</si>
  <si>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</si>
  <si>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</si>
  <si>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</si>
  <si>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</si>
  <si>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</si>
  <si>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</si>
  <si>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</si>
  <si>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</si>
  <si>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</si>
  <si>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</si>
  <si>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</si>
  <si>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</si>
  <si>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</si>
  <si>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</si>
  <si>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</si>
  <si>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</si>
  <si>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</si>
  <si>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</si>
  <si>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</si>
  <si>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</si>
  <si>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</si>
  <si>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</si>
  <si>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</si>
  <si>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</si>
  <si>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</si>
  <si>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</si>
  <si>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</si>
  <si>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</si>
  <si>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</si>
  <si>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</si>
  <si>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</si>
  <si>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</si>
  <si>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</si>
  <si>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</si>
  <si>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</si>
  <si>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</si>
  <si>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</si>
  <si>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</si>
  <si>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</si>
  <si>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</si>
  <si>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</si>
  <si>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</si>
  <si>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</si>
  <si>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</si>
  <si>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</si>
  <si>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</si>
  <si>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</si>
  <si>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</si>
  <si>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</si>
  <si>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</si>
  <si>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</si>
  <si>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</si>
  <si>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</si>
  <si>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</si>
  <si>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</si>
  <si>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</si>
  <si>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</si>
  <si>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</si>
  <si>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</si>
  <si>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</si>
  <si>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</si>
  <si>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</si>
  <si>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</si>
  <si>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</si>
  <si>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</si>
  <si>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</si>
  <si>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</si>
  <si>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</si>
  <si>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</si>
  <si>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</si>
  <si>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</si>
  <si>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</si>
  <si>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</si>
  <si>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</si>
  <si>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</si>
  <si>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</si>
  <si>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</si>
  <si>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</si>
  <si>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</si>
  <si>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</si>
  <si>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</si>
  <si>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</si>
  <si>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</si>
  <si>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</si>
  <si>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</si>
  <si>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</si>
  <si>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</si>
  <si>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</si>
  <si>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</si>
  <si>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</si>
  <si>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</si>
  <si>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</si>
  <si>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</si>
  <si>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</si>
  <si>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</si>
  <si>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</si>
  <si>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</si>
  <si>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</si>
  <si>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</si>
  <si>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</si>
  <si>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</si>
  <si>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</si>
  <si>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</si>
  <si>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</si>
  <si>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</si>
  <si>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</si>
  <si>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</si>
  <si>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</si>
  <si>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</si>
  <si>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</si>
  <si>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</si>
  <si>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</si>
  <si>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</si>
  <si>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</si>
  <si>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</si>
  <si>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</si>
  <si>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</si>
  <si>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</si>
  <si>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</si>
  <si>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</si>
  <si>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</si>
  <si>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</si>
  <si>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</si>
  <si>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</si>
  <si>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</si>
  <si>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</si>
  <si>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</si>
  <si>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</si>
  <si>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</si>
  <si>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</si>
  <si>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</si>
  <si>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</si>
  <si>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</si>
  <si>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</si>
  <si>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</si>
  <si>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</si>
  <si>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</si>
  <si>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</si>
  <si>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</si>
  <si>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</si>
  <si>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</si>
  <si>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</si>
  <si>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</si>
  <si>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</si>
  <si>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</si>
  <si>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</si>
  <si>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</si>
  <si>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</si>
  <si>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</si>
  <si>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</si>
  <si>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</si>
  <si>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</si>
  <si>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</si>
  <si>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</si>
  <si>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</si>
  <si>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</si>
  <si>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</si>
  <si>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</si>
  <si>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</si>
  <si>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</si>
  <si>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</si>
  <si>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</si>
  <si>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</si>
  <si>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</si>
  <si>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</si>
  <si>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</si>
  <si>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</si>
  <si>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</si>
  <si>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</si>
  <si>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</si>
  <si>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</si>
  <si>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</si>
  <si>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</si>
  <si>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</si>
  <si>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</si>
  <si>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</si>
  <si>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</si>
  <si>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</si>
  <si>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</si>
  <si>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</si>
  <si>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</si>
  <si>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</si>
  <si>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</si>
  <si>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</si>
  <si>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</si>
  <si>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</si>
  <si>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</si>
  <si>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</si>
  <si>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</si>
  <si>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</si>
  <si>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</si>
  <si>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</si>
  <si>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</si>
  <si>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</si>
  <si>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</si>
  <si>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</si>
  <si>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</si>
  <si>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</si>
  <si>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</si>
  <si>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</si>
  <si>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</si>
  <si>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</si>
  <si>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</si>
  <si>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</si>
  <si>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</si>
  <si>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</si>
  <si>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</si>
  <si>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</si>
  <si>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</si>
  <si>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</si>
  <si>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</si>
  <si>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</si>
  <si>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</si>
  <si>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</si>
  <si>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</si>
  <si>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</si>
  <si>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</si>
  <si>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</si>
  <si>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</si>
  <si>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</si>
  <si>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</si>
  <si>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</si>
  <si>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</si>
  <si>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</si>
  <si>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</si>
  <si>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</si>
  <si>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</si>
  <si>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</si>
  <si>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</si>
  <si>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</si>
  <si>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</si>
  <si>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</si>
  <si>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</si>
  <si>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</si>
  <si>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</si>
  <si>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</si>
  <si>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</si>
  <si>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</si>
  <si>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</si>
  <si>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</si>
  <si>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</si>
  <si>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</si>
  <si>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</si>
  <si>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</si>
  <si>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</si>
  <si>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</si>
  <si>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</si>
  <si>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</si>
  <si>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</si>
  <si>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</si>
  <si>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</si>
  <si>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</si>
  <si>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</si>
  <si>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</si>
  <si>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</si>
  <si>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</si>
  <si>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</si>
  <si>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</si>
  <si>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</si>
  <si>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</si>
  <si>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</si>
  <si>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</si>
  <si>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</si>
  <si>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</si>
  <si>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</si>
  <si>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</si>
  <si>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</si>
  <si>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</si>
  <si>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</si>
  <si>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</si>
  <si>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</si>
  <si>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</si>
  <si>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</si>
  <si>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</si>
  <si>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</si>
  <si>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</si>
  <si>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</si>
  <si>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</si>
  <si>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</si>
  <si>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</si>
  <si>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</si>
  <si>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</si>
  <si>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</si>
  <si>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</si>
  <si>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</si>
  <si>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</si>
  <si>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</si>
  <si>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</si>
  <si>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</si>
  <si>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</si>
  <si>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</si>
  <si>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</si>
  <si>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</si>
  <si>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</si>
  <si>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</si>
  <si>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</si>
  <si>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</si>
  <si>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</si>
  <si>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</si>
  <si>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</si>
  <si>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</si>
  <si>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</si>
  <si>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</si>
  <si>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</si>
  <si>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</si>
  <si>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</si>
  <si>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</si>
  <si>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</si>
  <si>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</si>
  <si>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</si>
  <si>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</si>
  <si>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</si>
  <si>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</si>
  <si>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</si>
  <si>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</si>
  <si>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</si>
  <si>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</si>
  <si>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</si>
  <si>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</si>
  <si>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</si>
  <si>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</si>
  <si>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</si>
  <si>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</si>
  <si>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</si>
  <si>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</si>
  <si>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</si>
  <si>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</si>
  <si>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</si>
  <si>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</si>
  <si>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</si>
  <si>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</si>
  <si>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</si>
  <si>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</si>
  <si>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</si>
  <si>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</si>
  <si>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</si>
  <si>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</si>
  <si>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</si>
  <si>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</si>
  <si>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</si>
  <si>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</si>
  <si>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</si>
  <si>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</si>
  <si>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</si>
  <si>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</si>
  <si>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</si>
  <si>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</si>
  <si>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</si>
  <si>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</si>
  <si>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</si>
  <si>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</si>
  <si>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</si>
  <si>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</si>
  <si>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</si>
  <si>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</si>
  <si>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</si>
  <si>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</si>
  <si>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</si>
  <si>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</si>
  <si>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</si>
  <si>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</si>
  <si>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</si>
  <si>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</si>
  <si>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</si>
  <si>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</si>
  <si>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</si>
  <si>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</si>
  <si>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</si>
  <si>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</si>
  <si>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</si>
  <si>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</si>
  <si>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</si>
  <si>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</si>
  <si>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</si>
  <si>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</si>
  <si>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</si>
  <si>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</si>
  <si>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</si>
  <si>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</si>
  <si>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</si>
  <si>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</si>
  <si>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</si>
  <si>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</si>
  <si>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</si>
  <si>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</si>
  <si>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</si>
  <si>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</si>
  <si>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</si>
  <si>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</si>
  <si>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</si>
  <si>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</si>
  <si>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</si>
  <si>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</si>
  <si>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</si>
  <si>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</si>
  <si>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</si>
  <si>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</si>
  <si>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</si>
  <si>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</si>
  <si>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</si>
  <si>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</si>
  <si>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</si>
  <si>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</si>
  <si>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</si>
  <si>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</si>
  <si>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</si>
  <si>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</si>
  <si>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</si>
  <si>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</si>
  <si>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</si>
  <si>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</si>
  <si>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</si>
  <si>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</si>
  <si>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</si>
  <si>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</si>
  <si>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</si>
  <si>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</si>
  <si>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</si>
  <si>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</si>
  <si>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</si>
  <si>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</si>
  <si>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</si>
  <si>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</si>
  <si>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</si>
  <si>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</si>
  <si>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</si>
  <si>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</si>
  <si>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</si>
  <si>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</si>
  <si>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</si>
  <si>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</si>
  <si>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</si>
  <si>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</si>
  <si>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</si>
  <si>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</si>
  <si>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</si>
  <si>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</si>
  <si>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</si>
  <si>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</si>
  <si>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</si>
  <si>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</si>
  <si>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</si>
  <si>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</si>
  <si>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</si>
  <si>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</si>
  <si>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</si>
  <si>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</si>
  <si>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</si>
  <si>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</si>
  <si>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</si>
  <si>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</si>
  <si>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</si>
  <si>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</si>
  <si>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</si>
  <si>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</si>
  <si>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</si>
  <si>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</si>
  <si>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</si>
  <si>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</si>
  <si>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</si>
  <si>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</si>
  <si>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</si>
  <si>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</si>
  <si>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</si>
  <si>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</si>
  <si>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</si>
  <si>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</si>
  <si>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</si>
  <si>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</si>
  <si>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</si>
  <si>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</si>
  <si>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</si>
  <si>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</si>
  <si>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</si>
  <si>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</si>
  <si>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</si>
  <si>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</si>
  <si>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</si>
  <si>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</si>
  <si>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</si>
  <si>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</si>
  <si>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</si>
  <si>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</si>
  <si>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</si>
  <si>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</si>
  <si>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</si>
  <si>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</si>
  <si>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</si>
  <si>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</si>
  <si>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</si>
  <si>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</si>
  <si>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</si>
  <si>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</si>
  <si>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</si>
  <si>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</si>
  <si>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</si>
  <si>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</si>
  <si>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</si>
  <si>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</si>
  <si>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</si>
  <si>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</si>
  <si>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</si>
  <si>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</si>
  <si>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</si>
  <si>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</si>
  <si>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</si>
  <si>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</si>
  <si>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</si>
  <si>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</si>
  <si>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</si>
  <si>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</si>
  <si>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</si>
  <si>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</si>
  <si>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</si>
  <si>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</si>
  <si>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</si>
  <si>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</si>
  <si>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</si>
  <si>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</si>
  <si>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</si>
  <si>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</si>
  <si>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</si>
  <si>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</si>
  <si>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</si>
  <si>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</si>
  <si>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</si>
  <si>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</si>
  <si>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</si>
  <si>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</si>
  <si>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</si>
  <si>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</si>
  <si>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</si>
  <si>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</si>
  <si>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</si>
  <si>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</si>
  <si>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</si>
  <si>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</si>
  <si>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</si>
  <si>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</si>
  <si>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</si>
  <si>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</si>
  <si>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</si>
  <si>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</si>
  <si>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</si>
  <si>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</si>
  <si>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</si>
  <si>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</si>
  <si>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</si>
  <si>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</si>
  <si>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</si>
  <si>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</si>
  <si>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</si>
  <si>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</si>
  <si>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</si>
  <si>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</si>
  <si>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</si>
  <si>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</si>
  <si>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</si>
  <si>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</si>
  <si>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</si>
  <si>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</si>
  <si>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</si>
  <si>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</si>
  <si>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</si>
  <si>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</si>
  <si>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</si>
  <si>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</si>
  <si>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</si>
  <si>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</si>
  <si>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</si>
  <si>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</si>
  <si>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</si>
  <si>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</si>
  <si>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</si>
  <si>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</si>
  <si>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</si>
  <si>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</si>
  <si>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</si>
  <si>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</si>
  <si>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</si>
  <si>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</si>
  <si>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</si>
  <si>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</si>
  <si>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</si>
  <si>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</si>
  <si>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</si>
  <si>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</si>
  <si>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</si>
  <si>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</si>
  <si>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</si>
  <si>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</si>
  <si>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</si>
  <si>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</si>
  <si>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</si>
  <si>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</si>
  <si>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</si>
  <si>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</si>
  <si>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</si>
  <si>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</si>
  <si>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</si>
  <si>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</si>
  <si>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</si>
  <si>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</si>
  <si>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</si>
  <si>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</si>
  <si>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</si>
  <si>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</si>
  <si>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</si>
  <si>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</si>
  <si>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</si>
  <si>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</si>
  <si>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</si>
  <si>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</si>
  <si>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</si>
  <si>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</si>
  <si>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</si>
  <si>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</si>
  <si>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</si>
  <si>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</si>
  <si>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</si>
  <si>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</si>
  <si>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</si>
  <si>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</si>
  <si>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</si>
  <si>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</si>
  <si>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</si>
  <si>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</si>
  <si>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</si>
  <si>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</si>
  <si>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</si>
  <si>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</si>
  <si>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</si>
  <si>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</si>
  <si>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</si>
  <si>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</si>
  <si>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</si>
  <si>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</si>
  <si>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</si>
  <si>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</si>
  <si>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</si>
  <si>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</si>
  <si>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</si>
  <si>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</si>
  <si>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</si>
  <si>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</si>
  <si>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</si>
  <si>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</si>
  <si>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</si>
  <si>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</si>
  <si>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</si>
  <si>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</si>
  <si>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</si>
  <si>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</si>
  <si>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</si>
  <si>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</si>
  <si>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</si>
  <si>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</si>
  <si>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</si>
  <si>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</si>
  <si>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</si>
  <si>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</si>
  <si>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</si>
  <si>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</si>
  <si>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</si>
  <si>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</si>
  <si>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</si>
  <si>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</si>
  <si>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</si>
  <si>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</si>
  <si>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</si>
  <si>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</si>
  <si>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</si>
  <si>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</si>
  <si>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</si>
  <si>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</si>
  <si>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</si>
  <si>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</si>
  <si>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</si>
  <si>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</si>
  <si>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</si>
  <si>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</si>
  <si>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</si>
  <si>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</si>
  <si>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</si>
  <si>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</si>
  <si>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</si>
  <si>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</si>
  <si>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</si>
  <si>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</si>
  <si>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</si>
  <si>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</si>
  <si>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</si>
  <si>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</si>
  <si>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</si>
  <si>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</si>
  <si>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</si>
  <si>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</si>
  <si>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</si>
  <si>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</si>
  <si>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</si>
  <si>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</si>
  <si>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</si>
  <si>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</si>
  <si>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</si>
  <si>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</si>
  <si>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</si>
  <si>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</si>
  <si>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</si>
  <si>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</si>
  <si>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</si>
  <si>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</si>
  <si>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</si>
  <si>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</si>
  <si>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</si>
  <si>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</si>
  <si>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</si>
  <si>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</si>
  <si>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</si>
  <si>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</si>
  <si>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</si>
  <si>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</si>
  <si>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</si>
  <si>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</si>
  <si>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</si>
  <si>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</si>
  <si>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</si>
  <si>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</si>
  <si>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</si>
  <si>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</si>
  <si>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</si>
  <si>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</si>
  <si>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</si>
  <si>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</si>
  <si>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Equipe no local, em preparação para solicitar intervalo 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</si>
  <si>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</si>
  <si>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</si>
  <si>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</si>
  <si>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</si>
  <si>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</si>
  <si>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</si>
  <si>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</si>
  <si>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</si>
  <si>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</si>
  <si>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aguarda autorização CCO </t>
  </si>
  <si>
    <t xml:space="preserve">Mc1 08:04, aguarda autorização CCO </t>
  </si>
  <si>
    <t>Alteração de programação para o km 122 devido flambagem em D-1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</si>
  <si>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</si>
  <si>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</si>
  <si>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</si>
  <si>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Pinça avariada</t>
  </si>
  <si>
    <t>Equipe no local, em preparação para solicitar intervalo, equipe pronta as 09:20, intervalo aberto as 09:38 até as 14:38</t>
  </si>
  <si>
    <t>Bloco Modernização</t>
  </si>
  <si>
    <t xml:space="preserve">Aguarda chegada do W61 para abertura de intervalo </t>
  </si>
  <si>
    <t>Deslocamento até bloco - Descarga de Materiais, EGPs e time EPYA) / Fica estacionado nos 300m dentro do bloqueio que não foi demolido - Retorna até o final do dia para</t>
  </si>
  <si>
    <t>Aguarda equipe embarcar materiais para solicitar MC1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</si>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</sst>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613" activePane="bottomRight" state="frozen"/>
      <selection pane="bottomRight" activeCell="BP618" sqref="BP6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1</v>
      </c>
      <c r="BI613" s="243"/>
      <c r="BJ613" s="270" t="s">
        <v>1823</v>
      </c>
      <c r="BK613" s="244"/>
      <c r="BL613" s="184"/>
      <c r="BM613" s="15" t="s">
        <v>698</v>
      </c>
      <c r="BN613" s="179" t="s">
        <v>698</v>
      </c>
      <c r="BO613" s="164" t="s">
        <v>698</v>
      </c>
      <c r="BP613" s="244" t="s">
        <v>317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SemOportunidadeSemOportunidade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1824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1</v>
      </c>
      <c r="BI614" s="243"/>
      <c r="BJ614" s="270" t="s">
        <v>1825</v>
      </c>
      <c r="BK614" s="244"/>
      <c r="BL614" s="184"/>
      <c r="BM614" s="15" t="s">
        <v>698</v>
      </c>
      <c r="BN614" s="179" t="s">
        <v>698</v>
      </c>
      <c r="BO614" s="164" t="s">
        <v>698</v>
      </c>
      <c r="BP614" s="244" t="s">
        <v>317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SemOportunidadeSemOportunidade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1</v>
      </c>
      <c r="BI615" s="243"/>
      <c r="BJ615" s="270" t="s">
        <v>1826</v>
      </c>
      <c r="BK615" s="244"/>
      <c r="BL615" s="184"/>
      <c r="BM615" s="15" t="s">
        <v>698</v>
      </c>
      <c r="BN615" s="179" t="s">
        <v>698</v>
      </c>
      <c r="BO615" s="164" t="s">
        <v>698</v>
      </c>
      <c r="BP615" s="244" t="s">
        <v>317</v>
      </c>
      <c r="BQ615" s="13" t="str">
        <f t="shared" si="59"/>
        <v>Produção e Intervalo</v>
      </c>
      <c r="BR615" s="19">
        <f t="shared" si="60"/>
        <v>0</v>
      </c>
      <c r="BS615" s="19">
        <f t="shared" si="61"/>
        <v>0</v>
      </c>
      <c r="BT615" s="219" t="str">
        <f t="shared" si="62"/>
        <v>SemOportunidadeSemOportunidade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1827</v>
      </c>
      <c r="I616" s="39" t="s">
        <v>1828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1829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1830</v>
      </c>
      <c r="W616" s="346" t="s">
        <v>1831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/>
      <c r="AT616" s="265"/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0</v>
      </c>
      <c r="AZ616" s="161"/>
      <c r="BA616" s="242"/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270" t="s">
        <v>1832</v>
      </c>
      <c r="BK616" s="244"/>
      <c r="BL616" s="184"/>
      <c r="BM616" s="15" t="s">
        <v>698</v>
      </c>
      <c r="BN616" s="179" t="s">
        <v>698</v>
      </c>
      <c r="BO616" s="164" t="s">
        <v>698</v>
      </c>
      <c r="BP616" s="244" t="s">
        <v>317</v>
      </c>
      <c r="BQ616" s="13" t="str">
        <f t="shared" si="59"/>
        <v>Produção e Intervalo</v>
      </c>
      <c r="BR616" s="19">
        <f t="shared" si="60"/>
        <v>0</v>
      </c>
      <c r="BS616" s="19">
        <f t="shared" si="61"/>
        <v>0</v>
      </c>
      <c r="BT616" s="219" t="str">
        <f t="shared" si="62"/>
        <v>SemOportunidadeSemOportunidade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270" t="s">
        <v>1833</v>
      </c>
      <c r="BK617" s="270" t="s">
        <v>1833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1834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1835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1</v>
      </c>
      <c r="BI618" s="243"/>
      <c r="BJ618" s="270" t="s">
        <v>1836</v>
      </c>
      <c r="BK618" s="244"/>
      <c r="BL618" s="184"/>
      <c r="BM618" s="15" t="s">
        <v>698</v>
      </c>
      <c r="BN618" s="179" t="s">
        <v>698</v>
      </c>
      <c r="BO618" s="164" t="s">
        <v>698</v>
      </c>
      <c r="BP618" s="244" t="s">
        <v>317</v>
      </c>
      <c r="BQ618" s="13" t="str">
        <f t="shared" si="59"/>
        <v>Produção e Intervalo</v>
      </c>
      <c r="BR618" s="19">
        <f t="shared" si="60"/>
        <v>0</v>
      </c>
      <c r="BS618" s="19">
        <f t="shared" si="61"/>
        <v>0</v>
      </c>
      <c r="BT618" s="219" t="str">
        <f t="shared" si="62"/>
        <v>SemOportunidadeSemOportunidade</v>
      </c>
    </row>
    <row r="619" spans="1:72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1</v>
      </c>
      <c r="BI619" s="243"/>
      <c r="BJ619" s="270" t="s">
        <v>1837</v>
      </c>
      <c r="BK619" s="244"/>
      <c r="BL619" s="184"/>
      <c r="BM619" s="15" t="s">
        <v>698</v>
      </c>
      <c r="BN619" s="179" t="s">
        <v>698</v>
      </c>
      <c r="BO619" s="164" t="s">
        <v>698</v>
      </c>
      <c r="BP619" s="244" t="s">
        <v>317</v>
      </c>
      <c r="BQ619" s="13" t="str">
        <f t="shared" si="59"/>
        <v>Produção e Intervalo</v>
      </c>
      <c r="BR619" s="19">
        <f t="shared" si="60"/>
        <v>0</v>
      </c>
      <c r="BS619" s="19">
        <f t="shared" si="61"/>
        <v>0</v>
      </c>
      <c r="BT619" s="219" t="str">
        <f t="shared" si="62"/>
        <v>SemOportunidadeSemOportunidade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1</v>
      </c>
      <c r="BI620" s="243"/>
      <c r="BJ620" s="270" t="s">
        <v>1838</v>
      </c>
      <c r="BK620" s="244"/>
      <c r="BL620" s="184"/>
      <c r="BM620" s="15" t="s">
        <v>698</v>
      </c>
      <c r="BN620" s="179" t="s">
        <v>698</v>
      </c>
      <c r="BO620" s="164" t="s">
        <v>698</v>
      </c>
      <c r="BP620" s="244" t="s">
        <v>317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SemOportunidadeSemOportunidade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1</v>
      </c>
      <c r="BI621" s="243"/>
      <c r="BJ621" s="270" t="s">
        <v>1826</v>
      </c>
      <c r="BK621" s="244"/>
      <c r="BL621" s="184"/>
      <c r="BM621" s="15" t="s">
        <v>698</v>
      </c>
      <c r="BN621" s="179" t="s">
        <v>698</v>
      </c>
      <c r="BO621" s="164" t="s">
        <v>698</v>
      </c>
      <c r="BP621" s="244" t="s">
        <v>317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SemOportunidadeSemOportunidade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1839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1840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270" t="s">
        <v>1841</v>
      </c>
      <c r="BK623" s="270" t="s">
        <v>1841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1842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0.60972222222222228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0.20833333333333337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270" t="s">
        <v>1843</v>
      </c>
      <c r="BK624" s="244"/>
      <c r="BL624" s="184"/>
      <c r="BM624" s="15" t="s">
        <v>698</v>
      </c>
      <c r="BN624" s="179" t="s">
        <v>698</v>
      </c>
      <c r="BO624" s="164" t="s">
        <v>698</v>
      </c>
      <c r="BP624" s="244" t="s">
        <v>317</v>
      </c>
      <c r="BQ624" s="13" t="str">
        <f t="shared" si="59"/>
        <v>Produção</v>
      </c>
      <c r="BR624" s="19">
        <f t="shared" si="60"/>
        <v>1.0000000000000002</v>
      </c>
      <c r="BS624" s="19">
        <f t="shared" si="61"/>
        <v>0</v>
      </c>
      <c r="BT624" s="219" t="str">
        <f t="shared" si="62"/>
        <v>SemOportunidadeSemOportunidade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0.60972222222222228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0.20833333333333337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270" t="s">
        <v>1843</v>
      </c>
      <c r="BK625" s="244"/>
      <c r="BL625" s="184"/>
      <c r="BM625" s="15" t="s">
        <v>698</v>
      </c>
      <c r="BN625" s="179" t="s">
        <v>698</v>
      </c>
      <c r="BO625" s="164" t="s">
        <v>698</v>
      </c>
      <c r="BP625" s="244" t="s">
        <v>317</v>
      </c>
      <c r="BQ625" s="13" t="str">
        <f t="shared" si="59"/>
        <v>Produção</v>
      </c>
      <c r="BR625" s="19">
        <f t="shared" si="60"/>
        <v>1.0000000000000002</v>
      </c>
      <c r="BS625" s="19">
        <f t="shared" si="61"/>
        <v>0</v>
      </c>
      <c r="BT625" s="219" t="str">
        <f t="shared" si="62"/>
        <v>SemOportunidadeSemOportunidade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0.60972222222222228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0.20833333333333337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270" t="s">
        <v>1843</v>
      </c>
      <c r="BK626" s="244"/>
      <c r="BL626" s="184"/>
      <c r="BM626" s="15" t="s">
        <v>698</v>
      </c>
      <c r="BN626" s="179" t="s">
        <v>698</v>
      </c>
      <c r="BO626" s="164" t="s">
        <v>698</v>
      </c>
      <c r="BP626" s="244" t="s">
        <v>317</v>
      </c>
      <c r="BQ626" s="13" t="str">
        <f t="shared" si="59"/>
        <v>Produção</v>
      </c>
      <c r="BR626" s="19">
        <f t="shared" si="60"/>
        <v>1.0000000000000002</v>
      </c>
      <c r="BS626" s="19">
        <f t="shared" si="61"/>
        <v>0</v>
      </c>
      <c r="BT626" s="219" t="str">
        <f t="shared" si="62"/>
        <v>SemOportunidadeSemOportunidade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1844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1</v>
      </c>
      <c r="BI628" s="243"/>
      <c r="BJ628" s="270" t="s">
        <v>1845</v>
      </c>
      <c r="BK628" s="244"/>
      <c r="BL628" s="184"/>
      <c r="BM628" s="15" t="s">
        <v>698</v>
      </c>
      <c r="BN628" s="179" t="s">
        <v>698</v>
      </c>
      <c r="BO628" s="164" t="s">
        <v>698</v>
      </c>
      <c r="BP628" s="244" t="s">
        <v>317</v>
      </c>
      <c r="BQ628" s="13" t="str">
        <f t="shared" si="59"/>
        <v>Produção e Intervalo</v>
      </c>
      <c r="BR628" s="19">
        <f t="shared" si="60"/>
        <v>0</v>
      </c>
      <c r="BS628" s="19">
        <f t="shared" si="61"/>
        <v>0</v>
      </c>
      <c r="BT628" s="219" t="str">
        <f t="shared" si="62"/>
        <v>SemOportunidadeSemOportunidade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1846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1</v>
      </c>
      <c r="BI629" s="243"/>
      <c r="BJ629" s="270" t="s">
        <v>1847</v>
      </c>
      <c r="BK629" s="244"/>
      <c r="BL629" s="184"/>
      <c r="BM629" s="15" t="s">
        <v>698</v>
      </c>
      <c r="BN629" s="179" t="s">
        <v>698</v>
      </c>
      <c r="BO629" s="164" t="s">
        <v>698</v>
      </c>
      <c r="BP629" s="244" t="s">
        <v>317</v>
      </c>
      <c r="BQ629" s="13" t="str">
        <f t="shared" si="59"/>
        <v>Produção</v>
      </c>
      <c r="BR629" s="19">
        <f t="shared" si="60"/>
        <v>59.999999999999993</v>
      </c>
      <c r="BS629" s="19">
        <f t="shared" si="61"/>
        <v>0</v>
      </c>
      <c r="BT629" s="219" t="str">
        <f t="shared" si="62"/>
        <v>SemOportunidadeSemOportunidade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1848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270" t="s">
        <v>1791</v>
      </c>
      <c r="BK630" s="244"/>
      <c r="BL630" s="184"/>
      <c r="BM630" s="15" t="s">
        <v>698</v>
      </c>
      <c r="BN630" s="179" t="s">
        <v>698</v>
      </c>
      <c r="BO630" s="164" t="s">
        <v>698</v>
      </c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>SemOportunidadeSemOportunidade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270" t="s">
        <v>1849</v>
      </c>
      <c r="BK631" s="270" t="s">
        <v>1849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270" t="s">
        <v>1850</v>
      </c>
      <c r="BK632" s="244"/>
      <c r="BL632" s="184"/>
      <c r="BM632" s="15" t="s">
        <v>698</v>
      </c>
      <c r="BN632" s="179" t="s">
        <v>698</v>
      </c>
      <c r="BO632" s="164" t="s">
        <v>698</v>
      </c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SemOportunidadeSemOportunidade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270" t="s">
        <v>1851</v>
      </c>
      <c r="BK633" s="270" t="s">
        <v>1851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1852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1853</v>
      </c>
      <c r="N634" s="335" t="s">
        <v>1854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/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1</v>
      </c>
      <c r="BI634" s="243"/>
      <c r="BJ634" s="270" t="s">
        <v>1855</v>
      </c>
      <c r="BK634" s="270" t="s">
        <v>1855</v>
      </c>
      <c r="BL634" s="184"/>
      <c r="BM634" s="15" t="s">
        <v>698</v>
      </c>
      <c r="BN634" s="179" t="s">
        <v>698</v>
      </c>
      <c r="BO634" s="164" t="s">
        <v>698</v>
      </c>
      <c r="BP634" s="244" t="s">
        <v>317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SemOportunidadeSemOportunidade</v>
      </c>
    </row>
    <row r="635" spans="1:72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346"/>
      <c r="X635" s="212" t="s">
        <v>668</v>
      </c>
      <c r="Y635" s="179"/>
      <c r="Z635" s="179"/>
      <c r="AA635" s="84"/>
      <c r="AB635" s="71"/>
      <c r="AC635" s="71"/>
      <c r="AD635" s="172"/>
      <c r="AE635" s="84"/>
      <c r="AF635" s="84"/>
      <c r="AG635" s="84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304">
        <v>0</v>
      </c>
      <c r="BI635" s="243"/>
      <c r="BJ635" s="270"/>
      <c r="BK635" s="244"/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346"/>
      <c r="X637" s="212" t="s">
        <v>668</v>
      </c>
      <c r="Y637" s="179"/>
      <c r="Z637" s="179"/>
      <c r="AA637" s="84"/>
      <c r="AB637" s="71"/>
      <c r="AC637" s="71"/>
      <c r="AD637" s="172"/>
      <c r="AE637" s="84"/>
      <c r="AF637" s="84"/>
      <c r="AG637" s="84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219" t="str">
        <f t="shared" si="62"/>
        <v>OKOK</v>
      </c>
    </row>
    <row r="638" spans="1:72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346"/>
      <c r="X638" s="212" t="s">
        <v>668</v>
      </c>
      <c r="Y638" s="179"/>
      <c r="Z638" s="179"/>
      <c r="AA638" s="84"/>
      <c r="AB638" s="71"/>
      <c r="AC638" s="71"/>
      <c r="AD638" s="172"/>
      <c r="AE638" s="84"/>
      <c r="AF638" s="84"/>
      <c r="AG638" s="84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219" t="str">
        <f t="shared" si="62"/>
        <v>OKOK</v>
      </c>
    </row>
    <row r="639" spans="1:72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346"/>
      <c r="X639" s="212" t="s">
        <v>668</v>
      </c>
      <c r="Y639" s="179"/>
      <c r="Z639" s="179"/>
      <c r="AA639" s="84"/>
      <c r="AB639" s="71"/>
      <c r="AC639" s="71"/>
      <c r="AD639" s="172"/>
      <c r="AE639" s="84"/>
      <c r="AF639" s="84"/>
      <c r="AG639" s="84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219" t="str">
        <f t="shared" si="62"/>
        <v>OKOK</v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8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77" operator="equal">
      <formula>"OPORTUNIDADE"</formula>
    </cfRule>
  </conditionalFormatting>
  <conditionalFormatting sqref="AZ6:AZ523">
    <cfRule type="expression" dxfId="258" priority="18672">
      <formula>$BU6=1</formula>
    </cfRule>
  </conditionalFormatting>
  <conditionalFormatting sqref="BQ6:BQ799">
    <cfRule type="cellIs" dxfId="257" priority="18683" operator="equal">
      <formula>"Produção e Intervalo"</formula>
    </cfRule>
    <cfRule type="cellIs" dxfId="256" priority="18684" operator="equal">
      <formula>"Aderente"</formula>
    </cfRule>
    <cfRule type="cellIs" dxfId="255" priority="18685" operator="equal">
      <formula>"Intervalo"</formula>
    </cfRule>
    <cfRule type="cellIs" dxfId="254" priority="18686" operator="equal">
      <formula>"Produção"</formula>
    </cfRule>
    <cfRule type="cellIs" dxfId="253" priority="18687" operator="equal">
      <formula>"ERRO"</formula>
    </cfRule>
  </conditionalFormatting>
  <conditionalFormatting sqref="BR6:BS800">
    <cfRule type="cellIs" dxfId="252" priority="18665" operator="equal">
      <formula>"*"</formula>
    </cfRule>
    <cfRule type="cellIs" dxfId="251" priority="18666" operator="greaterThanOrEqual">
      <formula>1</formula>
    </cfRule>
    <cfRule type="cellIs" dxfId="250" priority="18667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13" operator="equal">
      <formula>"NÃO"</formula>
    </cfRule>
    <cfRule type="cellIs" dxfId="248" priority="18614" operator="equal">
      <formula>"SIM"</formula>
    </cfRule>
  </conditionalFormatting>
  <conditionalFormatting sqref="X478 X480 X483 X488:X489 X499 X506 X511:X512 X517 X520:X521">
    <cfRule type="cellIs" dxfId="247" priority="18612" operator="equal">
      <formula>"OPORTUNIDADE"</formula>
    </cfRule>
  </conditionalFormatting>
  <conditionalFormatting sqref="Z476:Z480 Z487:Z489 Z483:Z484 Z492 Z496:Z499 Z517 Z519:Z523 Z501:Z515">
    <cfRule type="cellIs" dxfId="246" priority="18610" operator="equal">
      <formula>"NÃO"</formula>
    </cfRule>
    <cfRule type="cellIs" dxfId="245" priority="18611" operator="equal">
      <formula>"SIM"</formula>
    </cfRule>
  </conditionalFormatting>
  <conditionalFormatting sqref="Z476:Z480 Z487:Z489 Z483:Z484 Z492 Z496:Z499 Z517 Z519:Z523 Z501:Z515">
    <cfRule type="cellIs" dxfId="244" priority="18609" operator="equal">
      <formula>"OPORTUNIDADE"</formula>
    </cfRule>
  </conditionalFormatting>
  <conditionalFormatting sqref="Y1048575:Y1048576">
    <cfRule type="cellIs" dxfId="243" priority="18494" operator="equal">
      <formula>"OPORTUNIDADE"</formula>
    </cfRule>
  </conditionalFormatting>
  <conditionalFormatting sqref="Y1048575:Y1048576">
    <cfRule type="cellIs" dxfId="242" priority="18492" operator="equal">
      <formula>"NÃO"</formula>
    </cfRule>
    <cfRule type="cellIs" dxfId="241" priority="18493" operator="equal">
      <formula>"SIM"</formula>
    </cfRule>
  </conditionalFormatting>
  <conditionalFormatting sqref="Z524:Z549">
    <cfRule type="cellIs" dxfId="240" priority="18229" operator="equal">
      <formula>"OPORTUNIDADE"</formula>
    </cfRule>
  </conditionalFormatting>
  <conditionalFormatting sqref="Z524:Z549">
    <cfRule type="cellIs" dxfId="239" priority="18227" operator="equal">
      <formula>"NÃO"</formula>
    </cfRule>
    <cfRule type="cellIs" dxfId="238" priority="18228" operator="equal">
      <formula>"SIM"</formula>
    </cfRule>
  </conditionalFormatting>
  <conditionalFormatting sqref="Z550">
    <cfRule type="cellIs" dxfId="237" priority="18212" operator="equal">
      <formula>"NÃO"</formula>
    </cfRule>
    <cfRule type="cellIs" dxfId="236" priority="18213" operator="equal">
      <formula>"SIM"</formula>
    </cfRule>
  </conditionalFormatting>
  <conditionalFormatting sqref="Z550">
    <cfRule type="cellIs" dxfId="235" priority="18211" operator="equal">
      <formula>"OPORTUNIDADE"</formula>
    </cfRule>
  </conditionalFormatting>
  <conditionalFormatting sqref="BI550">
    <cfRule type="iconSet" priority="1822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2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31">
      <formula>$BU493=1</formula>
    </cfRule>
  </conditionalFormatting>
  <conditionalFormatting sqref="AZ526:AZ550">
    <cfRule type="expression" dxfId="233" priority="18991">
      <formula>$BU498=1</formula>
    </cfRule>
  </conditionalFormatting>
  <conditionalFormatting sqref="BI524:BI549">
    <cfRule type="iconSet" priority="18992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8994">
      <iconSet showValue="0">
        <cfvo type="percent" val="0"/>
        <cfvo type="num" val="1"/>
        <cfvo type="num" val="1" gte="0"/>
      </iconSet>
    </cfRule>
    <cfRule type="iconSet" priority="1899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0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64" operator="equal">
      <formula>"OPORTUNIDADE"</formula>
    </cfRule>
  </conditionalFormatting>
  <conditionalFormatting sqref="Y158">
    <cfRule type="cellIs" dxfId="231" priority="262" operator="equal">
      <formula>"NÃO"</formula>
    </cfRule>
    <cfRule type="cellIs" dxfId="230" priority="263" operator="equal">
      <formula>"SIM"</formula>
    </cfRule>
  </conditionalFormatting>
  <conditionalFormatting sqref="BI6:BI523">
    <cfRule type="iconSet" priority="1906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64">
      <iconSet showValue="0">
        <cfvo type="percent" val="0"/>
        <cfvo type="num" val="1"/>
        <cfvo type="num" val="1" gte="0"/>
      </iconSet>
    </cfRule>
    <cfRule type="iconSet" priority="190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8" operator="equal">
      <formula>"OPORTUNIDADE"</formula>
    </cfRule>
  </conditionalFormatting>
  <conditionalFormatting sqref="Y560">
    <cfRule type="cellIs" dxfId="228" priority="136" operator="equal">
      <formula>"NÃO"</formula>
    </cfRule>
    <cfRule type="cellIs" dxfId="227" priority="137" operator="equal">
      <formula>"SIM"</formula>
    </cfRule>
  </conditionalFormatting>
  <conditionalFormatting sqref="Y561:Y564">
    <cfRule type="cellIs" dxfId="226" priority="132" operator="equal">
      <formula>"OPORTUNIDADE"</formula>
    </cfRule>
  </conditionalFormatting>
  <conditionalFormatting sqref="Y561:Y564">
    <cfRule type="cellIs" dxfId="225" priority="130" operator="equal">
      <formula>"NÃO"</formula>
    </cfRule>
    <cfRule type="cellIs" dxfId="224" priority="131" operator="equal">
      <formula>"SIM"</formula>
    </cfRule>
  </conditionalFormatting>
  <conditionalFormatting sqref="Y567:Y569">
    <cfRule type="cellIs" dxfId="223" priority="129" operator="equal">
      <formula>"OPORTUNIDADE"</formula>
    </cfRule>
  </conditionalFormatting>
  <conditionalFormatting sqref="Y567:Y569">
    <cfRule type="cellIs" dxfId="222" priority="127" operator="equal">
      <formula>"NÃO"</formula>
    </cfRule>
    <cfRule type="cellIs" dxfId="221" priority="128" operator="equal">
      <formula>"SIM"</formula>
    </cfRule>
  </conditionalFormatting>
  <conditionalFormatting sqref="Y567:Y569">
    <cfRule type="cellIs" dxfId="220" priority="126" operator="equal">
      <formula>"OPORTUNIDADE"</formula>
    </cfRule>
  </conditionalFormatting>
  <conditionalFormatting sqref="Y567:Y569">
    <cfRule type="cellIs" dxfId="219" priority="124" operator="equal">
      <formula>"NÃO"</formula>
    </cfRule>
    <cfRule type="cellIs" dxfId="218" priority="125" operator="equal">
      <formula>"SIM"</formula>
    </cfRule>
  </conditionalFormatting>
  <conditionalFormatting sqref="BK56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8" operator="equal">
      <formula>"OPORTUNIDADE"</formula>
    </cfRule>
  </conditionalFormatting>
  <conditionalFormatting sqref="Y572">
    <cfRule type="cellIs" dxfId="216" priority="116" operator="equal">
      <formula>"NÃO"</formula>
    </cfRule>
    <cfRule type="cellIs" dxfId="215" priority="117" operator="equal">
      <formula>"SIM"</formula>
    </cfRule>
  </conditionalFormatting>
  <conditionalFormatting sqref="Y572">
    <cfRule type="cellIs" dxfId="214" priority="115" operator="equal">
      <formula>"OPORTUNIDADE"</formula>
    </cfRule>
  </conditionalFormatting>
  <conditionalFormatting sqref="Y572">
    <cfRule type="cellIs" dxfId="213" priority="113" operator="equal">
      <formula>"NÃO"</formula>
    </cfRule>
    <cfRule type="cellIs" dxfId="212" priority="114" operator="equal">
      <formula>"SIM"</formula>
    </cfRule>
  </conditionalFormatting>
  <conditionalFormatting sqref="Y573">
    <cfRule type="cellIs" dxfId="211" priority="112" operator="equal">
      <formula>"OPORTUNIDADE"</formula>
    </cfRule>
  </conditionalFormatting>
  <conditionalFormatting sqref="Y573">
    <cfRule type="cellIs" dxfId="210" priority="110" operator="equal">
      <formula>"NÃO"</formula>
    </cfRule>
    <cfRule type="cellIs" dxfId="209" priority="111" operator="equal">
      <formula>"SIM"</formula>
    </cfRule>
  </conditionalFormatting>
  <conditionalFormatting sqref="Y573">
    <cfRule type="cellIs" dxfId="208" priority="109" operator="equal">
      <formula>"OPORTUNIDADE"</formula>
    </cfRule>
  </conditionalFormatting>
  <conditionalFormatting sqref="Y573">
    <cfRule type="cellIs" dxfId="207" priority="107" operator="equal">
      <formula>"NÃO"</formula>
    </cfRule>
    <cfRule type="cellIs" dxfId="206" priority="108" operator="equal">
      <formula>"SIM"</formula>
    </cfRule>
  </conditionalFormatting>
  <conditionalFormatting sqref="Y574">
    <cfRule type="cellIs" dxfId="205" priority="106" operator="equal">
      <formula>"OPORTUNIDADE"</formula>
    </cfRule>
  </conditionalFormatting>
  <conditionalFormatting sqref="Y574">
    <cfRule type="cellIs" dxfId="204" priority="104" operator="equal">
      <formula>"NÃO"</formula>
    </cfRule>
    <cfRule type="cellIs" dxfId="203" priority="105" operator="equal">
      <formula>"SIM"</formula>
    </cfRule>
  </conditionalFormatting>
  <conditionalFormatting sqref="Y574">
    <cfRule type="cellIs" dxfId="202" priority="103" operator="equal">
      <formula>"OPORTUNIDADE"</formula>
    </cfRule>
  </conditionalFormatting>
  <conditionalFormatting sqref="Y574">
    <cfRule type="cellIs" dxfId="201" priority="101" operator="equal">
      <formula>"NÃO"</formula>
    </cfRule>
    <cfRule type="cellIs" dxfId="200" priority="102" operator="equal">
      <formula>"SIM"</formula>
    </cfRule>
  </conditionalFormatting>
  <conditionalFormatting sqref="Y575">
    <cfRule type="cellIs" dxfId="199" priority="100" operator="equal">
      <formula>"OPORTUNIDADE"</formula>
    </cfRule>
  </conditionalFormatting>
  <conditionalFormatting sqref="Y575">
    <cfRule type="cellIs" dxfId="198" priority="98" operator="equal">
      <formula>"NÃO"</formula>
    </cfRule>
    <cfRule type="cellIs" dxfId="197" priority="99" operator="equal">
      <formula>"SIM"</formula>
    </cfRule>
  </conditionalFormatting>
  <conditionalFormatting sqref="Y575">
    <cfRule type="cellIs" dxfId="196" priority="97" operator="equal">
      <formula>"OPORTUNIDADE"</formula>
    </cfRule>
  </conditionalFormatting>
  <conditionalFormatting sqref="Y575">
    <cfRule type="cellIs" dxfId="195" priority="95" operator="equal">
      <formula>"NÃO"</formula>
    </cfRule>
    <cfRule type="cellIs" dxfId="194" priority="96" operator="equal">
      <formula>"SIM"</formula>
    </cfRule>
  </conditionalFormatting>
  <conditionalFormatting sqref="Y577">
    <cfRule type="cellIs" dxfId="193" priority="94" operator="equal">
      <formula>"OPORTUNIDADE"</formula>
    </cfRule>
  </conditionalFormatting>
  <conditionalFormatting sqref="Y577">
    <cfRule type="cellIs" dxfId="192" priority="92" operator="equal">
      <formula>"NÃO"</formula>
    </cfRule>
    <cfRule type="cellIs" dxfId="191" priority="93" operator="equal">
      <formula>"SIM"</formula>
    </cfRule>
  </conditionalFormatting>
  <conditionalFormatting sqref="Y577">
    <cfRule type="cellIs" dxfId="190" priority="91" operator="equal">
      <formula>"OPORTUNIDADE"</formula>
    </cfRule>
  </conditionalFormatting>
  <conditionalFormatting sqref="Y577">
    <cfRule type="cellIs" dxfId="189" priority="89" operator="equal">
      <formula>"NÃO"</formula>
    </cfRule>
    <cfRule type="cellIs" dxfId="188" priority="90" operator="equal">
      <formula>"SIM"</formula>
    </cfRule>
  </conditionalFormatting>
  <conditionalFormatting sqref="Y579">
    <cfRule type="cellIs" dxfId="187" priority="88" operator="equal">
      <formula>"OPORTUNIDADE"</formula>
    </cfRule>
  </conditionalFormatting>
  <conditionalFormatting sqref="Y579">
    <cfRule type="cellIs" dxfId="186" priority="86" operator="equal">
      <formula>"NÃO"</formula>
    </cfRule>
    <cfRule type="cellIs" dxfId="185" priority="87" operator="equal">
      <formula>"SIM"</formula>
    </cfRule>
  </conditionalFormatting>
  <conditionalFormatting sqref="Y579">
    <cfRule type="cellIs" dxfId="184" priority="85" operator="equal">
      <formula>"OPORTUNIDADE"</formula>
    </cfRule>
  </conditionalFormatting>
  <conditionalFormatting sqref="Y579">
    <cfRule type="cellIs" dxfId="183" priority="83" operator="equal">
      <formula>"NÃO"</formula>
    </cfRule>
    <cfRule type="cellIs" dxfId="182" priority="84" operator="equal">
      <formula>"SIM"</formula>
    </cfRule>
  </conditionalFormatting>
  <conditionalFormatting sqref="Y580">
    <cfRule type="cellIs" dxfId="181" priority="82" operator="equal">
      <formula>"OPORTUNIDADE"</formula>
    </cfRule>
  </conditionalFormatting>
  <conditionalFormatting sqref="Y580">
    <cfRule type="cellIs" dxfId="180" priority="80" operator="equal">
      <formula>"NÃO"</formula>
    </cfRule>
    <cfRule type="cellIs" dxfId="179" priority="81" operator="equal">
      <formula>"SIM"</formula>
    </cfRule>
  </conditionalFormatting>
  <conditionalFormatting sqref="Y580">
    <cfRule type="cellIs" dxfId="178" priority="79" operator="equal">
      <formula>"OPORTUNIDADE"</formula>
    </cfRule>
  </conditionalFormatting>
  <conditionalFormatting sqref="Y580">
    <cfRule type="cellIs" dxfId="177" priority="77" operator="equal">
      <formula>"NÃO"</formula>
    </cfRule>
    <cfRule type="cellIs" dxfId="176" priority="78" operator="equal">
      <formula>"SIM"</formula>
    </cfRule>
  </conditionalFormatting>
  <conditionalFormatting sqref="Y581">
    <cfRule type="cellIs" dxfId="175" priority="76" operator="equal">
      <formula>"OPORTUNIDADE"</formula>
    </cfRule>
  </conditionalFormatting>
  <conditionalFormatting sqref="Y581">
    <cfRule type="cellIs" dxfId="174" priority="74" operator="equal">
      <formula>"NÃO"</formula>
    </cfRule>
    <cfRule type="cellIs" dxfId="173" priority="75" operator="equal">
      <formula>"SIM"</formula>
    </cfRule>
  </conditionalFormatting>
  <conditionalFormatting sqref="Y581">
    <cfRule type="cellIs" dxfId="172" priority="73" operator="equal">
      <formula>"OPORTUNIDADE"</formula>
    </cfRule>
  </conditionalFormatting>
  <conditionalFormatting sqref="Y581">
    <cfRule type="cellIs" dxfId="171" priority="71" operator="equal">
      <formula>"NÃO"</formula>
    </cfRule>
    <cfRule type="cellIs" dxfId="170" priority="72" operator="equal">
      <formula>"SIM"</formula>
    </cfRule>
  </conditionalFormatting>
  <conditionalFormatting sqref="Y582">
    <cfRule type="cellIs" dxfId="169" priority="70" operator="equal">
      <formula>"OPORTUNIDADE"</formula>
    </cfRule>
  </conditionalFormatting>
  <conditionalFormatting sqref="Y582">
    <cfRule type="cellIs" dxfId="168" priority="68" operator="equal">
      <formula>"NÃO"</formula>
    </cfRule>
    <cfRule type="cellIs" dxfId="167" priority="69" operator="equal">
      <formula>"SIM"</formula>
    </cfRule>
  </conditionalFormatting>
  <conditionalFormatting sqref="Y582">
    <cfRule type="cellIs" dxfId="166" priority="67" operator="equal">
      <formula>"OPORTUNIDADE"</formula>
    </cfRule>
  </conditionalFormatting>
  <conditionalFormatting sqref="Y582">
    <cfRule type="cellIs" dxfId="165" priority="65" operator="equal">
      <formula>"NÃO"</formula>
    </cfRule>
    <cfRule type="cellIs" dxfId="164" priority="66" operator="equal">
      <formula>"SIM"</formula>
    </cfRule>
  </conditionalFormatting>
  <conditionalFormatting sqref="Y584">
    <cfRule type="cellIs" dxfId="163" priority="64" operator="equal">
      <formula>"OPORTUNIDADE"</formula>
    </cfRule>
  </conditionalFormatting>
  <conditionalFormatting sqref="Y584">
    <cfRule type="cellIs" dxfId="162" priority="62" operator="equal">
      <formula>"NÃO"</formula>
    </cfRule>
    <cfRule type="cellIs" dxfId="161" priority="63" operator="equal">
      <formula>"SIM"</formula>
    </cfRule>
  </conditionalFormatting>
  <conditionalFormatting sqref="Y584">
    <cfRule type="cellIs" dxfId="160" priority="61" operator="equal">
      <formula>"OPORTUNIDADE"</formula>
    </cfRule>
  </conditionalFormatting>
  <conditionalFormatting sqref="Y584">
    <cfRule type="cellIs" dxfId="159" priority="59" operator="equal">
      <formula>"NÃO"</formula>
    </cfRule>
    <cfRule type="cellIs" dxfId="158" priority="60" operator="equal">
      <formula>"SIM"</formula>
    </cfRule>
  </conditionalFormatting>
  <conditionalFormatting sqref="Y585">
    <cfRule type="cellIs" dxfId="157" priority="58" operator="equal">
      <formula>"OPORTUNIDADE"</formula>
    </cfRule>
  </conditionalFormatting>
  <conditionalFormatting sqref="Y585">
    <cfRule type="cellIs" dxfId="156" priority="56" operator="equal">
      <formula>"NÃO"</formula>
    </cfRule>
    <cfRule type="cellIs" dxfId="155" priority="57" operator="equal">
      <formula>"SIM"</formula>
    </cfRule>
  </conditionalFormatting>
  <conditionalFormatting sqref="Y585">
    <cfRule type="cellIs" dxfId="154" priority="55" operator="equal">
      <formula>"OPORTUNIDADE"</formula>
    </cfRule>
  </conditionalFormatting>
  <conditionalFormatting sqref="Y585">
    <cfRule type="cellIs" dxfId="153" priority="53" operator="equal">
      <formula>"NÃO"</formula>
    </cfRule>
    <cfRule type="cellIs" dxfId="152" priority="54" operator="equal">
      <formula>"SIM"</formula>
    </cfRule>
  </conditionalFormatting>
  <conditionalFormatting sqref="Y586">
    <cfRule type="cellIs" dxfId="151" priority="52" operator="equal">
      <formula>"OPORTUNIDADE"</formula>
    </cfRule>
  </conditionalFormatting>
  <conditionalFormatting sqref="Y586">
    <cfRule type="cellIs" dxfId="150" priority="50" operator="equal">
      <formula>"NÃO"</formula>
    </cfRule>
    <cfRule type="cellIs" dxfId="149" priority="51" operator="equal">
      <formula>"SIM"</formula>
    </cfRule>
  </conditionalFormatting>
  <conditionalFormatting sqref="Y586">
    <cfRule type="cellIs" dxfId="148" priority="49" operator="equal">
      <formula>"OPORTUNIDADE"</formula>
    </cfRule>
  </conditionalFormatting>
  <conditionalFormatting sqref="Y586">
    <cfRule type="cellIs" dxfId="147" priority="47" operator="equal">
      <formula>"NÃO"</formula>
    </cfRule>
    <cfRule type="cellIs" dxfId="146" priority="48" operator="equal">
      <formula>"SIM"</formula>
    </cfRule>
  </conditionalFormatting>
  <conditionalFormatting sqref="Y587">
    <cfRule type="cellIs" dxfId="145" priority="46" operator="equal">
      <formula>"OPORTUNIDADE"</formula>
    </cfRule>
  </conditionalFormatting>
  <conditionalFormatting sqref="Y587">
    <cfRule type="cellIs" dxfId="144" priority="44" operator="equal">
      <formula>"NÃO"</formula>
    </cfRule>
    <cfRule type="cellIs" dxfId="143" priority="45" operator="equal">
      <formula>"SIM"</formula>
    </cfRule>
  </conditionalFormatting>
  <conditionalFormatting sqref="Y587">
    <cfRule type="cellIs" dxfId="142" priority="43" operator="equal">
      <formula>"OPORTUNIDADE"</formula>
    </cfRule>
  </conditionalFormatting>
  <conditionalFormatting sqref="Y587">
    <cfRule type="cellIs" dxfId="141" priority="41" operator="equal">
      <formula>"NÃO"</formula>
    </cfRule>
    <cfRule type="cellIs" dxfId="140" priority="42" operator="equal">
      <formula>"SIM"</formula>
    </cfRule>
  </conditionalFormatting>
  <conditionalFormatting sqref="Y588">
    <cfRule type="cellIs" dxfId="139" priority="40" operator="equal">
      <formula>"OPORTUNIDADE"</formula>
    </cfRule>
  </conditionalFormatting>
  <conditionalFormatting sqref="Y588">
    <cfRule type="cellIs" dxfId="138" priority="38" operator="equal">
      <formula>"NÃO"</formula>
    </cfRule>
    <cfRule type="cellIs" dxfId="137" priority="39" operator="equal">
      <formula>"SIM"</formula>
    </cfRule>
  </conditionalFormatting>
  <conditionalFormatting sqref="Y588">
    <cfRule type="cellIs" dxfId="136" priority="37" operator="equal">
      <formula>"OPORTUNIDADE"</formula>
    </cfRule>
  </conditionalFormatting>
  <conditionalFormatting sqref="Y588">
    <cfRule type="cellIs" dxfId="135" priority="35" operator="equal">
      <formula>"NÃO"</formula>
    </cfRule>
    <cfRule type="cellIs" dxfId="134" priority="36" operator="equal">
      <formula>"SIM"</formula>
    </cfRule>
  </conditionalFormatting>
  <conditionalFormatting sqref="Y589">
    <cfRule type="cellIs" dxfId="133" priority="34" operator="equal">
      <formula>"OPORTUNIDADE"</formula>
    </cfRule>
  </conditionalFormatting>
  <conditionalFormatting sqref="Y589">
    <cfRule type="cellIs" dxfId="132" priority="32" operator="equal">
      <formula>"NÃO"</formula>
    </cfRule>
    <cfRule type="cellIs" dxfId="131" priority="33" operator="equal">
      <formula>"SIM"</formula>
    </cfRule>
  </conditionalFormatting>
  <conditionalFormatting sqref="Y589">
    <cfRule type="cellIs" dxfId="130" priority="31" operator="equal">
      <formula>"OPORTUNIDADE"</formula>
    </cfRule>
  </conditionalFormatting>
  <conditionalFormatting sqref="Y589">
    <cfRule type="cellIs" dxfId="129" priority="29" operator="equal">
      <formula>"NÃO"</formula>
    </cfRule>
    <cfRule type="cellIs" dxfId="128" priority="30" operator="equal">
      <formula>"SIM"</formula>
    </cfRule>
  </conditionalFormatting>
  <conditionalFormatting sqref="BR602:BS799">
    <cfRule type="cellIs" dxfId="127" priority="23" operator="equal">
      <formula>"*"</formula>
    </cfRule>
    <cfRule type="cellIs" dxfId="126" priority="24" operator="greaterThanOrEqual">
      <formula>1</formula>
    </cfRule>
    <cfRule type="cellIs" dxfId="125" priority="25" operator="lessThan">
      <formula>1</formula>
    </cfRule>
  </conditionalFormatting>
  <conditionalFormatting sqref="BO6:BO208 BO528:BO537 BO210:BO526 BO539:BO587 BO589:BO799">
    <cfRule type="iconSet" priority="19106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1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3:BK616 BK635:BK799 BK632 BK624:BK630 BK618:BK622">
    <cfRule type="iconSet" priority="1911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54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20" operator="equal">
      <formula>"*"</formula>
    </cfRule>
    <cfRule type="cellIs" dxfId="123" priority="21" operator="greaterThanOrEqual">
      <formula>1</formula>
    </cfRule>
    <cfRule type="cellIs" dxfId="122" priority="22" operator="lessThan">
      <formula>1</formula>
    </cfRule>
  </conditionalFormatting>
  <conditionalFormatting sqref="Y592:Y612">
    <cfRule type="cellIs" dxfId="121" priority="19" operator="equal">
      <formula>"OPORTUNIDADE"</formula>
    </cfRule>
  </conditionalFormatting>
  <conditionalFormatting sqref="Y592:Y612">
    <cfRule type="cellIs" dxfId="120" priority="17" operator="equal">
      <formula>"NÃO"</formula>
    </cfRule>
    <cfRule type="cellIs" dxfId="119" priority="18" operator="equal">
      <formula>"SIM"</formula>
    </cfRule>
  </conditionalFormatting>
  <conditionalFormatting sqref="Y592:Y612">
    <cfRule type="cellIs" dxfId="118" priority="16" operator="equal">
      <formula>"OPORTUNIDADE"</formula>
    </cfRule>
  </conditionalFormatting>
  <conditionalFormatting sqref="Y592:Y612">
    <cfRule type="cellIs" dxfId="117" priority="14" operator="equal">
      <formula>"NÃO"</formula>
    </cfRule>
    <cfRule type="cellIs" dxfId="116" priority="15" operator="equal">
      <formula>"SIM"</formula>
    </cfRule>
  </conditionalFormatting>
  <conditionalFormatting sqref="BK5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09:BN621 BN623:BN626 BN628:BN634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09:BM621 BM623:BM626 BM628:BM634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09:BO621 BO623:BO626 BO628:BO634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1856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1857</v>
      </c>
      <c r="E3" s="305" t="s">
        <v>1858</v>
      </c>
      <c r="F3" s="305" t="s">
        <v>1859</v>
      </c>
      <c r="G3" s="310" t="s">
        <v>1860</v>
      </c>
      <c r="H3" s="305" t="s">
        <v>1861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1862</v>
      </c>
      <c r="E5" s="307">
        <v>46013</v>
      </c>
      <c r="F5" s="306">
        <v>7000</v>
      </c>
      <c r="G5" s="311" t="s">
        <v>1863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1864</v>
      </c>
      <c r="G6" s="311" t="s">
        <v>1863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1865</v>
      </c>
      <c r="G7" s="312" t="s">
        <v>1866</v>
      </c>
      <c r="H7" s="308" t="s">
        <v>1867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1868</v>
      </c>
      <c r="H8" s="306" t="s">
        <v>1869</v>
      </c>
    </row>
    <row r="9" spans="3:8">
      <c r="C9" s="306" t="s">
        <v>467</v>
      </c>
      <c r="D9" s="306" t="s">
        <v>1870</v>
      </c>
      <c r="E9" s="307">
        <v>45993</v>
      </c>
      <c r="F9" s="306">
        <v>12000</v>
      </c>
      <c r="G9" s="311" t="s">
        <v>1871</v>
      </c>
      <c r="H9" s="306"/>
    </row>
    <row r="10" spans="3:8" ht="29.25">
      <c r="C10" s="306" t="s">
        <v>467</v>
      </c>
      <c r="D10" s="306" t="s">
        <v>1872</v>
      </c>
      <c r="E10" s="307">
        <v>45993</v>
      </c>
      <c r="F10" s="306">
        <v>9000</v>
      </c>
      <c r="G10" s="311" t="s">
        <v>1873</v>
      </c>
      <c r="H10" s="306"/>
    </row>
    <row r="11" spans="3:8" ht="29.25">
      <c r="C11" s="306" t="s">
        <v>467</v>
      </c>
      <c r="D11" s="306" t="s">
        <v>1874</v>
      </c>
      <c r="E11" s="307">
        <v>45993</v>
      </c>
      <c r="F11" s="306">
        <v>10000</v>
      </c>
      <c r="G11" s="311" t="s">
        <v>1873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1875</v>
      </c>
      <c r="G12" s="311" t="s">
        <v>1876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1877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1878</v>
      </c>
      <c r="C4" s="310" t="s">
        <v>1879</v>
      </c>
      <c r="D4" s="310" t="s">
        <v>1880</v>
      </c>
      <c r="E4" s="310" t="s">
        <v>1881</v>
      </c>
      <c r="F4" s="310" t="s">
        <v>8</v>
      </c>
      <c r="G4" s="310" t="s">
        <v>1882</v>
      </c>
    </row>
    <row r="5" spans="2:8">
      <c r="B5" s="313" t="s">
        <v>1154</v>
      </c>
      <c r="C5" s="313">
        <v>314978</v>
      </c>
      <c r="D5" s="313" t="s">
        <v>1883</v>
      </c>
      <c r="E5" s="313" t="s">
        <v>542</v>
      </c>
      <c r="F5" s="313" t="s">
        <v>101</v>
      </c>
      <c r="G5" s="314">
        <v>46143</v>
      </c>
    </row>
    <row r="6" spans="2:8">
      <c r="B6" s="313" t="s">
        <v>1884</v>
      </c>
      <c r="C6" s="313">
        <v>256790</v>
      </c>
      <c r="D6" s="313" t="s">
        <v>1885</v>
      </c>
      <c r="E6" s="313" t="s">
        <v>542</v>
      </c>
      <c r="F6" s="313" t="s">
        <v>1886</v>
      </c>
      <c r="G6" s="314">
        <v>45992</v>
      </c>
    </row>
    <row r="7" spans="2:8">
      <c r="B7" s="313" t="s">
        <v>1887</v>
      </c>
      <c r="C7" s="313">
        <v>265193</v>
      </c>
      <c r="D7" s="313" t="s">
        <v>1888</v>
      </c>
      <c r="E7" s="313" t="s">
        <v>543</v>
      </c>
      <c r="F7" s="313" t="s">
        <v>1501</v>
      </c>
      <c r="G7" s="313" t="s">
        <v>1889</v>
      </c>
    </row>
    <row r="8" spans="2:8">
      <c r="B8" s="313" t="s">
        <v>1890</v>
      </c>
      <c r="C8" s="313">
        <v>293716</v>
      </c>
      <c r="D8" s="313" t="s">
        <v>1891</v>
      </c>
      <c r="E8" s="313" t="s">
        <v>543</v>
      </c>
      <c r="F8" s="313" t="s">
        <v>1501</v>
      </c>
      <c r="G8" s="314">
        <v>46204</v>
      </c>
    </row>
    <row r="9" spans="2:8">
      <c r="B9" s="313" t="s">
        <v>1892</v>
      </c>
      <c r="C9" s="313">
        <v>257258</v>
      </c>
      <c r="D9" s="313" t="s">
        <v>1893</v>
      </c>
      <c r="E9" s="313" t="s">
        <v>544</v>
      </c>
      <c r="F9" s="313" t="s">
        <v>144</v>
      </c>
      <c r="G9" s="314">
        <v>46327</v>
      </c>
    </row>
    <row r="10" spans="2:8">
      <c r="B10" s="313" t="s">
        <v>1894</v>
      </c>
      <c r="C10" s="313">
        <v>371147</v>
      </c>
      <c r="D10" s="313" t="s">
        <v>1895</v>
      </c>
      <c r="E10" s="313" t="s">
        <v>544</v>
      </c>
      <c r="F10" s="313" t="s">
        <v>144</v>
      </c>
      <c r="G10" s="313" t="s">
        <v>1889</v>
      </c>
    </row>
    <row r="11" spans="2:8">
      <c r="B11" s="313" t="s">
        <v>1896</v>
      </c>
      <c r="C11" s="313">
        <v>259230</v>
      </c>
      <c r="D11" s="313" t="s">
        <v>1897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1898</v>
      </c>
      <c r="C12" s="313">
        <v>370705</v>
      </c>
      <c r="D12" s="313"/>
      <c r="E12" s="313" t="s">
        <v>544</v>
      </c>
      <c r="F12" s="313" t="s">
        <v>144</v>
      </c>
      <c r="G12" s="313" t="s">
        <v>1889</v>
      </c>
    </row>
    <row r="13" spans="2:8">
      <c r="B13" s="313" t="s">
        <v>1899</v>
      </c>
      <c r="C13" s="313">
        <v>258542</v>
      </c>
      <c r="D13" s="313" t="s">
        <v>1900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1901</v>
      </c>
      <c r="C14" s="313">
        <v>257050</v>
      </c>
      <c r="D14" s="313" t="s">
        <v>1902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1903</v>
      </c>
      <c r="D5" s="395"/>
      <c r="E5" s="395"/>
      <c r="F5" s="395"/>
      <c r="G5" s="395"/>
      <c r="H5" s="395"/>
      <c r="I5" s="395"/>
      <c r="J5" s="396"/>
      <c r="K5" s="397" t="s">
        <v>1904</v>
      </c>
      <c r="L5" s="398"/>
      <c r="M5" s="398"/>
      <c r="N5" s="398"/>
      <c r="O5" s="399" t="s">
        <v>1905</v>
      </c>
      <c r="P5" s="400"/>
      <c r="Q5" s="401"/>
    </row>
    <row r="6" spans="1:17" s="94" customFormat="1" ht="15.75" customHeight="1">
      <c r="A6" s="88" t="s">
        <v>1906</v>
      </c>
      <c r="B6" s="95" t="s">
        <v>1907</v>
      </c>
      <c r="C6" s="96" t="s">
        <v>875</v>
      </c>
      <c r="D6" s="97" t="s">
        <v>876</v>
      </c>
      <c r="E6" s="96" t="s">
        <v>1908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1909</v>
      </c>
      <c r="M6" s="139" t="s">
        <v>335</v>
      </c>
      <c r="N6" s="140" t="s">
        <v>870</v>
      </c>
      <c r="O6" s="233" t="s">
        <v>913</v>
      </c>
      <c r="P6" s="157"/>
      <c r="Q6" s="189" t="s">
        <v>1910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1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1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1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1</v>
      </c>
      <c r="P601" s="91"/>
      <c r="Q601" s="145" t="str">
        <f>IF($A$2=1,IF(SP_SUL!BJ618="","*",SP_SUL!BJ618),IF(SP_SUL!BK618="","*",SP_SUL!BK618))</f>
        <v xml:space="preserve">MC1 09:01, aguarda autorização CCO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1</v>
      </c>
      <c r="P602" s="91"/>
      <c r="Q602" s="145" t="str">
        <f>IF($A$2=1,IF(SP_SUL!BJ619="","*",SP_SUL!BJ619),IF(SP_SUL!BK619="","*",SP_SUL!BK619))</f>
        <v xml:space="preserve">Mc1 08:04, aguarda autorização CCO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1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1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1</v>
      </c>
      <c r="P611" s="91"/>
      <c r="Q611" s="145" t="str">
        <f>IF($A$2=1,IF(SP_SUL!BJ628="","*",SP_SUL!BJ628),IF(SP_SUL!BK628="","*",SP_SUL!BK628))</f>
        <v xml:space="preserve">Aguarda chegada do W61 para abertura de intervalo 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1</v>
      </c>
      <c r="P612" s="91"/>
      <c r="Q612" s="145" t="str">
        <f>IF($A$2=1,IF(SP_SUL!BJ629="","*",SP_SUL!BJ629),IF(SP_SUL!BK629="","*",SP_SUL!BK629))</f>
        <v>Aguarda equipe embarcar materiais para solicitar MC1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1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 t="str">
        <f>IF(SP_SUL!B635="","*",SP_SUL!B635)</f>
        <v>*</v>
      </c>
      <c r="B618" s="99" t="str">
        <f>IF(SP_SUL!X635="","*",SP_SUL!X635)</f>
        <v>Oportunidade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>
        <f>IF(SP_SUL!BH635="","*",SP_SUL!BH635)</f>
        <v>0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Oportunidade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Oportunidade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Oportunidade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1910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1911</v>
      </c>
      <c r="W1" s="407"/>
      <c r="X1" s="407"/>
      <c r="Y1" s="104"/>
    </row>
    <row r="2" spans="1:25" s="101" customFormat="1" ht="11.25" customHeight="1">
      <c r="A2" s="105" t="s">
        <v>1912</v>
      </c>
      <c r="B2" s="105" t="s">
        <v>1907</v>
      </c>
      <c r="C2" s="105" t="s">
        <v>313</v>
      </c>
      <c r="D2" s="106" t="s">
        <v>875</v>
      </c>
      <c r="E2" s="106" t="s">
        <v>876</v>
      </c>
      <c r="F2" s="106" t="s">
        <v>1906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1913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PDM - DESCARGA - DORMENTE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100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Oportunidade</v>
      </c>
      <c r="C634" s="109" t="str">
        <f>IF(SP_SUL!Z635="","*",SP_SUL!Z635)</f>
        <v>*</v>
      </c>
      <c r="D634" s="110" t="str">
        <f>IF(SP_SUL!S635="","*",SP_SUL!S635)</f>
        <v>-</v>
      </c>
      <c r="E634" s="110" t="str">
        <f>IF(SP_SUL!T635="","*",SP_SUL!T635)</f>
        <v>-</v>
      </c>
      <c r="F634" s="110" t="str">
        <f>IF(SP_SUL!B635="","*",SP_SUL!B635)</f>
        <v>*</v>
      </c>
      <c r="G634" s="110" t="str">
        <f>IF(SP_SUL!D635="","*",SP_SUL!D635)</f>
        <v>*</v>
      </c>
      <c r="H634" s="110" t="str">
        <f>IF(SP_SUL!F635="","*",SP_SUL!F635)</f>
        <v>*</v>
      </c>
      <c r="I634" s="110" t="str">
        <f>IF(SP_SUL!H635="","*",SP_SUL!H635)</f>
        <v>*</v>
      </c>
      <c r="J634" s="110" t="str">
        <f>IF(SP_SUL!I635="","*",SP_SUL!I635)</f>
        <v>*</v>
      </c>
      <c r="K634" s="110" t="str">
        <f>IF(SP_SUL!M635="","*",SP_SUL!M635)</f>
        <v>-</v>
      </c>
      <c r="L634" s="318" t="str">
        <f>IF(SP_SUL!N635="","*",SP_SUL!N635)</f>
        <v>-</v>
      </c>
      <c r="M634" s="111" t="str">
        <f>IF(SP_SUL!J635="","*",SP_SUL!J635)</f>
        <v>*</v>
      </c>
      <c r="N634" s="257" t="str">
        <f>IF(SP_SUL!K635="","*",SP_SUL!K635)</f>
        <v>*</v>
      </c>
      <c r="O634" s="257" t="str">
        <f>IF(SP_SUL!L635="","*",SP_SUL!L635)</f>
        <v>*</v>
      </c>
      <c r="P634" s="111"/>
      <c r="Q634" s="128" t="str">
        <f>IF(SP_SUL!O635="","*",SP_SUL!O635)</f>
        <v>*</v>
      </c>
      <c r="R634" s="128" t="str">
        <f>IF(SP_SUL!P635="","*",SP_SUL!P635)</f>
        <v>*</v>
      </c>
      <c r="S634" s="110" t="str">
        <f>IF(SP_SUL!Q635="","*",CONCATENATE(SP_SUL!Q635," ",SP_SUL!R635))</f>
        <v>*</v>
      </c>
      <c r="T634" s="110" t="str">
        <f>IF(SP_SUL!V635="","*",SP_SUL!V635)</f>
        <v>*</v>
      </c>
      <c r="U634" s="110" t="str">
        <f>IF(SP_SUL!W635="","*",SP_SUL!W635)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Oportunidade</v>
      </c>
      <c r="C636" s="109" t="str">
        <f>IF(SP_SUL!Z637="","*",SP_SUL!Z637)</f>
        <v>*</v>
      </c>
      <c r="D636" s="110" t="str">
        <f>IF(SP_SUL!S637="","*",SP_SUL!S637)</f>
        <v>-</v>
      </c>
      <c r="E636" s="110" t="str">
        <f>IF(SP_SUL!T637="","*",SP_SUL!T637)</f>
        <v>-</v>
      </c>
      <c r="F636" s="110" t="str">
        <f>IF(SP_SUL!B637="","*",SP_SUL!B637)</f>
        <v>*</v>
      </c>
      <c r="G636" s="110" t="str">
        <f>IF(SP_SUL!D637="","*",SP_SUL!D637)</f>
        <v>*</v>
      </c>
      <c r="H636" s="110" t="str">
        <f>IF(SP_SUL!F637="","*",SP_SUL!F637)</f>
        <v>*</v>
      </c>
      <c r="I636" s="110" t="str">
        <f>IF(SP_SUL!H637="","*",SP_SUL!H637)</f>
        <v>*</v>
      </c>
      <c r="J636" s="110" t="str">
        <f>IF(SP_SUL!I637="","*",SP_SUL!I637)</f>
        <v>*</v>
      </c>
      <c r="K636" s="110" t="str">
        <f>IF(SP_SUL!M637="","*",SP_SUL!M637)</f>
        <v>-</v>
      </c>
      <c r="L636" s="318" t="str">
        <f>IF(SP_SUL!N637="","*",SP_SUL!N637)</f>
        <v>-</v>
      </c>
      <c r="M636" s="111" t="str">
        <f>IF(SP_SUL!J637="","*",SP_SUL!J637)</f>
        <v>*</v>
      </c>
      <c r="N636" s="257" t="str">
        <f>IF(SP_SUL!K637="","*",SP_SUL!K637)</f>
        <v>*</v>
      </c>
      <c r="O636" s="257" t="str">
        <f>IF(SP_SUL!L637="","*",SP_SUL!L637)</f>
        <v>*</v>
      </c>
      <c r="P636" s="111"/>
      <c r="Q636" s="128" t="str">
        <f>IF(SP_SUL!O637="","*",SP_SUL!O637)</f>
        <v>*</v>
      </c>
      <c r="R636" s="128" t="str">
        <f>IF(SP_SUL!P637="","*",SP_SUL!P637)</f>
        <v>*</v>
      </c>
      <c r="S636" s="110" t="str">
        <f>IF(SP_SUL!Q637="","*",CONCATENATE(SP_SUL!Q637," ",SP_SUL!R637))</f>
        <v>*</v>
      </c>
      <c r="T636" s="110" t="str">
        <f>IF(SP_SUL!V637="","*",SP_SUL!V637)</f>
        <v>*</v>
      </c>
      <c r="U636" s="110" t="str">
        <f>IF(SP_SUL!W637="","*",SP_SUL!W637)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-</v>
      </c>
      <c r="E637" s="110" t="str">
        <f>IF(SP_SUL!T638="","*",SP_SUL!T638)</f>
        <v>-</v>
      </c>
      <c r="F637" s="110" t="str">
        <f>IF(SP_SUL!B638="","*",SP_SUL!B638)</f>
        <v>*</v>
      </c>
      <c r="G637" s="110" t="str">
        <f>IF(SP_SUL!D638="","*",SP_SUL!D638)</f>
        <v>*</v>
      </c>
      <c r="H637" s="110" t="str">
        <f>IF(SP_SUL!F638="","*",SP_SUL!F638)</f>
        <v>*</v>
      </c>
      <c r="I637" s="110" t="str">
        <f>IF(SP_SUL!H638="","*",SP_SUL!H638)</f>
        <v>*</v>
      </c>
      <c r="J637" s="110" t="str">
        <f>IF(SP_SUL!I638="","*",SP_SUL!I638)</f>
        <v>*</v>
      </c>
      <c r="K637" s="110" t="str">
        <f>IF(SP_SUL!M638="","*",SP_SUL!M638)</f>
        <v>-</v>
      </c>
      <c r="L637" s="318" t="str">
        <f>IF(SP_SUL!N638="","*",SP_SUL!N638)</f>
        <v>-</v>
      </c>
      <c r="M637" s="111" t="str">
        <f>IF(SP_SUL!J638="","*",SP_SUL!J638)</f>
        <v>*</v>
      </c>
      <c r="N637" s="257" t="str">
        <f>IF(SP_SUL!K638="","*",SP_SUL!K638)</f>
        <v>*</v>
      </c>
      <c r="O637" s="257" t="str">
        <f>IF(SP_SUL!L638="","*",SP_SUL!L638)</f>
        <v>*</v>
      </c>
      <c r="P637" s="111"/>
      <c r="Q637" s="128" t="str">
        <f>IF(SP_SUL!O638="","*",SP_SUL!O638)</f>
        <v>*</v>
      </c>
      <c r="R637" s="128" t="str">
        <f>IF(SP_SUL!P638="","*",SP_SUL!P638)</f>
        <v>*</v>
      </c>
      <c r="S637" s="110" t="str">
        <f>IF(SP_SUL!Q638="","*",CONCATENATE(SP_SUL!Q638," ",SP_SUL!R638))</f>
        <v>*</v>
      </c>
      <c r="T637" s="110" t="str">
        <f>IF(SP_SUL!V638="","*",SP_SUL!V638)</f>
        <v>*</v>
      </c>
      <c r="U637" s="110" t="str">
        <f>IF(SP_SUL!W638="","*",SP_SUL!W638)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-</v>
      </c>
      <c r="E638" s="110" t="str">
        <f>IF(SP_SUL!T639="","*",SP_SUL!T639)</f>
        <v>-</v>
      </c>
      <c r="F638" s="110" t="str">
        <f>IF(SP_SUL!B639="","*",SP_SUL!B639)</f>
        <v>*</v>
      </c>
      <c r="G638" s="110" t="str">
        <f>IF(SP_SUL!D639="","*",SP_SUL!D639)</f>
        <v>*</v>
      </c>
      <c r="H638" s="110" t="str">
        <f>IF(SP_SUL!F639="","*",SP_SUL!F639)</f>
        <v>*</v>
      </c>
      <c r="I638" s="110" t="str">
        <f>IF(SP_SUL!H639="","*",SP_SUL!H639)</f>
        <v>*</v>
      </c>
      <c r="J638" s="110" t="str">
        <f>IF(SP_SUL!I639="","*",SP_SUL!I639)</f>
        <v>*</v>
      </c>
      <c r="K638" s="110" t="str">
        <f>IF(SP_SUL!M639="","*",SP_SUL!M639)</f>
        <v>-</v>
      </c>
      <c r="L638" s="318" t="str">
        <f>IF(SP_SUL!N639="","*",SP_SUL!N639)</f>
        <v>-</v>
      </c>
      <c r="M638" s="111" t="str">
        <f>IF(SP_SUL!J639="","*",SP_SUL!J639)</f>
        <v>*</v>
      </c>
      <c r="N638" s="257" t="str">
        <f>IF(SP_SUL!K639="","*",SP_SUL!K639)</f>
        <v>*</v>
      </c>
      <c r="O638" s="257" t="str">
        <f>IF(SP_SUL!L639="","*",SP_SUL!L639)</f>
        <v>*</v>
      </c>
      <c r="P638" s="111"/>
      <c r="Q638" s="128" t="str">
        <f>IF(SP_SUL!O639="","*",SP_SUL!O639)</f>
        <v>*</v>
      </c>
      <c r="R638" s="128" t="str">
        <f>IF(SP_SUL!P639="","*",SP_SUL!P639)</f>
        <v>*</v>
      </c>
      <c r="S638" s="110" t="str">
        <f>IF(SP_SUL!Q639="","*",CONCATENATE(SP_SUL!Q639," ",SP_SUL!R639))</f>
        <v>*</v>
      </c>
      <c r="T638" s="110" t="str">
        <f>IF(SP_SUL!V639="","*",SP_SUL!V639)</f>
        <v>*</v>
      </c>
      <c r="U638" s="110" t="str">
        <f>IF(SP_SUL!W639="","*",SP_SUL!W639)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 t="str">
        <f>IF(SP_SUL!B642="","*",SP_SUL!B642)</f>
        <v>*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 t="str">
        <f>IF(SP_SUL!B643="","*",SP_SUL!B643)</f>
        <v>*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 t="str">
        <f>IF(SP_SUL!B644="","*",SP_SUL!B644)</f>
        <v>*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 t="str">
        <f>IF(SP_SUL!B645="","*",SP_SUL!B645)</f>
        <v>*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 t="str">
        <f>IF(SP_SUL!B646="","*",SP_SUL!B646)</f>
        <v>*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 t="str">
        <f>IF(SP_SUL!B647="","*",SP_SUL!B647)</f>
        <v>*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 t="str">
        <f>IF(SP_SUL!B648="","*",SP_SUL!B648)</f>
        <v>*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 t="str">
        <f>IF(SP_SUL!B649="","*",SP_SUL!B649)</f>
        <v>*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 t="str">
        <f>IF(SP_SUL!B650="","*",SP_SUL!B650)</f>
        <v>*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1914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1915</v>
      </c>
      <c r="C2" s="96" t="s">
        <v>860</v>
      </c>
      <c r="D2" s="96" t="s">
        <v>862</v>
      </c>
      <c r="E2" s="96" t="s">
        <v>1916</v>
      </c>
      <c r="F2" s="96" t="s">
        <v>1917</v>
      </c>
      <c r="G2" s="96" t="s">
        <v>1918</v>
      </c>
      <c r="H2" s="96" t="s">
        <v>1919</v>
      </c>
      <c r="I2" s="96" t="s">
        <v>1920</v>
      </c>
      <c r="J2" s="96" t="s">
        <v>1921</v>
      </c>
      <c r="K2" s="131" t="s">
        <v>1922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2025-12-29T13:45:38Z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