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85" documentId="120_S{118792C3-22EF-5104-A093-F22BFE3913F3}" xr6:coauthVersionLast="47" xr6:coauthVersionMax="47" xr10:uidLastSave="{E51C539D-A107-43DA-B226-46A50B112E4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49" i="1" l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1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39" i="1"/>
  <c r="A40" i="1"/>
  <c r="A41" i="1"/>
  <c r="A42" i="1"/>
  <c r="A43" i="1"/>
  <c r="A44" i="1"/>
  <c r="A45" i="1"/>
  <c r="A46" i="1"/>
  <c r="A47" i="1"/>
  <c r="A48" i="1"/>
  <c r="A50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M54" i="1" a="1"/>
  <c r="M54" i="1"/>
  <c r="G55" i="10" s="1"/>
  <c r="M55" i="1" a="1"/>
  <c r="M55" i="1"/>
  <c r="G56" i="10" s="1"/>
  <c r="M56" i="1" a="1"/>
  <c r="M56" i="1"/>
  <c r="G57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3" i="1" a="1"/>
  <c r="M63" i="1"/>
  <c r="G64" i="10" s="1"/>
  <c r="M64" i="1" a="1"/>
  <c r="M64" i="1"/>
  <c r="G65" i="10" s="1"/>
  <c r="M65" i="1" a="1"/>
  <c r="M65" i="1"/>
  <c r="G66" i="10" s="1"/>
  <c r="M66" i="1" a="1"/>
  <c r="M66" i="1"/>
  <c r="G67" i="10" s="1"/>
  <c r="M67" i="1" a="1"/>
  <c r="M67" i="1"/>
  <c r="G68" i="10" s="1"/>
  <c r="M68" i="1" a="1"/>
  <c r="M68" i="1"/>
  <c r="G69" i="10" s="1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/>
  <c r="G567" i="10" s="1"/>
  <c r="M567" i="1" a="1"/>
  <c r="M567" i="1"/>
  <c r="G568" i="10" s="1"/>
  <c r="M568" i="1" a="1"/>
  <c r="M568" i="1"/>
  <c r="G569" i="10" s="1"/>
  <c r="M569" i="1" a="1"/>
  <c r="M569" i="1"/>
  <c r="G570" i="10" s="1"/>
  <c r="M570" i="1" a="1"/>
  <c r="M570" i="1"/>
  <c r="G571" i="10" s="1"/>
  <c r="M571" i="1" a="1"/>
  <c r="M571" i="1"/>
  <c r="G572" i="10" s="1"/>
  <c r="M572" i="1" a="1"/>
  <c r="M572" i="1"/>
  <c r="G573" i="10" s="1"/>
  <c r="M573" i="1" a="1"/>
  <c r="M573" i="1"/>
  <c r="G574" i="10" s="1"/>
  <c r="M574" i="1" a="1"/>
  <c r="M574" i="1"/>
  <c r="G575" i="10" s="1"/>
  <c r="M575" i="1" a="1"/>
  <c r="M575" i="1"/>
  <c r="G576" i="10" s="1"/>
  <c r="M576" i="1" a="1"/>
  <c r="M576" i="1"/>
  <c r="G577" i="10" s="1"/>
  <c r="M577" i="1" a="1"/>
  <c r="M577" i="1"/>
  <c r="G578" i="10" s="1"/>
  <c r="M578" i="1" a="1"/>
  <c r="M578" i="1"/>
  <c r="G579" i="10" s="1"/>
  <c r="M579" i="1" a="1"/>
  <c r="M579" i="1"/>
  <c r="G580" i="10" s="1"/>
  <c r="M580" i="1" a="1"/>
  <c r="M580" i="1"/>
  <c r="G581" i="10" s="1"/>
  <c r="M581" i="1" a="1"/>
  <c r="M581" i="1"/>
  <c r="G582" i="10" s="1"/>
  <c r="M582" i="1" a="1"/>
  <c r="M582" i="1"/>
  <c r="G583" i="10" s="1"/>
  <c r="M583" i="1" a="1"/>
  <c r="M583" i="1"/>
  <c r="G584" i="10" s="1"/>
  <c r="M584" i="1" a="1"/>
  <c r="M584" i="1"/>
  <c r="G585" i="10" s="1"/>
  <c r="M585" i="1" a="1"/>
  <c r="M585" i="1"/>
  <c r="G586" i="10" s="1"/>
  <c r="M586" i="1" a="1"/>
  <c r="M586" i="1"/>
  <c r="G587" i="10" s="1"/>
  <c r="M587" i="1" a="1"/>
  <c r="M587" i="1"/>
  <c r="G588" i="10" s="1"/>
  <c r="M588" i="1" a="1"/>
  <c r="M588" i="1"/>
  <c r="G589" i="10" s="1"/>
  <c r="M589" i="1" a="1"/>
  <c r="M589" i="1"/>
  <c r="G590" i="10" s="1"/>
  <c r="M590" i="1" a="1"/>
  <c r="M590" i="1"/>
  <c r="G591" i="10" s="1"/>
  <c r="M591" i="1" a="1"/>
  <c r="M591" i="1"/>
  <c r="G592" i="10" s="1"/>
  <c r="M592" i="1" a="1"/>
  <c r="M592" i="1"/>
  <c r="G593" i="10" s="1"/>
  <c r="M593" i="1" a="1"/>
  <c r="M593" i="1"/>
  <c r="G594" i="10" s="1"/>
  <c r="M594" i="1" a="1"/>
  <c r="M594" i="1"/>
  <c r="G595" i="10" s="1"/>
  <c r="M595" i="1" a="1"/>
  <c r="M595" i="1"/>
  <c r="G596" i="10" s="1"/>
  <c r="M596" i="1" a="1"/>
  <c r="M596" i="1"/>
  <c r="G597" i="10" s="1"/>
  <c r="M597" i="1" a="1"/>
  <c r="M597" i="1"/>
  <c r="G598" i="10" s="1"/>
  <c r="M598" i="1" a="1"/>
  <c r="M598" i="1"/>
  <c r="G599" i="10" s="1"/>
  <c r="M599" i="1" a="1"/>
  <c r="M599" i="1"/>
  <c r="G600" i="10" s="1"/>
  <c r="M600" i="1" a="1"/>
  <c r="M600" i="1"/>
  <c r="G601" i="10" s="1"/>
  <c r="M601" i="1" a="1"/>
  <c r="M601" i="1"/>
  <c r="G602" i="10" s="1"/>
  <c r="M602" i="1" a="1"/>
  <c r="M602" i="1"/>
  <c r="G603" i="10" s="1"/>
  <c r="M603" i="1" a="1"/>
  <c r="M603" i="1"/>
  <c r="G604" i="10" s="1"/>
  <c r="M604" i="1" a="1"/>
  <c r="M604" i="1"/>
  <c r="G605" i="10" s="1"/>
  <c r="M605" i="1" a="1"/>
  <c r="M605" i="1"/>
  <c r="G606" i="10" s="1"/>
  <c r="M606" i="1" a="1"/>
  <c r="M606" i="1"/>
  <c r="G607" i="10" s="1"/>
  <c r="M607" i="1" a="1"/>
  <c r="M607" i="1"/>
  <c r="G608" i="10" s="1"/>
  <c r="M608" i="1" a="1"/>
  <c r="M608" i="1"/>
  <c r="G609" i="10" s="1"/>
  <c r="M609" i="1" a="1"/>
  <c r="M609" i="1"/>
  <c r="G610" i="10" s="1"/>
  <c r="M610" i="1" a="1"/>
  <c r="M610" i="1"/>
  <c r="G611" i="10" s="1"/>
  <c r="M611" i="1" a="1"/>
  <c r="M611" i="1"/>
  <c r="G612" i="10" s="1"/>
  <c r="M612" i="1" a="1"/>
  <c r="M612" i="1"/>
  <c r="G613" i="10" s="1"/>
  <c r="M613" i="1" a="1"/>
  <c r="M613" i="1"/>
  <c r="G614" i="10" s="1"/>
  <c r="M614" i="1" a="1"/>
  <c r="M614" i="1"/>
  <c r="G615" i="10" s="1"/>
  <c r="M615" i="1" a="1"/>
  <c r="M615" i="1"/>
  <c r="G616" i="10" s="1"/>
  <c r="M616" i="1" a="1"/>
  <c r="M616" i="1"/>
  <c r="G617" i="10" s="1"/>
  <c r="M617" i="1" a="1"/>
  <c r="M617" i="1"/>
  <c r="G618" i="10" s="1"/>
  <c r="M618" i="1" a="1"/>
  <c r="M618" i="1"/>
  <c r="G619" i="10" s="1"/>
  <c r="M619" i="1" a="1"/>
  <c r="M619" i="1"/>
  <c r="G620" i="10" s="1"/>
  <c r="M620" i="1" a="1"/>
  <c r="M620" i="1"/>
  <c r="G621" i="10" s="1"/>
  <c r="M621" i="1" a="1"/>
  <c r="M621" i="1"/>
  <c r="G622" i="10" s="1"/>
  <c r="M622" i="1" a="1"/>
  <c r="M622" i="1"/>
  <c r="G623" i="10" s="1"/>
  <c r="M623" i="1" a="1"/>
  <c r="M623" i="1"/>
  <c r="G624" i="10" s="1"/>
  <c r="M624" i="1" a="1"/>
  <c r="M624" i="1"/>
  <c r="G625" i="10" s="1"/>
  <c r="M625" i="1" a="1"/>
  <c r="M625" i="1"/>
  <c r="G626" i="10" s="1"/>
  <c r="M626" i="1" a="1"/>
  <c r="M626" i="1"/>
  <c r="G627" i="10" s="1"/>
  <c r="M627" i="1" a="1"/>
  <c r="M627" i="1"/>
  <c r="G628" i="10" s="1"/>
  <c r="M628" i="1" a="1"/>
  <c r="M628" i="1"/>
  <c r="G629" i="10" s="1"/>
  <c r="M629" i="1" a="1"/>
  <c r="M629" i="1"/>
  <c r="G630" i="10" s="1"/>
  <c r="M630" i="1" a="1"/>
  <c r="M630" i="1"/>
  <c r="G631" i="10" s="1"/>
  <c r="M631" i="1" a="1"/>
  <c r="M631" i="1"/>
  <c r="G632" i="10" s="1"/>
  <c r="M632" i="1" a="1"/>
  <c r="M632" i="1"/>
  <c r="G633" i="10" s="1"/>
  <c r="M633" i="1" a="1"/>
  <c r="M633" i="1"/>
  <c r="G634" i="10" s="1"/>
  <c r="M634" i="1" a="1"/>
  <c r="M634" i="1"/>
  <c r="G635" i="10" s="1"/>
  <c r="M635" i="1" a="1"/>
  <c r="M635" i="1"/>
  <c r="G636" i="10" s="1"/>
  <c r="M636" i="1" a="1"/>
  <c r="M636" i="1"/>
  <c r="G637" i="10" s="1"/>
  <c r="M637" i="1" a="1"/>
  <c r="M637" i="1"/>
  <c r="G638" i="10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M660" i="1" a="1"/>
  <c r="M660" i="1" s="1"/>
  <c r="G661" i="10" s="1"/>
  <c r="M661" i="1" a="1"/>
  <c r="M661" i="1" s="1"/>
  <c r="M662" i="1" a="1"/>
  <c r="M662" i="1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M669" i="1" a="1"/>
  <c r="M669" i="1" s="1"/>
  <c r="G670" i="10" s="1"/>
  <c r="M670" i="1" a="1"/>
  <c r="M670" i="1" s="1"/>
  <c r="G671" i="10" s="1"/>
  <c r="M671" i="1" a="1"/>
  <c r="M671" i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N54" i="1" a="1"/>
  <c r="N54" i="1" s="1"/>
  <c r="L50" i="11" s="1"/>
  <c r="N55" i="1" a="1"/>
  <c r="N55" i="1" s="1"/>
  <c r="L51" i="11" s="1"/>
  <c r="N56" i="1" a="1"/>
  <c r="N56" i="1" s="1"/>
  <c r="L52" i="11" s="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N63" i="1" a="1"/>
  <c r="N63" i="1" s="1"/>
  <c r="L59" i="11" s="1"/>
  <c r="N64" i="1" a="1"/>
  <c r="N64" i="1" s="1"/>
  <c r="L60" i="11" s="1"/>
  <c r="N65" i="1" a="1"/>
  <c r="N65" i="1" s="1"/>
  <c r="L61" i="11" s="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7" i="1"/>
  <c r="AM649" i="1"/>
  <c r="AM650" i="1"/>
  <c r="AM653" i="1"/>
  <c r="AM655" i="1"/>
  <c r="AM671" i="1"/>
  <c r="AM674" i="1"/>
  <c r="AM676" i="1"/>
  <c r="AM677" i="1"/>
  <c r="AM685" i="1"/>
  <c r="AM688" i="1"/>
  <c r="AM689" i="1"/>
  <c r="AM691" i="1"/>
  <c r="AM694" i="1"/>
  <c r="AM697" i="1"/>
  <c r="AM700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Q64" i="1" s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R802" i="1"/>
  <c r="BQ802" i="1" s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702" i="10" l="1"/>
  <c r="AM701" i="1"/>
  <c r="G662" i="10"/>
  <c r="AM661" i="1"/>
  <c r="G669" i="10"/>
  <c r="AM668" i="1"/>
  <c r="G663" i="10"/>
  <c r="AM662" i="1"/>
  <c r="G660" i="10"/>
  <c r="AM659" i="1"/>
  <c r="G647" i="10"/>
  <c r="AM646" i="1"/>
  <c r="G739" i="10"/>
  <c r="AM738" i="1"/>
  <c r="N739" i="10" s="1"/>
  <c r="G721" i="10"/>
  <c r="AM720" i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1" i="10"/>
  <c r="N721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L669" i="10"/>
  <c r="N669" i="10"/>
  <c r="L663" i="10"/>
  <c r="N663" i="10"/>
  <c r="L662" i="10"/>
  <c r="N662" i="10"/>
  <c r="L660" i="10"/>
  <c r="N660" i="10"/>
  <c r="L656" i="10"/>
  <c r="N656" i="10"/>
  <c r="L654" i="10"/>
  <c r="N654" i="10"/>
  <c r="L651" i="10"/>
  <c r="N651" i="10"/>
  <c r="L650" i="10"/>
  <c r="N650" i="10"/>
  <c r="L648" i="10"/>
  <c r="N648" i="10"/>
  <c r="L647" i="10"/>
  <c r="N647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739" i="10" l="1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<sst xmlns="http://schemas.openxmlformats.org/spreadsheetml/2006/main" count="4790" uniqueCount="1245">
  <si>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</si>
  <si>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</si>
  <si>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</si>
  <si>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</si>
  <si>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</si>
  <si>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</si>
  <si>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</si>
  <si>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</si>
  <si>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</si>
  <si>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</si>
  <si>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</si>
  <si>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</si>
  <si>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</si>
  <si>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</si>
  <si>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</si>
  <si>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</si>
  <si>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</si>
  <si>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</si>
  <si>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</si>
  <si>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</si>
  <si>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</si>
  <si>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</si>
  <si>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</si>
  <si>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</si>
  <si>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</si>
  <si>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</si>
  <si>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</si>
  <si>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</si>
  <si>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</si>
  <si>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</si>
  <si>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</si>
  <si>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</si>
  <si>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</si>
  <si>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</si>
  <si>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</si>
  <si>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</si>
  <si>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</si>
  <si>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</si>
  <si>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</si>
  <si>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</si>
  <si>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</si>
  <si>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</si>
  <si>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</si>
  <si>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</si>
  <si>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</si>
  <si>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</si>
  <si>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</si>
  <si>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</si>
  <si>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</si>
  <si>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</si>
  <si>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</si>
  <si>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</si>
  <si>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</si>
  <si>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</si>
  <si>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</si>
  <si>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</si>
  <si>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</si>
  <si>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</si>
  <si>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</si>
  <si>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</si>
  <si>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</si>
  <si>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</si>
  <si>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</si>
  <si>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</si>
  <si>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</si>
  <si>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</si>
  <si>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</si>
  <si>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</si>
  <si>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</si>
  <si>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</si>
  <si>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</si>
  <si>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</si>
  <si>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</si>
  <si>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</si>
  <si>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</si>
  <si>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</si>
  <si>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</si>
  <si>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</si>
  <si>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</si>
  <si>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</si>
  <si>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</si>
  <si>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</si>
  <si>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</si>
  <si>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</si>
  <si>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</si>
  <si>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</si>
  <si>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</si>
  <si>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</si>
  <si>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</si>
  <si>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</si>
  <si>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</si>
  <si>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</si>
  <si>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</si>
  <si>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</si>
  <si>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</si>
  <si>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</si>
  <si>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</si>
  <si>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</si>
  <si>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</si>
  <si>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</si>
  <si>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</si>
  <si>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</si>
  <si>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</si>
  <si>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</si>
  <si>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</si>
  <si>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</si>
  <si>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</si>
  <si>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</si>
  <si>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</si>
  <si>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</si>
  <si>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</si>
  <si>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</si>
  <si>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</si>
  <si>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</si>
  <si>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</si>
  <si>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</si>
  <si>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</si>
  <si>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</si>
  <si>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</si>
  <si>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</si>
  <si>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</si>
  <si>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</si>
  <si>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</si>
  <si>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</si>
  <si>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</si>
  <si>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</si>
  <si>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</si>
  <si>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</si>
  <si>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</si>
  <si>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</si>
  <si>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</si>
  <si>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</si>
  <si>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</si>
  <si>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</si>
  <si>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</si>
  <si>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</si>
  <si>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</si>
  <si>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</si>
  <si>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</si>
  <si>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</si>
  <si>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</si>
  <si>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</si>
  <si>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</si>
  <si>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</si>
  <si>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</si>
  <si>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</si>
  <si>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</si>
  <si>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</si>
  <si>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</si>
  <si>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</si>
  <si>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</si>
  <si>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</si>
  <si>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</si>
  <si>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</si>
  <si>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</si>
  <si>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</si>
  <si>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</si>
  <si>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</si>
  <si>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</si>
  <si>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</si>
  <si>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</si>
  <si>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</si>
  <si>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</si>
  <si>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</si>
  <si>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</si>
  <si>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</si>
  <si>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</si>
  <si>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</si>
  <si>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</si>
  <si>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</si>
  <si>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</si>
  <si>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</si>
  <si>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</si>
  <si>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</si>
  <si>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</si>
  <si>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</si>
  <si>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</si>
  <si>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</si>
  <si>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</si>
  <si>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</si>
  <si>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</si>
  <si>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</si>
  <si>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</si>
  <si>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</si>
  <si>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</si>
  <si>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</si>
  <si>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</si>
  <si>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</si>
  <si>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</si>
  <si>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</si>
  <si>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</si>
  <si>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</si>
  <si>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</si>
  <si>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</si>
  <si>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</si>
  <si>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</si>
  <si>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</si>
  <si>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</si>
  <si>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</si>
  <si>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</si>
  <si>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</si>
  <si>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</si>
  <si>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</si>
  <si>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</si>
  <si>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</si>
  <si>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</si>
  <si>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</si>
  <si>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</si>
  <si>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</si>
  <si>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</si>
  <si>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</si>
  <si>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</si>
  <si>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</si>
  <si>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</si>
  <si>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</si>
  <si>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</si>
  <si>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</si>
  <si>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</si>
  <si>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</si>
  <si>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</si>
  <si>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</si>
  <si>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</si>
  <si>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</si>
  <si>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</si>
  <si>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</si>
  <si>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</si>
  <si>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</si>
  <si>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</si>
  <si>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</si>
  <si>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</si>
  <si>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</si>
  <si>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</si>
  <si>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</si>
  <si>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</si>
  <si>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</si>
  <si>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</si>
  <si>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</si>
  <si>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</si>
  <si>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</si>
  <si>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</si>
  <si>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</si>
  <si>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</si>
  <si>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</si>
  <si>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</si>
  <si>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</si>
  <si>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</si>
  <si>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</si>
  <si>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</si>
  <si>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</si>
  <si>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</si>
  <si>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</si>
  <si>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</si>
  <si>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</si>
  <si>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</si>
  <si>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</si>
  <si>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</si>
  <si>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</si>
  <si>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</si>
  <si>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</si>
  <si>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</si>
  <si>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</si>
  <si>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</si>
  <si>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</si>
  <si>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</si>
  <si>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</si>
  <si>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</si>
  <si>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</si>
  <si>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</si>
  <si>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</si>
  <si>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</si>
  <si>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</si>
  <si>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</si>
  <si>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</si>
  <si>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</si>
  <si>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</si>
  <si>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</si>
  <si>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</si>
  <si>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</si>
  <si>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</si>
  <si>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</si>
  <si>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</si>
  <si>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</si>
  <si>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</si>
  <si>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</si>
  <si>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</si>
  <si>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</si>
  <si>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</si>
  <si>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</si>
  <si>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</si>
  <si>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</si>
  <si>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</si>
  <si>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</si>
  <si>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</si>
  <si>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</si>
  <si>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</si>
  <si>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</si>
  <si>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</si>
  <si>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</si>
  <si>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</si>
  <si>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</si>
  <si>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</si>
  <si>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</si>
  <si>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</si>
  <si>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</si>
  <si>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</si>
  <si>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</si>
  <si>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</si>
  <si>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</si>
  <si>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</si>
  <si>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</si>
  <si>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</si>
  <si>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</si>
  <si>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</si>
  <si>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</si>
  <si>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</si>
  <si>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</si>
  <si>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</si>
  <si>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</si>
  <si>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</si>
  <si>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</si>
  <si>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</si>
  <si>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</si>
  <si>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</si>
  <si>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</si>
  <si>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</si>
  <si>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</si>
  <si>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</si>
  <si>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</si>
  <si>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</si>
  <si>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</si>
  <si>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</si>
  <si>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</si>
  <si>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</si>
  <si>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</si>
  <si>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</si>
  <si>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</si>
  <si>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</si>
  <si>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</si>
  <si>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</si>
  <si>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</si>
  <si>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</si>
  <si>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</si>
  <si>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</si>
  <si>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</si>
  <si>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</si>
  <si>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</si>
  <si>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</si>
  <si>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</si>
  <si>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</si>
  <si>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</si>
  <si>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</si>
  <si>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</si>
  <si>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</si>
  <si>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</si>
  <si>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</si>
  <si>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</si>
  <si>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</si>
  <si>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</si>
  <si>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</si>
  <si>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</si>
  <si>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</si>
  <si>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</si>
  <si>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</si>
  <si>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</si>
  <si>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</si>
  <si>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</si>
  <si>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</si>
  <si>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</si>
  <si>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</si>
  <si>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</si>
  <si>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</si>
  <si>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</si>
  <si>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</si>
  <si>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</si>
  <si>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</si>
  <si>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</si>
  <si>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</si>
  <si>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</si>
  <si>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</si>
  <si>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</si>
  <si>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</si>
  <si>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</si>
  <si>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</si>
  <si>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</si>
  <si>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</si>
  <si>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</si>
  <si>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</si>
  <si>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</si>
  <si>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</si>
  <si>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</si>
  <si>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</si>
  <si>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</si>
  <si>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</si>
  <si>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</si>
  <si>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</si>
  <si>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</si>
  <si>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</si>
  <si>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</si>
  <si>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</si>
  <si>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</si>
  <si>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</si>
  <si>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</si>
  <si>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</si>
  <si>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</si>
  <si>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</si>
  <si>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</si>
  <si>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</si>
  <si>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</si>
  <si>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</si>
  <si>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</si>
  <si>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</si>
  <si>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</si>
  <si>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</si>
  <si>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</si>
  <si>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</si>
  <si>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</si>
  <si>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</si>
  <si>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</si>
  <si>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</si>
  <si>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</si>
  <si>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</si>
  <si>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</si>
  <si>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</si>
  <si>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</si>
  <si>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</si>
  <si>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</si>
  <si>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</si>
  <si>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</si>
  <si>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</si>
  <si>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</si>
  <si>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</si>
  <si>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</si>
  <si>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</si>
  <si>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</si>
  <si>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</si>
  <si>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</si>
  <si>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</si>
  <si>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</si>
  <si>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</si>
  <si>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</si>
  <si>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</si>
  <si>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</si>
  <si>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</si>
  <si>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</si>
  <si>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</si>
  <si>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</si>
  <si>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</si>
  <si>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</si>
  <si>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</si>
  <si>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</si>
  <si>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</si>
  <si>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</si>
  <si>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</si>
  <si>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</si>
  <si>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</si>
  <si>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</si>
  <si>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</si>
  <si>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</si>
  <si>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</si>
  <si>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</si>
  <si>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</si>
  <si>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</si>
  <si>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</si>
  <si>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</si>
  <si>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</si>
  <si>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</si>
  <si>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</si>
  <si>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</si>
  <si>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</si>
  <si>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</si>
  <si>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</si>
  <si>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</si>
  <si>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</si>
  <si>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</si>
  <si>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</si>
  <si>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</si>
  <si>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</si>
  <si>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</si>
  <si>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</si>
  <si>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</si>
  <si>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</si>
  <si>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</si>
  <si>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</si>
  <si>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</si>
  <si>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</si>
  <si>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</si>
  <si>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</si>
  <si>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</si>
  <si>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</si>
  <si>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</si>
  <si>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</si>
  <si>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</si>
  <si>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</si>
  <si>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</si>
  <si>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</si>
  <si>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</si>
  <si>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</si>
  <si>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</si>
  <si>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</si>
  <si>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</si>
  <si>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</si>
  <si>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</si>
  <si>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</si>
  <si>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</si>
  <si>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</si>
  <si>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</si>
  <si>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</si>
  <si>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</si>
  <si>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</si>
  <si>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</si>
  <si>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</si>
  <si>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</si>
  <si>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</si>
  <si>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</si>
  <si>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</si>
  <si>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</si>
  <si>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</si>
  <si>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</si>
  <si>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</si>
  <si>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</si>
  <si>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</si>
  <si>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</si>
  <si>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</si>
  <si>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</si>
  <si>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</si>
  <si>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</si>
  <si>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</si>
  <si>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</si>
  <si>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</si>
  <si>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</si>
  <si>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</si>
  <si>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</si>
  <si>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</si>
  <si>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</si>
  <si>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</si>
  <si>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</si>
  <si>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</si>
  <si>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</si>
  <si>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</si>
  <si>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</si>
  <si>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</si>
  <si>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</si>
  <si>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</si>
  <si>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</si>
  <si>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</si>
  <si>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</si>
  <si>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</si>
  <si>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</si>
  <si>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</si>
  <si>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</si>
  <si>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</si>
  <si>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</si>
  <si>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</si>
  <si>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</si>
  <si>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</si>
  <si>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</si>
  <si>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</si>
  <si>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</si>
  <si>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</si>
  <si>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</si>
  <si>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</si>
  <si>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</si>
  <si>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</si>
  <si>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</si>
  <si>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</si>
  <si>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</si>
  <si>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</si>
  <si>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</si>
  <si>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</si>
  <si>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</si>
  <si>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</si>
  <si>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</si>
  <si>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</si>
  <si>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</si>
  <si>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</si>
  <si>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</si>
  <si>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</si>
  <si>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</si>
  <si>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</si>
  <si>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</si>
  <si>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</si>
  <si>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</si>
  <si>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</si>
  <si>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</si>
  <si>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</si>
  <si>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</si>
  <si>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</si>
  <si>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</si>
  <si>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</si>
  <si>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</si>
  <si>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</si>
  <si>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</si>
  <si>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</si>
  <si>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</si>
  <si>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</si>
  <si>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</si>
  <si>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</si>
  <si>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</si>
  <si>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</si>
  <si>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</si>
  <si>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</si>
  <si>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</si>
  <si>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</si>
  <si>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</si>
  <si>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</si>
  <si>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</si>
  <si>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</si>
  <si>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</si>
  <si>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</si>
  <si>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</si>
  <si>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</si>
  <si>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</si>
  <si>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</si>
  <si>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</si>
  <si>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</si>
  <si>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</si>
  <si>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</si>
  <si>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</si>
  <si>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</si>
  <si>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</si>
  <si>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</si>
  <si>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</si>
  <si>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</si>
  <si>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</si>
  <si>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</si>
  <si>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</si>
  <si>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</si>
  <si>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</si>
  <si>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</si>
  <si>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</si>
  <si>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</si>
  <si>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</si>
  <si>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</si>
  <si>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</si>
  <si>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</si>
  <si>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</si>
  <si>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</si>
  <si>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</si>
  <si>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</si>
  <si>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</si>
  <si>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</si>
  <si>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</si>
  <si>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</si>
  <si>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</si>
  <si>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</si>
  <si>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</si>
  <si>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</si>
  <si>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</si>
  <si>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</si>
  <si>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</si>
  <si>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</si>
  <si>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</si>
  <si>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</si>
  <si>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</si>
  <si>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</si>
  <si>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</si>
  <si>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</si>
  <si>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</si>
  <si>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</si>
  <si>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</si>
  <si>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</si>
  <si>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</si>
  <si>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</si>
  <si>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</si>
  <si>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</si>
  <si>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</si>
  <si>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</si>
  <si>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</si>
  <si>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</si>
  <si>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</si>
  <si>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</si>
  <si>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</si>
  <si>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</si>
  <si>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</si>
  <si>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</si>
  <si>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</si>
  <si>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</si>
  <si>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</si>
  <si>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</si>
  <si>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</si>
  <si>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</si>
  <si>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</si>
  <si>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</si>
  <si>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</si>
  <si>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</si>
  <si>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</si>
  <si>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</si>
  <si>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</si>
  <si>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</si>
  <si>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</si>
  <si>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</si>
  <si>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</si>
  <si>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</si>
  <si>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</si>
  <si>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</si>
  <si>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</si>
  <si>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</si>
  <si>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</si>
  <si>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</si>
  <si>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</si>
  <si>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</si>
  <si>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</si>
  <si>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</si>
  <si>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</si>
  <si>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</si>
  <si>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</si>
  <si>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</si>
  <si>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</si>
  <si>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</si>
  <si>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</si>
  <si>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</si>
  <si>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</si>
  <si>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</si>
  <si>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</si>
  <si>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</si>
  <si>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</si>
  <si>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</si>
  <si>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</si>
  <si>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</si>
  <si>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</si>
  <si>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</si>
  <si>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</si>
  <si>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</si>
  <si>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</si>
  <si>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</si>
  <si>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</si>
  <si>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</si>
  <si>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</si>
  <si>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</si>
  <si>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</si>
  <si>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</si>
  <si>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</si>
  <si>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</si>
  <si>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</si>
  <si>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</si>
  <si>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</si>
  <si>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</si>
  <si>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</si>
  <si>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</si>
  <si>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</si>
  <si>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</si>
  <si>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</si>
  <si>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</si>
  <si>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</si>
  <si>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</si>
  <si>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</si>
  <si>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</si>
  <si>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</si>
  <si>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</si>
  <si>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</si>
  <si>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</si>
  <si>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</si>
  <si>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</si>
  <si>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</si>
  <si>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</si>
  <si>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</si>
  <si>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</si>
  <si>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</si>
  <si>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</si>
  <si>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</si>
  <si>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</si>
  <si>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</si>
  <si>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</si>
  <si>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</si>
  <si>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</si>
  <si>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</si>
  <si>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</si>
  <si>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</si>
  <si>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</si>
  <si>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</si>
  <si>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</si>
  <si>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</si>
  <si>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</si>
  <si>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</si>
  <si>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</si>
  <si>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</si>
  <si>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</si>
  <si>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</si>
  <si>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</si>
  <si>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</si>
  <si>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</si>
  <si>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</si>
  <si>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</si>
  <si>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</si>
  <si>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</si>
  <si>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</si>
  <si>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</si>
  <si>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</si>
  <si>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</si>
  <si>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</si>
  <si>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</si>
  <si>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</si>
  <si>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</si>
  <si>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</si>
  <si>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</si>
  <si>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</si>
  <si>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</si>
  <si>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</si>
  <si>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</si>
  <si>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</si>
  <si>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</si>
  <si>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</si>
  <si>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</si>
  <si>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</si>
  <si>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</si>
  <si>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</si>
  <si>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</si>
  <si>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</si>
  <si>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</si>
  <si>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</si>
  <si>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</si>
  <si>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</si>
  <si>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</si>
  <si>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</si>
  <si>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</si>
  <si>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</si>
  <si>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</si>
  <si>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</si>
  <si>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</si>
  <si>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</si>
  <si>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</si>
  <si>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</si>
  <si>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</si>
  <si>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</si>
  <si>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</si>
  <si>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</si>
  <si>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</si>
  <si>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</si>
  <si>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</si>
  <si>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</si>
  <si>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</si>
  <si>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</si>
  <si>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</si>
  <si>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</si>
  <si>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</si>
  <si>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</si>
  <si>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</si>
  <si>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</si>
  <si>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</si>
  <si>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</si>
  <si>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</si>
  <si>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</si>
  <si>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</si>
  <si>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</si>
  <si>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</si>
  <si>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</si>
  <si>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</si>
  <si>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</si>
  <si>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</si>
  <si>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</si>
  <si>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</si>
  <si>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</si>
  <si>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</si>
  <si>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</si>
  <si>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</si>
  <si>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</si>
  <si>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</si>
  <si>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</si>
  <si>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</si>
  <si>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</si>
  <si>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</si>
  <si>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</si>
  <si>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</si>
  <si>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</si>
  <si>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</si>
  <si>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</si>
  <si>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</si>
  <si>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</si>
  <si>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</si>
  <si>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</si>
  <si>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</si>
  <si>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</si>
  <si>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</si>
  <si>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</si>
  <si>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</si>
  <si>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</si>
  <si>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</si>
  <si>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</si>
  <si>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</si>
  <si>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</si>
  <si>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</si>
  <si>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</si>
  <si>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</si>
  <si>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</si>
  <si>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</si>
  <si>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</si>
  <si>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</si>
  <si>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</si>
  <si>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</si>
  <si>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</si>
  <si>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</si>
  <si>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</si>
  <si>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</si>
  <si>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</si>
  <si>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</si>
  <si>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</si>
  <si>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</si>
  <si>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</si>
  <si>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</si>
  <si>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</si>
  <si>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</si>
  <si>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</si>
  <si>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</si>
  <si>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</si>
  <si>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</si>
  <si>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</si>
  <si>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</si>
  <si>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</si>
  <si>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</si>
  <si>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</si>
  <si>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</si>
  <si>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</si>
  <si>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</si>
  <si>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</si>
  <si>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</si>
  <si>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</si>
  <si>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</si>
  <si>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</si>
  <si>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</si>
  <si>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</si>
  <si>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</si>
  <si>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</si>
  <si>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</si>
  <si>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</si>
  <si>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</si>
  <si>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</si>
  <si>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</si>
  <si>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</si>
  <si>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</si>
  <si>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</si>
  <si>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</si>
  <si>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</si>
  <si>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</si>
  <si>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</si>
  <si>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</si>
  <si>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</si>
  <si>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</si>
  <si>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</si>
  <si>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</si>
  <si>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</si>
  <si>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</si>
  <si>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</si>
  <si>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</si>
  <si>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</si>
  <si>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</si>
  <si>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</si>
  <si>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</si>
  <si>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</si>
  <si>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</si>
  <si>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</si>
  <si>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</si>
  <si>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</si>
  <si>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</si>
  <si>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</si>
  <si>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</si>
  <si>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</si>
  <si>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</si>
  <si>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</si>
  <si>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</si>
  <si>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</si>
  <si>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</si>
  <si>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</si>
  <si>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</si>
  <si>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</si>
  <si>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</si>
  <si>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</si>
  <si>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</si>
  <si>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</si>
  <si>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</si>
  <si>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</si>
  <si>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</si>
  <si>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</si>
  <si>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</si>
  <si>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</si>
  <si>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</si>
  <si>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</si>
  <si>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</si>
  <si>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</si>
  <si>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</si>
  <si>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</si>
  <si>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</si>
  <si>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</si>
  <si>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</si>
  <si>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</si>
  <si>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</si>
  <si>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</si>
  <si>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</si>
  <si>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</si>
  <si>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</si>
  <si>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</si>
  <si>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</si>
  <si>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</si>
  <si>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</si>
  <si>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</si>
  <si>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</si>
  <si>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</si>
  <si>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</si>
  <si>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</si>
  <si>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</si>
  <si>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</si>
  <si>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</si>
  <si>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</si>
  <si>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</si>
  <si>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</si>
  <si>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</si>
  <si>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</si>
  <si>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</si>
  <si>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</si>
  <si>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</si>
  <si>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</si>
  <si>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</si>
  <si>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</si>
  <si>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</si>
  <si>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</si>
  <si>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</si>
  <si>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</si>
  <si>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</si>
  <si>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</si>
  <si>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</si>
  <si>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</si>
  <si>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</si>
  <si>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</si>
  <si>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</si>
  <si>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</si>
  <si>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</si>
  <si>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</si>
  <si>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</si>
  <si>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</si>
  <si>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</si>
  <si>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</si>
  <si>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</si>
  <si>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</si>
  <si>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</si>
  <si>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</si>
  <si>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</si>
  <si>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</si>
  <si>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</si>
  <si>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</si>
  <si>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</si>
  <si>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</si>
  <si>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</si>
  <si>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</si>
  <si>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</si>
  <si>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</si>
  <si>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</si>
  <si>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</si>
  <si>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</si>
  <si>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</si>
  <si>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</si>
  <si>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</si>
  <si>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</si>
  <si>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</si>
  <si>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</si>
  <si>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</si>
  <si>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</si>
  <si>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</si>
  <si>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</si>
  <si>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</si>
  <si>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</si>
  <si>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</si>
  <si>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</si>
  <si>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</si>
  <si>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</si>
  <si>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</si>
  <si>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</si>
  <si>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</si>
  <si>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</si>
  <si>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</si>
  <si>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</si>
  <si>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</si>
  <si>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</si>
  <si>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</si>
  <si>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</si>
  <si>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</si>
  <si>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</si>
  <si>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</si>
  <si>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</si>
  <si>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</si>
  <si>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</si>
  <si>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</si>
  <si>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</si>
  <si>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</si>
  <si>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</si>
  <si>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</si>
  <si>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</si>
  <si>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</si>
  <si>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</si>
  <si>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</si>
  <si>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</si>
  <si>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</si>
  <si>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</si>
  <si>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</si>
  <si>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</si>
  <si>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</si>
  <si>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</si>
  <si>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</si>
  <si>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</si>
  <si>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</si>
  <si>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</si>
  <si>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</si>
  <si>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</si>
  <si>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</si>
  <si>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</si>
  <si>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</si>
  <si>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</si>
  <si>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</si>
  <si>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</si>
  <si>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</si>
  <si>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</si>
  <si>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</si>
  <si>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</si>
  <si>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</si>
  <si>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</si>
  <si>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</si>
  <si>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</si>
  <si>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</si>
  <si>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</si>
  <si>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</si>
  <si>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</si>
  <si>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</si>
  <si>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</si>
  <si>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</si>
  <si>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</si>
  <si>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</si>
  <si>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</si>
  <si>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</si>
  <si>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</si>
  <si>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</si>
  <si>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</si>
  <si>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</si>
  <si>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</si>
  <si>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</si>
  <si>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</si>
  <si>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</si>
  <si>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</si>
  <si>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</si>
  <si>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</si>
  <si>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</si>
  <si>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</si>
  <si>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</si>
  <si>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</si>
  <si>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</si>
  <si>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</si>
  <si>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</si>
  <si>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</si>
  <si>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</si>
  <si>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</si>
  <si>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</si>
  <si>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</si>
  <si>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</si>
  <si>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</si>
  <si>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</si>
  <si>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</si>
  <si>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</si>
  <si>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</si>
  <si>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</si>
  <si>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</si>
  <si>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</si>
  <si>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</si>
  <si>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</si>
  <si>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</si>
  <si>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</si>
  <si>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</si>
  <si>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</si>
  <si>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</si>
  <si>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</si>
  <si>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</si>
  <si>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</si>
  <si>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</si>
  <si>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</si>
  <si>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</si>
  <si>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</si>
  <si>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</si>
  <si>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</si>
  <si>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</si>
  <si>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</si>
  <si>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</si>
  <si>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</si>
  <si>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</si>
  <si>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</si>
  <si>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</si>
  <si>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</si>
  <si>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</si>
  <si>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</si>
  <si>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</si>
  <si>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</si>
  <si>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</si>
  <si>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</si>
  <si>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</si>
  <si>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07:45/Prev. faixa após T52 13h</t>
  </si>
  <si>
    <t>ZKYN</t>
  </si>
  <si>
    <t>ZKY-N</t>
  </si>
  <si>
    <t>Júlio</t>
  </si>
  <si>
    <t>Solda - Condicionado à temperatura (ZKY-N)</t>
  </si>
  <si>
    <t>Turma pronta 08:30/</t>
  </si>
  <si>
    <t>ZPN</t>
  </si>
  <si>
    <t>ZPN-ZMO</t>
  </si>
  <si>
    <t>ZPNZMO</t>
  </si>
  <si>
    <t xml:space="preserve">Inspeção R7D </t>
  </si>
  <si>
    <t>Prev. macro 1 09h</t>
  </si>
  <si>
    <t>Prev. macro 1 12h</t>
  </si>
  <si>
    <t>Turma pronta 09:30/Sem oportunidade</t>
  </si>
  <si>
    <t>Turma não solicita intervalo/Alterado a programação para turma atender o local do acidente no km 15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</si>
  <si>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</si>
  <si>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</si>
  <si>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</si>
  <si>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</si>
  <si>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</si>
  <si>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</si>
  <si>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</si>
  <si>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</si>
  <si>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Antônio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</si>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</sst>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G3" activePane="topRight" state="frozen"/>
      <selection pane="topRight" activeCell="BK43" sqref="BK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79"/>
      <c r="AN3" s="280"/>
      <c r="AO3" s="258"/>
      <c r="AP3" s="258"/>
      <c r="AQ3" s="259"/>
      <c r="AR3" s="66"/>
      <c r="AS3" s="251" t="s">
        <v>1039</v>
      </c>
      <c r="AT3" s="252"/>
      <c r="AU3" s="251" t="s">
        <v>1040</v>
      </c>
      <c r="AV3" s="252"/>
      <c r="AW3" s="251" t="s">
        <v>1041</v>
      </c>
      <c r="AX3" s="252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5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301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</v>
      </c>
      <c r="AT30" s="120">
        <v>0</v>
      </c>
      <c r="AU30" s="166"/>
      <c r="AV30" s="166"/>
      <c r="AW30" s="15"/>
      <c r="AX30" s="15"/>
      <c r="AY30" s="12">
        <f t="shared" si="2"/>
        <v>0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552</v>
      </c>
      <c r="BN30" s="144" t="s">
        <v>552</v>
      </c>
      <c r="BO30" s="144" t="s">
        <v>552</v>
      </c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>SemOportunidadeSemOportunidade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1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 t="s">
        <v>1200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1201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94" t="s">
        <v>1202</v>
      </c>
      <c r="BK39" s="294" t="s">
        <v>1202</v>
      </c>
      <c r="BL39" s="17"/>
      <c r="BM39" s="144" t="s">
        <v>544</v>
      </c>
      <c r="BN39" s="144" t="s">
        <v>570</v>
      </c>
      <c r="BO39" s="144" t="s">
        <v>621</v>
      </c>
      <c r="BP39" s="294" t="s">
        <v>1202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1194</v>
      </c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1194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1208</v>
      </c>
      <c r="X43" s="116" t="s">
        <v>522</v>
      </c>
      <c r="Y43" s="143" t="s">
        <v>525</v>
      </c>
      <c r="Z43" s="116"/>
      <c r="AA43" s="245" t="s">
        <v>1209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1210</v>
      </c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1211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1194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95"/>
      <c r="F49" s="296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1212</v>
      </c>
      <c r="J49" s="297">
        <v>70</v>
      </c>
      <c r="K49" s="297">
        <v>168</v>
      </c>
      <c r="L49" s="117" t="s">
        <v>520</v>
      </c>
      <c r="M49" s="141" t="s">
        <v>1213</v>
      </c>
      <c r="N49" s="141" t="s">
        <v>1214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29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29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140"/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299">
        <f>IF(BS_CONTROLE[[#This Row],[SUB]]=0, "-", BS_CONTROLE[[#This Row],[SUB]])</f>
        <v>70</v>
      </c>
      <c r="AP49" s="117">
        <f>BS_CONTROLE[[#This Row],[KM - Inicio]]</f>
        <v>168</v>
      </c>
      <c r="AQ49" s="299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*</v>
      </c>
      <c r="BC49" s="300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300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1215</v>
      </c>
      <c r="BK49" s="19" t="s">
        <v>1215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1216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1216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1217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1218</v>
      </c>
      <c r="BL50" s="17"/>
      <c r="BM50" s="144" t="s">
        <v>542</v>
      </c>
      <c r="BN50" s="144" t="s">
        <v>561</v>
      </c>
      <c r="BO50" s="249" t="s">
        <v>631</v>
      </c>
      <c r="BP50" s="20" t="s">
        <v>1219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1220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1221</v>
      </c>
      <c r="N51" s="141" t="s">
        <v>1220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1222</v>
      </c>
      <c r="W51" s="117" t="s">
        <v>1223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1224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45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46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47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61"/>
      <c r="E63" s="239">
        <v>54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55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56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50"/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1"/>
      <c r="B1" s="282"/>
      <c r="C1" s="283"/>
      <c r="L1" s="92"/>
      <c r="M1" s="123"/>
      <c r="N1" s="123"/>
      <c r="O1" s="123"/>
      <c r="P1" s="284" t="s">
        <v>1112</v>
      </c>
      <c r="Q1" s="285"/>
      <c r="R1" s="123"/>
      <c r="T1" s="93"/>
      <c r="U1" s="286" t="s">
        <v>1225</v>
      </c>
      <c r="V1" s="286"/>
      <c r="W1" s="286"/>
    </row>
    <row r="2" spans="1:23" s="91" customFormat="1">
      <c r="A2" s="94" t="s">
        <v>1226</v>
      </c>
      <c r="B2" s="94" t="s">
        <v>1227</v>
      </c>
      <c r="C2" s="94" t="s">
        <v>511</v>
      </c>
      <c r="D2" s="95" t="s">
        <v>1064</v>
      </c>
      <c r="E2" s="95" t="s">
        <v>1065</v>
      </c>
      <c r="F2" s="95" t="s">
        <v>1228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1229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-</v>
      </c>
      <c r="E60" s="171" t="str">
        <f>IF(SP_NORTE!T64="","*",SP_NORTE!T64)</f>
        <v>-</v>
      </c>
      <c r="F60" s="180" t="str">
        <f>IF(SP_NORTE!B64="","*",SP_NORTE!B64)</f>
        <v>*</v>
      </c>
      <c r="G60" s="180" t="str">
        <f>IF(SP_NORTE!D64="","*",SP_NORTE!D64)</f>
        <v>*</v>
      </c>
      <c r="H60" s="180" t="str">
        <f>IF(SP_NORTE!F64="","*",SP_NORTE!F64)</f>
        <v>*</v>
      </c>
      <c r="I60" s="180" t="str">
        <f>IF(SP_NORTE!H64="","*",SP_NORTE!H64)</f>
        <v>*</v>
      </c>
      <c r="J60" s="180" t="str">
        <f>IF(SP_NORTE!I64="","*",SP_NORTE!I64)</f>
        <v>*</v>
      </c>
      <c r="K60" s="171" t="str">
        <f>IF(SP_NORTE!M64="","*",SP_NORTE!M64)</f>
        <v>-</v>
      </c>
      <c r="L60" s="171" t="str">
        <f>IF(SP_NORTE!N64="","*",SP_NORTE!N64)</f>
        <v>-</v>
      </c>
      <c r="M60" s="172" t="str">
        <f>IF(SP_NORTE!J64="","*",SP_NORTE!J64)</f>
        <v>*</v>
      </c>
      <c r="N60" s="179" t="str">
        <f>IF(SP_NORTE!K64="","*",SP_NORTE!K64)</f>
        <v>*</v>
      </c>
      <c r="O60" s="179" t="str">
        <f>IF(SP_NORTE!L64="","*",SP_NORTE!L64)</f>
        <v>*</v>
      </c>
      <c r="P60" s="178" t="str">
        <f>IF(SP_NORTE!O64="","*",SP_NORTE!O64)</f>
        <v>*</v>
      </c>
      <c r="Q60" s="178" t="str">
        <f>IF(SP_NORTE!P64="","*",SP_NORTE!P64)</f>
        <v>*</v>
      </c>
      <c r="R60" s="180" t="str">
        <f>IF(SP_NORTE!Q64="","*",CONCATENATE(SP_NORTE!Q64," ",SP_NORTE!R64))</f>
        <v>*</v>
      </c>
      <c r="S60" s="180" t="str">
        <f>IF(SP_NORTE!V64="","*",SP_NORTE!V64)</f>
        <v>*</v>
      </c>
      <c r="T60" s="180" t="str">
        <f>IF(SP_NORTE!W64="","*",SP_NORTE!W64)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1230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7" t="s">
        <v>1231</v>
      </c>
      <c r="D5" s="288"/>
      <c r="E5" s="288"/>
      <c r="F5" s="288"/>
      <c r="G5" s="288"/>
      <c r="H5" s="288"/>
      <c r="I5" s="288"/>
      <c r="J5" s="289"/>
      <c r="K5" s="290" t="s">
        <v>1232</v>
      </c>
      <c r="L5" s="291"/>
      <c r="M5" s="291"/>
      <c r="N5" s="291"/>
      <c r="O5" s="292" t="s">
        <v>1233</v>
      </c>
      <c r="P5" s="293"/>
    </row>
    <row r="6" spans="1:16" s="81" customFormat="1" ht="15" customHeight="1">
      <c r="A6" s="73" t="s">
        <v>1228</v>
      </c>
      <c r="B6" s="82" t="s">
        <v>1227</v>
      </c>
      <c r="C6" s="83" t="s">
        <v>1064</v>
      </c>
      <c r="D6" s="84" t="s">
        <v>1065</v>
      </c>
      <c r="E6" s="83" t="s">
        <v>1234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1235</v>
      </c>
      <c r="M6" s="87" t="s">
        <v>710</v>
      </c>
      <c r="N6" s="88" t="s">
        <v>1059</v>
      </c>
      <c r="O6" s="204" t="s">
        <v>1102</v>
      </c>
      <c r="P6" s="149" t="s">
        <v>1236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1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1237</v>
      </c>
      <c r="C2" s="134" t="s">
        <v>1049</v>
      </c>
      <c r="D2" s="83" t="s">
        <v>1051</v>
      </c>
      <c r="E2" s="83" t="s">
        <v>1238</v>
      </c>
      <c r="F2" s="111" t="s">
        <v>1239</v>
      </c>
      <c r="G2" s="83" t="s">
        <v>1240</v>
      </c>
      <c r="H2" s="83" t="s">
        <v>1241</v>
      </c>
      <c r="I2" s="83" t="s">
        <v>1242</v>
      </c>
      <c r="J2" s="83" t="s">
        <v>1243</v>
      </c>
      <c r="K2" s="85" t="s">
        <v>1244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2025-11-04T13:15:37Z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