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53" documentId="8_{B6337239-1A00-434D-AAD0-422EA1FEB5AE}" xr6:coauthVersionLast="47" xr6:coauthVersionMax="47" xr10:uidLastSave="{A99D507D-86D3-4DB8-BDDB-66DB0290AA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76" i="1" l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<sst xmlns="http://schemas.openxmlformats.org/spreadsheetml/2006/main" count="8060" uniqueCount="1820">
  <si>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</si>
  <si>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</si>
  <si>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</si>
  <si>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</si>
  <si>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</si>
  <si>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</si>
  <si>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</si>
  <si>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</si>
  <si>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</si>
  <si>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</si>
  <si>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</si>
  <si>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</si>
  <si>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</si>
  <si>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</si>
  <si>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</si>
  <si>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</si>
  <si>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</si>
  <si>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</si>
  <si>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</si>
  <si>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</si>
  <si>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</si>
  <si>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</si>
  <si>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</si>
  <si>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</si>
  <si>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</si>
  <si>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</si>
  <si>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</si>
  <si>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</si>
  <si>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</si>
  <si>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</si>
  <si>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</si>
  <si>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</si>
  <si>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</si>
  <si>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</si>
  <si>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</si>
  <si>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</si>
  <si>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</si>
  <si>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</si>
  <si>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</si>
  <si>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</si>
  <si>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</si>
  <si>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</si>
  <si>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</si>
  <si>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</si>
  <si>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</si>
  <si>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</si>
  <si>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</si>
  <si>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</si>
  <si>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</si>
  <si>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</si>
  <si>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</si>
  <si>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</si>
  <si>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</si>
  <si>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</si>
  <si>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</si>
  <si>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</si>
  <si>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</si>
  <si>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</si>
  <si>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</si>
  <si>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</si>
  <si>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</si>
  <si>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</si>
  <si>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</si>
  <si>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</si>
  <si>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</si>
  <si>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</si>
  <si>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</si>
  <si>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</si>
  <si>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</si>
  <si>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</si>
  <si>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</si>
  <si>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</si>
  <si>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</si>
  <si>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</si>
  <si>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</si>
  <si>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</si>
  <si>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</si>
  <si>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</si>
  <si>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</si>
  <si>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</si>
  <si>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</si>
  <si>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</si>
  <si>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</si>
  <si>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</si>
  <si>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</si>
  <si>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</si>
  <si>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</si>
  <si>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</si>
  <si>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</si>
  <si>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</si>
  <si>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</si>
  <si>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</si>
  <si>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</si>
  <si>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</si>
  <si>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</si>
  <si>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</si>
  <si>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</si>
  <si>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</si>
  <si>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</si>
  <si>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</si>
  <si>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</si>
  <si>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</si>
  <si>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</si>
  <si>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</si>
  <si>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</si>
  <si>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</si>
  <si>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</si>
  <si>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</si>
  <si>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</si>
  <si>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</si>
  <si>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</si>
  <si>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</si>
  <si>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</si>
  <si>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</si>
  <si>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</si>
  <si>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</si>
  <si>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</si>
  <si>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</si>
  <si>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</si>
  <si>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</si>
  <si>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</si>
  <si>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</si>
  <si>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</si>
  <si>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</si>
  <si>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</si>
  <si>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</si>
  <si>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</si>
  <si>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</si>
  <si>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</si>
  <si>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</si>
  <si>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</si>
  <si>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</si>
  <si>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</si>
  <si>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</si>
  <si>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</si>
  <si>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</si>
  <si>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</si>
  <si>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</si>
  <si>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</si>
  <si>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</si>
  <si>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</si>
  <si>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</si>
  <si>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</si>
  <si>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</si>
  <si>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</si>
  <si>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</si>
  <si>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</si>
  <si>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</si>
  <si>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</si>
  <si>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</si>
  <si>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</si>
  <si>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</si>
  <si>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</si>
  <si>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</si>
  <si>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</si>
  <si>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</si>
  <si>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</si>
  <si>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</si>
  <si>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</si>
  <si>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</si>
  <si>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</si>
  <si>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</si>
  <si>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</si>
  <si>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</si>
  <si>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</si>
  <si>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</si>
  <si>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</si>
  <si>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</si>
  <si>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</si>
  <si>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</si>
  <si>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</si>
  <si>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</si>
  <si>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</si>
  <si>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</si>
  <si>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</si>
  <si>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</si>
  <si>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</si>
  <si>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</si>
  <si>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</si>
  <si>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</si>
  <si>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</si>
  <si>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</si>
  <si>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</si>
  <si>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</si>
  <si>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</si>
  <si>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</si>
  <si>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</si>
  <si>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</si>
  <si>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</si>
  <si>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</si>
  <si>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</si>
  <si>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</si>
  <si>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</si>
  <si>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</si>
  <si>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</si>
  <si>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</si>
  <si>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</si>
  <si>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</si>
  <si>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</si>
  <si>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</si>
  <si>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</si>
  <si>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</si>
  <si>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</si>
  <si>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</si>
  <si>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</si>
  <si>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</si>
  <si>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</si>
  <si>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</si>
  <si>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</si>
  <si>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</si>
  <si>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</si>
  <si>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</si>
  <si>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</si>
  <si>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</si>
  <si>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</si>
  <si>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</si>
  <si>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</si>
  <si>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</si>
  <si>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</si>
  <si>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</si>
  <si>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</si>
  <si>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</si>
  <si>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</si>
  <si>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</si>
  <si>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</si>
  <si>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</si>
  <si>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</si>
  <si>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</si>
  <si>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</si>
  <si>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</si>
  <si>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</si>
  <si>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</si>
  <si>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</si>
  <si>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</si>
  <si>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</si>
  <si>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</si>
  <si>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</si>
  <si>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</si>
  <si>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</si>
  <si>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</si>
  <si>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</si>
  <si>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</si>
  <si>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</si>
  <si>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</si>
  <si>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</si>
  <si>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</si>
  <si>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</si>
  <si>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</si>
  <si>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</si>
  <si>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</si>
  <si>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</si>
  <si>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</si>
  <si>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</si>
  <si>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</si>
  <si>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</si>
  <si>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</si>
  <si>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</si>
  <si>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</si>
  <si>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</si>
  <si>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</si>
  <si>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</si>
  <si>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</si>
  <si>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</si>
  <si>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</si>
  <si>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</si>
  <si>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</si>
  <si>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</si>
  <si>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</si>
  <si>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</si>
  <si>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</si>
  <si>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</si>
  <si>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</si>
  <si>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</si>
  <si>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</si>
  <si>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</si>
  <si>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</si>
  <si>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</si>
  <si>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</si>
  <si>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</si>
  <si>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</si>
  <si>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</si>
  <si>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</si>
  <si>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</si>
  <si>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</si>
  <si>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</si>
  <si>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</si>
  <si>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</si>
  <si>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</si>
  <si>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</si>
  <si>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</si>
  <si>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</si>
  <si>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</si>
  <si>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</si>
  <si>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</si>
  <si>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</si>
  <si>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</si>
  <si>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</si>
  <si>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</si>
  <si>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</si>
  <si>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</si>
  <si>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</si>
  <si>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</si>
  <si>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</si>
  <si>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</si>
  <si>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</si>
  <si>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</si>
  <si>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</si>
  <si>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</si>
  <si>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</si>
  <si>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</si>
  <si>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</si>
  <si>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</si>
  <si>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</si>
  <si>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</si>
  <si>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</si>
  <si>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</si>
  <si>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</si>
  <si>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</si>
  <si>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</si>
  <si>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</si>
  <si>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</si>
  <si>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</si>
  <si>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</si>
  <si>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</si>
  <si>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</si>
  <si>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</si>
  <si>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</si>
  <si>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</si>
  <si>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</si>
  <si>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</si>
  <si>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</si>
  <si>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</si>
  <si>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</si>
  <si>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</si>
  <si>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</si>
  <si>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</si>
  <si>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</si>
  <si>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</si>
  <si>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</si>
  <si>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</si>
  <si>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</si>
  <si>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</si>
  <si>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</si>
  <si>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</si>
  <si>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</si>
  <si>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</si>
  <si>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</si>
  <si>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</si>
  <si>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</si>
  <si>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</si>
  <si>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</si>
  <si>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</si>
  <si>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</si>
  <si>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</si>
  <si>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</si>
  <si>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</si>
  <si>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</si>
  <si>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</si>
  <si>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</si>
  <si>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</si>
  <si>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</si>
  <si>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</si>
  <si>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</si>
  <si>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</si>
  <si>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</si>
  <si>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</si>
  <si>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</si>
  <si>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</si>
  <si>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</si>
  <si>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</si>
  <si>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</si>
  <si>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</si>
  <si>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</si>
  <si>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</si>
  <si>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</si>
  <si>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</si>
  <si>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</si>
  <si>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</si>
  <si>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</si>
  <si>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</si>
  <si>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</si>
  <si>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</si>
  <si>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</si>
  <si>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</si>
  <si>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</si>
  <si>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</si>
  <si>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</si>
  <si>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</si>
  <si>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</si>
  <si>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</si>
  <si>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</si>
  <si>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</si>
  <si>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</si>
  <si>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</si>
  <si>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</si>
  <si>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</si>
  <si>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</si>
  <si>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</si>
  <si>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</si>
  <si>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</si>
  <si>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</si>
  <si>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</si>
  <si>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</si>
  <si>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</si>
  <si>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</si>
  <si>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</si>
  <si>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</si>
  <si>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</si>
  <si>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</si>
  <si>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</si>
  <si>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</si>
  <si>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</si>
  <si>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</si>
  <si>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</si>
  <si>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</si>
  <si>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</si>
  <si>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</si>
  <si>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</si>
  <si>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</si>
  <si>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</si>
  <si>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</si>
  <si>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</si>
  <si>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</si>
  <si>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</si>
  <si>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</si>
  <si>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</si>
  <si>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</si>
  <si>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</si>
  <si>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</si>
  <si>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</si>
  <si>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</si>
  <si>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</si>
  <si>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</si>
  <si>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</si>
  <si>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</si>
  <si>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</si>
  <si>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</si>
  <si>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</si>
  <si>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</si>
  <si>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</si>
  <si>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</si>
  <si>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</si>
  <si>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</si>
  <si>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</si>
  <si>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</si>
  <si>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</si>
  <si>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</si>
  <si>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</si>
  <si>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</si>
  <si>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</si>
  <si>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</si>
  <si>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</si>
  <si>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</si>
  <si>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</si>
  <si>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</si>
  <si>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</si>
  <si>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</si>
  <si>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</si>
  <si>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</si>
  <si>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</si>
  <si>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</si>
  <si>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</si>
  <si>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</si>
  <si>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</si>
  <si>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</si>
  <si>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</si>
  <si>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</si>
  <si>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</si>
  <si>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</si>
  <si>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</si>
  <si>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</si>
  <si>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</si>
  <si>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</si>
  <si>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</si>
  <si>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</si>
  <si>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</si>
  <si>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</si>
  <si>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</si>
  <si>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</si>
  <si>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</si>
  <si>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</si>
  <si>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</si>
  <si>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</si>
  <si>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</si>
  <si>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</si>
  <si>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</si>
  <si>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</si>
  <si>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</si>
  <si>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</si>
  <si>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</si>
  <si>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</si>
  <si>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</si>
  <si>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</si>
  <si>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</si>
  <si>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</si>
  <si>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</si>
  <si>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</si>
  <si>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</si>
  <si>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</si>
  <si>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</si>
  <si>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</si>
  <si>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</si>
  <si>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</si>
  <si>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</si>
  <si>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</si>
  <si>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</si>
  <si>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</si>
  <si>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</si>
  <si>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</si>
  <si>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</si>
  <si>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</si>
  <si>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</si>
  <si>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</si>
  <si>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</si>
  <si>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</si>
  <si>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</si>
  <si>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</si>
  <si>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</si>
  <si>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</si>
  <si>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</si>
  <si>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</si>
  <si>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</si>
  <si>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</si>
  <si>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</si>
  <si>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</si>
  <si>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</si>
  <si>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</si>
  <si>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</si>
  <si>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</si>
  <si>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</si>
  <si>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</si>
  <si>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</si>
  <si>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</si>
  <si>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</si>
  <si>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</si>
  <si>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</si>
  <si>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</si>
  <si>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</si>
  <si>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</si>
  <si>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</si>
  <si>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</si>
  <si>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</si>
  <si>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</si>
  <si>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</si>
  <si>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</si>
  <si>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</si>
  <si>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</si>
  <si>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</si>
  <si>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</si>
  <si>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</si>
  <si>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</si>
  <si>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</si>
  <si>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</si>
  <si>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</si>
  <si>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</si>
  <si>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</si>
  <si>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</si>
  <si>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</si>
  <si>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</si>
  <si>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</si>
  <si>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</si>
  <si>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</si>
  <si>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</si>
  <si>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</si>
  <si>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</si>
  <si>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</si>
  <si>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</si>
  <si>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</si>
  <si>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</si>
  <si>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</si>
  <si>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</si>
  <si>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</si>
  <si>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</si>
  <si>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</si>
  <si>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</si>
  <si>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</si>
  <si>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</si>
  <si>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</si>
  <si>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</si>
  <si>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</si>
  <si>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</si>
  <si>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</si>
  <si>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</si>
  <si>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</si>
  <si>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</si>
  <si>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</si>
  <si>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</si>
  <si>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</si>
  <si>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</si>
  <si>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</si>
  <si>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</si>
  <si>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</si>
  <si>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</si>
  <si>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</si>
  <si>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</si>
  <si>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</si>
  <si>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</si>
  <si>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</si>
  <si>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</si>
  <si>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</si>
  <si>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</si>
  <si>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</si>
  <si>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</si>
  <si>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</si>
  <si>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</si>
  <si>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</si>
  <si>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</si>
  <si>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</si>
  <si>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</si>
  <si>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</si>
  <si>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</si>
  <si>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</si>
  <si>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</si>
  <si>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</si>
  <si>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</si>
  <si>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</si>
  <si>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</si>
  <si>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</si>
  <si>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</si>
  <si>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</si>
  <si>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</si>
  <si>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</si>
  <si>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</si>
  <si>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</si>
  <si>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</si>
  <si>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</si>
  <si>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</si>
  <si>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</si>
  <si>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</si>
  <si>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</si>
  <si>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</si>
  <si>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</si>
  <si>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</si>
  <si>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</si>
  <si>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</si>
  <si>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</si>
  <si>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</si>
  <si>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</si>
  <si>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</si>
  <si>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</si>
  <si>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</si>
  <si>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</si>
  <si>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</si>
  <si>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</si>
  <si>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</si>
  <si>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</si>
  <si>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</si>
  <si>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</si>
  <si>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</si>
  <si>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</si>
  <si>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</si>
  <si>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</si>
  <si>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</si>
  <si>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</si>
  <si>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</si>
  <si>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</si>
  <si>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</si>
  <si>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</si>
  <si>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</si>
  <si>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</si>
  <si>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</si>
  <si>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</si>
  <si>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</si>
  <si>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</si>
  <si>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</si>
  <si>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</si>
  <si>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</si>
  <si>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</si>
  <si>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</si>
  <si>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</si>
  <si>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</si>
  <si>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</si>
  <si>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</si>
  <si>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</si>
  <si>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</si>
  <si>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</si>
  <si>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</si>
  <si>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</si>
  <si>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</si>
  <si>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</si>
  <si>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</si>
  <si>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</si>
  <si>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</si>
  <si>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</si>
  <si>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</si>
  <si>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</si>
  <si>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</si>
  <si>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</si>
  <si>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</si>
  <si>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</si>
  <si>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</si>
  <si>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</si>
  <si>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</si>
  <si>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</si>
  <si>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</si>
  <si>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</si>
  <si>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</si>
  <si>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</si>
  <si>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</si>
  <si>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</si>
  <si>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</si>
  <si>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</si>
  <si>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</si>
  <si>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</si>
  <si>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</si>
  <si>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</si>
  <si>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</si>
  <si>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</si>
  <si>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</si>
  <si>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</si>
  <si>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</si>
  <si>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</si>
  <si>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</si>
  <si>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</si>
  <si>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</si>
  <si>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</si>
  <si>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</si>
  <si>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</si>
  <si>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</si>
  <si>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</si>
  <si>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</si>
  <si>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</si>
  <si>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</si>
  <si>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</si>
  <si>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</si>
  <si>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</si>
  <si>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</si>
  <si>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</si>
  <si>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</si>
  <si>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</si>
  <si>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</si>
  <si>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</si>
  <si>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</si>
  <si>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</si>
  <si>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</si>
  <si>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</si>
  <si>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</si>
  <si>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</si>
  <si>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</si>
  <si>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</si>
  <si>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</si>
  <si>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</si>
  <si>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</si>
  <si>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</si>
  <si>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</si>
  <si>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</si>
  <si>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</si>
  <si>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</si>
  <si>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</si>
  <si>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</si>
  <si>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</si>
  <si>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</si>
  <si>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</si>
  <si>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</si>
  <si>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</si>
  <si>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</si>
  <si>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</si>
  <si>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</si>
  <si>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</si>
  <si>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</si>
  <si>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</si>
  <si>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</si>
  <si>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</si>
  <si>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</si>
  <si>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</si>
  <si>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</si>
  <si>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</si>
  <si>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</si>
  <si>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</si>
  <si>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</si>
  <si>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</si>
  <si>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</si>
  <si>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</si>
  <si>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</si>
  <si>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</si>
  <si>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</si>
  <si>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</si>
  <si>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</si>
  <si>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</si>
  <si>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</si>
  <si>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</si>
  <si>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</si>
  <si>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</si>
  <si>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</si>
  <si>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</si>
  <si>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</si>
  <si>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</si>
  <si>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</si>
  <si>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</si>
  <si>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</si>
  <si>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</si>
  <si>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</si>
  <si>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</si>
  <si>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</si>
  <si>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</si>
  <si>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</si>
  <si>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</si>
  <si>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</si>
  <si>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</si>
  <si>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</si>
  <si>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</si>
  <si>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</si>
  <si>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</si>
  <si>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</si>
  <si>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</si>
  <si>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</si>
  <si>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</si>
  <si>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</si>
  <si>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</si>
  <si>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</si>
  <si>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</si>
  <si>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</si>
  <si>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</si>
  <si>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</si>
  <si>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</si>
  <si>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</si>
  <si>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</si>
  <si>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</si>
  <si>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</si>
  <si>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</si>
  <si>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</si>
  <si>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</si>
  <si>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</si>
  <si>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</si>
  <si>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</si>
  <si>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</si>
  <si>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</si>
  <si>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</si>
  <si>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</si>
  <si>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</si>
  <si>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</si>
  <si>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</si>
  <si>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</si>
  <si>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</si>
  <si>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</si>
  <si>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</si>
  <si>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</si>
  <si>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</si>
  <si>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</si>
  <si>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</si>
  <si>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</si>
  <si>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</si>
  <si>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</si>
  <si>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</si>
  <si>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</si>
  <si>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</si>
  <si>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</si>
  <si>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</si>
  <si>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</si>
  <si>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</si>
  <si>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</si>
  <si>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</si>
  <si>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</si>
  <si>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</si>
  <si>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</si>
  <si>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</si>
  <si>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</si>
  <si>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</si>
  <si>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</si>
  <si>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</si>
  <si>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</si>
  <si>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</si>
  <si>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</si>
  <si>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</si>
  <si>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</si>
  <si>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</si>
  <si>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</si>
  <si>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</si>
  <si>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</si>
  <si>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</si>
  <si>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</si>
  <si>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</si>
  <si>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</si>
  <si>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</si>
  <si>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</si>
  <si>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</si>
  <si>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</si>
  <si>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</si>
  <si>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</si>
  <si>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</si>
  <si>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</si>
  <si>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</si>
  <si>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</si>
  <si>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</si>
  <si>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</si>
  <si>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</si>
  <si>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</si>
  <si>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</si>
  <si>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</si>
  <si>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</si>
  <si>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</si>
  <si>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</si>
  <si>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</si>
  <si>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</si>
  <si>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</si>
  <si>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</si>
  <si>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</si>
  <si>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</si>
  <si>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</si>
  <si>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</si>
  <si>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</si>
  <si>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</si>
  <si>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</si>
  <si>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</si>
  <si>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</si>
  <si>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</si>
  <si>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</si>
  <si>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</si>
  <si>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</si>
  <si>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</si>
  <si>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</si>
  <si>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</si>
  <si>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</si>
  <si>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</si>
  <si>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</si>
  <si>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</si>
  <si>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</si>
  <si>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</si>
  <si>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</si>
  <si>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</si>
  <si>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</si>
  <si>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</si>
  <si>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</si>
  <si>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</si>
  <si>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</si>
  <si>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</si>
  <si>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</si>
  <si>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</si>
  <si>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</si>
  <si>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</si>
  <si>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</si>
  <si>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</si>
  <si>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</si>
  <si>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</si>
  <si>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</si>
  <si>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</si>
  <si>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</si>
  <si>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</si>
  <si>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</si>
  <si>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</si>
  <si>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</si>
  <si>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</si>
  <si>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</si>
  <si>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</si>
  <si>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</si>
  <si>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</si>
  <si>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</si>
  <si>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</si>
  <si>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</si>
  <si>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</si>
  <si>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</si>
  <si>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</si>
  <si>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</si>
  <si>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</si>
  <si>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</si>
  <si>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</si>
  <si>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</si>
  <si>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</si>
  <si>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</si>
  <si>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</si>
  <si>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</si>
  <si>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</si>
  <si>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</si>
  <si>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</si>
  <si>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</si>
  <si>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</si>
  <si>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</si>
  <si>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</si>
  <si>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</si>
  <si>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</si>
  <si>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</si>
  <si>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</si>
  <si>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</si>
  <si>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</si>
  <si>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</si>
  <si>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</si>
  <si>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</si>
  <si>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</si>
  <si>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</si>
  <si>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</si>
  <si>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</si>
  <si>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</si>
  <si>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</si>
  <si>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</si>
  <si>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</si>
  <si>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</si>
  <si>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</si>
  <si>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</si>
  <si>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</si>
  <si>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</si>
  <si>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</si>
  <si>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</si>
  <si>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</si>
  <si>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</si>
  <si>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</si>
  <si>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</si>
  <si>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</si>
  <si>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</si>
  <si>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</si>
  <si>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</si>
  <si>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</si>
  <si>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</si>
  <si>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</si>
  <si>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</si>
  <si>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</si>
  <si>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</si>
  <si>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</si>
  <si>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</si>
  <si>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</si>
  <si>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</si>
  <si>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</si>
  <si>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</si>
  <si>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</si>
  <si>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</si>
  <si>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</si>
  <si>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</si>
  <si>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</si>
  <si>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</si>
  <si>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</si>
  <si>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</si>
  <si>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</si>
  <si>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</si>
  <si>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</si>
  <si>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</si>
  <si>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</si>
  <si>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</si>
  <si>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</si>
  <si>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</si>
  <si>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</si>
  <si>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</si>
  <si>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</si>
  <si>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</si>
  <si>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</si>
  <si>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</si>
  <si>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</si>
  <si>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</si>
  <si>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</si>
  <si>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</si>
  <si>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</si>
  <si>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</si>
  <si>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</si>
  <si>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</si>
  <si>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</si>
  <si>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</si>
  <si>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</si>
  <si>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</si>
  <si>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</si>
  <si>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</si>
  <si>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</si>
  <si>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</si>
  <si>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</si>
  <si>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</si>
  <si>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</si>
  <si>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</si>
  <si>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</si>
  <si>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</si>
  <si>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</si>
  <si>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</si>
  <si>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</si>
  <si>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</si>
  <si>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</si>
  <si>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</si>
  <si>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</si>
  <si>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</si>
  <si>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</si>
  <si>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</si>
  <si>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</si>
  <si>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</si>
  <si>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</si>
  <si>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</si>
  <si>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</si>
  <si>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</si>
  <si>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</si>
  <si>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</si>
  <si>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</si>
  <si>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</si>
  <si>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</si>
  <si>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</si>
  <si>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</si>
  <si>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</si>
  <si>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</si>
  <si>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</si>
  <si>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</si>
  <si>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</si>
  <si>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</si>
  <si>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</si>
  <si>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</si>
  <si>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</si>
  <si>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</si>
  <si>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</si>
  <si>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</si>
  <si>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</si>
  <si>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</si>
  <si>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</si>
  <si>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</si>
  <si>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</si>
  <si>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</si>
  <si>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</si>
  <si>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</si>
  <si>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</si>
  <si>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</si>
  <si>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</si>
  <si>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</si>
  <si>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</si>
  <si>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</si>
  <si>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</si>
  <si>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</si>
  <si>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</si>
  <si>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</si>
  <si>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</si>
  <si>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</si>
  <si>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</si>
  <si>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</si>
  <si>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</si>
  <si>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</si>
  <si>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</si>
  <si>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</si>
  <si>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</si>
  <si>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</si>
  <si>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</si>
  <si>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</si>
  <si>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</si>
  <si>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</si>
  <si>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</si>
  <si>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</si>
  <si>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</si>
  <si>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</si>
  <si>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</si>
  <si>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</si>
  <si>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</si>
  <si>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</si>
  <si>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</si>
  <si>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</si>
  <si>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</si>
  <si>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</si>
  <si>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</si>
  <si>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</si>
  <si>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</si>
  <si>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</si>
  <si>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</si>
  <si>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</si>
  <si>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</si>
  <si>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</si>
  <si>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</si>
  <si>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</si>
  <si>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</si>
  <si>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</si>
  <si>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</si>
  <si>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</si>
  <si>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</si>
  <si>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</si>
  <si>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</si>
  <si>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</si>
  <si>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</si>
  <si>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</si>
  <si>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</si>
  <si>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</si>
  <si>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</si>
  <si>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</si>
  <si>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</si>
  <si>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</si>
  <si>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</si>
  <si>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</si>
  <si>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</si>
  <si>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</si>
  <si>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</si>
  <si>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</si>
  <si>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</si>
  <si>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</si>
  <si>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</si>
  <si>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</si>
  <si>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</si>
  <si>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</si>
  <si>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</si>
  <si>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</si>
  <si>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</si>
  <si>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</si>
  <si>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</si>
  <si>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</si>
  <si>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</si>
  <si>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</si>
  <si>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</si>
  <si>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</si>
  <si>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</si>
  <si>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</si>
  <si>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</si>
  <si>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</si>
  <si>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</si>
  <si>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</si>
  <si>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</si>
  <si>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</si>
  <si>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</si>
  <si>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</si>
  <si>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</si>
  <si>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</si>
  <si>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</si>
  <si>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</si>
  <si>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</si>
  <si>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</si>
  <si>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</si>
  <si>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</si>
  <si>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</si>
  <si>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</si>
  <si>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</si>
  <si>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</si>
  <si>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</si>
  <si>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</si>
  <si>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</si>
  <si>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</si>
  <si>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</si>
  <si>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</si>
  <si>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</si>
  <si>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</si>
  <si>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</si>
  <si>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</si>
  <si>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</si>
  <si>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</si>
  <si>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</si>
  <si>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</si>
  <si>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</si>
  <si>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</si>
  <si>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</si>
  <si>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</si>
  <si>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</si>
  <si>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</si>
  <si>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</si>
  <si>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</si>
  <si>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</si>
  <si>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</si>
  <si>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</si>
  <si>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</si>
  <si>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</si>
  <si>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</si>
  <si>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</si>
  <si>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</si>
  <si>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</si>
  <si>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</si>
  <si>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</si>
  <si>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</si>
  <si>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</si>
  <si>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</si>
  <si>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</si>
  <si>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</si>
  <si>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</si>
  <si>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</si>
  <si>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</si>
  <si>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</si>
  <si>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</si>
  <si>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</si>
  <si>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</si>
  <si>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</si>
  <si>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</si>
  <si>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</si>
  <si>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</si>
  <si>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</si>
  <si>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</si>
  <si>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</si>
  <si>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</si>
  <si>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</si>
  <si>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</si>
  <si>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</si>
  <si>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</si>
  <si>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</si>
  <si>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</si>
  <si>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</si>
  <si>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</si>
  <si>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</si>
  <si>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</si>
  <si>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</si>
  <si>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</si>
  <si>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</si>
  <si>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</si>
  <si>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</si>
  <si>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</si>
  <si>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</si>
  <si>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</si>
  <si>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</si>
  <si>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</si>
  <si>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</si>
  <si>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</si>
  <si>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</si>
  <si>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</si>
  <si>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</si>
  <si>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</si>
  <si>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</si>
  <si>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</si>
  <si>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</si>
  <si>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</si>
  <si>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</si>
  <si>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</si>
  <si>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</si>
  <si>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</si>
  <si>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</si>
  <si>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</si>
  <si>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</si>
  <si>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</si>
  <si>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</si>
  <si>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</si>
  <si>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</si>
  <si>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</si>
  <si>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</si>
  <si>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</si>
  <si>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</si>
  <si>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</si>
  <si>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</si>
  <si>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</si>
  <si>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</si>
  <si>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</si>
  <si>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</si>
  <si>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</si>
  <si>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</si>
  <si>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</si>
  <si>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</si>
  <si>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</si>
  <si>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</si>
  <si>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</si>
  <si>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</si>
  <si>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</si>
  <si>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</si>
  <si>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</si>
  <si>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</si>
  <si>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</si>
  <si>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</si>
  <si>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</si>
  <si>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</si>
  <si>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</si>
  <si>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</si>
  <si>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</si>
  <si>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</si>
  <si>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</si>
  <si>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</si>
  <si>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</si>
  <si>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</si>
  <si>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</si>
  <si>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</si>
  <si>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</si>
  <si>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</si>
  <si>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</si>
  <si>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</si>
  <si>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</si>
  <si>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</si>
  <si>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</si>
  <si>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</si>
  <si>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</si>
  <si>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</si>
  <si>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</si>
  <si>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</si>
  <si>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</si>
  <si>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</si>
  <si>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</si>
  <si>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</si>
  <si>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</si>
  <si>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</si>
  <si>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</si>
  <si>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</si>
  <si>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</si>
  <si>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</si>
  <si>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</si>
  <si>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</si>
  <si>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</si>
  <si>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</si>
  <si>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</si>
  <si>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</si>
  <si>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</si>
  <si>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</si>
  <si>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</si>
  <si>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</si>
  <si>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</si>
  <si>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</si>
  <si>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</si>
  <si>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</si>
  <si>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</si>
  <si>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</si>
  <si>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</si>
  <si>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</si>
  <si>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</si>
  <si>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</si>
  <si>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</si>
  <si>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</si>
  <si>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</si>
  <si>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</si>
  <si>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</si>
  <si>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</si>
  <si>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</si>
  <si>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</si>
  <si>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</si>
  <si>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</si>
  <si>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</si>
  <si>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</si>
  <si>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</si>
  <si>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</si>
  <si>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</si>
  <si>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</si>
  <si>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</si>
  <si>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</si>
  <si>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</si>
  <si>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</si>
  <si>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</si>
  <si>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</si>
  <si>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</si>
  <si>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</si>
  <si>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</si>
  <si>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</si>
  <si>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</si>
  <si>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</si>
  <si>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</si>
  <si>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</si>
  <si>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</si>
  <si>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</si>
  <si>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</si>
  <si>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</si>
  <si>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</si>
  <si>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</si>
  <si>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</si>
  <si>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</si>
  <si>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</si>
  <si>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</si>
  <si>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</si>
  <si>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</si>
  <si>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</si>
  <si>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</si>
  <si>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</si>
  <si>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</si>
  <si>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</si>
  <si>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</si>
  <si>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</si>
  <si>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</si>
  <si>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</si>
  <si>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</si>
  <si>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</si>
  <si>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</si>
  <si>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</si>
  <si>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</si>
  <si>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</si>
  <si>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</si>
  <si>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</si>
  <si>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</si>
  <si>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</si>
  <si>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</si>
  <si>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</si>
  <si>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</si>
  <si>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</si>
  <si>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</si>
  <si>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</si>
  <si>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</si>
  <si>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</si>
  <si>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</si>
  <si>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</si>
  <si>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</si>
  <si>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</si>
  <si>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</si>
  <si>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</si>
  <si>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</si>
  <si>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</si>
  <si>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</si>
  <si>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</si>
  <si>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</si>
  <si>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</si>
  <si>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</si>
  <si>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</si>
  <si>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</si>
  <si>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</si>
  <si>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</si>
  <si>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</si>
  <si>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</si>
  <si>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</si>
  <si>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</si>
  <si>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</si>
  <si>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</si>
  <si>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</si>
  <si>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</si>
  <si>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</si>
  <si>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</si>
  <si>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</si>
  <si>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</si>
  <si>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</si>
  <si>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</si>
  <si>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</si>
  <si>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</si>
  <si>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</si>
  <si>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</si>
  <si>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</si>
  <si>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</si>
  <si>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</si>
  <si>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</si>
  <si>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</si>
  <si>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</si>
  <si>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</si>
  <si>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</si>
  <si>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</si>
  <si>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</si>
  <si>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</si>
  <si>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</si>
  <si>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</si>
  <si>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</si>
  <si>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</si>
  <si>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</si>
  <si>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</si>
  <si>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</si>
  <si>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</si>
  <si>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</si>
  <si>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</si>
  <si>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</si>
  <si>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</si>
  <si>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</si>
  <si>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</si>
  <si>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</si>
  <si>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</si>
  <si>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</si>
  <si>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</si>
  <si>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</si>
  <si>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</si>
  <si>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</si>
  <si>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</si>
  <si>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</si>
  <si>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</si>
  <si>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</si>
  <si>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</si>
  <si>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</si>
  <si>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</si>
  <si>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</si>
  <si>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</si>
  <si>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</si>
  <si>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</si>
  <si>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</si>
  <si>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</si>
  <si>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</si>
  <si>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</si>
  <si>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</si>
  <si>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</si>
  <si>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</si>
  <si>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</si>
  <si>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</si>
  <si>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</si>
  <si>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</si>
  <si>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</si>
  <si>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</si>
  <si>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</si>
  <si>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</si>
  <si>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</si>
  <si>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</si>
  <si>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</si>
  <si>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</si>
  <si>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</si>
  <si>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</si>
  <si>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</si>
  <si>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</si>
  <si>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</si>
  <si>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</si>
  <si>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</si>
  <si>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</si>
  <si>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</si>
  <si>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</si>
  <si>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</si>
  <si>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</si>
  <si>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</si>
  <si>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</si>
  <si>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</si>
  <si>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</si>
  <si>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</si>
  <si>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</si>
  <si>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</si>
  <si>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</si>
  <si>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</si>
  <si>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</si>
  <si>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</si>
  <si>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</si>
  <si>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</si>
  <si>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</si>
  <si>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</si>
  <si>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</si>
  <si>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</si>
  <si>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</si>
  <si>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</si>
  <si>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</si>
  <si>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</si>
  <si>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</si>
  <si>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</si>
  <si>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</si>
  <si>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</si>
  <si>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</si>
  <si>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</si>
  <si>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</si>
  <si>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</si>
  <si>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</si>
  <si>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</si>
  <si>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</si>
  <si>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</si>
  <si>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</si>
  <si>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</si>
  <si>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</si>
  <si>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</si>
  <si>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</si>
  <si>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</si>
  <si>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</si>
  <si>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</si>
  <si>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</si>
  <si>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</si>
  <si>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</si>
  <si>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</si>
  <si>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</si>
  <si>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</si>
  <si>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</si>
  <si>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</si>
  <si>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</si>
  <si>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</si>
  <si>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</si>
  <si>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</si>
  <si>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</si>
  <si>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</si>
  <si>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</si>
  <si>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</si>
  <si>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</si>
  <si>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</si>
  <si>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</si>
  <si>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</si>
  <si>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</si>
  <si>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</si>
  <si>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</si>
  <si>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</si>
  <si>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</si>
  <si>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</si>
  <si>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</si>
  <si>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</si>
  <si>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</si>
  <si>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</si>
  <si>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</si>
  <si>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</si>
  <si>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</si>
  <si>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</si>
  <si>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</si>
  <si>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</si>
  <si>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</si>
  <si>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</si>
  <si>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</si>
  <si>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</si>
  <si>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</si>
  <si>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</si>
  <si>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</si>
  <si>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</si>
  <si>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</si>
  <si>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</si>
  <si>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</si>
  <si>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</si>
  <si>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</si>
  <si>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</si>
  <si>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</si>
  <si>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</si>
  <si>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</si>
  <si>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</si>
  <si>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</si>
  <si>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</si>
  <si>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</si>
  <si>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</si>
  <si>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</si>
  <si>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</si>
  <si>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</si>
  <si>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</si>
  <si>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</si>
  <si>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</si>
  <si>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</si>
  <si>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</si>
  <si>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</si>
  <si>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</si>
  <si>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</si>
  <si>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</si>
  <si>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</si>
  <si>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</si>
  <si>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</si>
  <si>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</si>
  <si>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</si>
  <si>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</si>
  <si>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</si>
  <si>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</si>
  <si>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</si>
  <si>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</si>
  <si>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</si>
  <si>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</si>
  <si>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</si>
  <si>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</si>
  <si>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</si>
  <si>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</si>
  <si>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</si>
  <si>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</si>
  <si>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</si>
  <si>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</si>
  <si>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</si>
  <si>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</si>
  <si>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</si>
  <si>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</si>
  <si>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</si>
  <si>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</si>
  <si>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</si>
  <si>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</si>
  <si>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</si>
  <si>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</si>
  <si>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</si>
  <si>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</si>
  <si>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</si>
  <si>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</si>
  <si>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</si>
  <si>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</si>
  <si>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</si>
  <si>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</si>
  <si>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</si>
  <si>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</si>
  <si>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</si>
  <si>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</si>
  <si>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</si>
  <si>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</si>
  <si>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</si>
  <si>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</si>
  <si>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</si>
  <si>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</si>
  <si>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</si>
  <si>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</si>
  <si>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</si>
  <si>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</si>
  <si>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</si>
  <si>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</si>
  <si>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</si>
  <si>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</si>
  <si>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</si>
  <si>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</si>
  <si>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</si>
  <si>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</si>
  <si>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</si>
  <si>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</si>
  <si>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</si>
  <si>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</si>
  <si>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</si>
  <si>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</si>
  <si>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</si>
  <si>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</si>
  <si>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</si>
  <si>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</si>
  <si>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</si>
  <si>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</si>
  <si>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</si>
  <si>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</si>
  <si>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</si>
  <si>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</si>
  <si>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</si>
  <si>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</si>
  <si>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</si>
  <si>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</si>
  <si>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</si>
  <si>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</si>
  <si>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</si>
  <si>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</si>
  <si>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</si>
  <si>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</si>
  <si>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</si>
  <si>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</si>
  <si>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</si>
  <si>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</si>
  <si>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</si>
  <si>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</si>
  <si>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</si>
  <si>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</si>
  <si>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</si>
  <si>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</si>
  <si>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</si>
  <si>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</si>
  <si>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</si>
  <si>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</si>
  <si>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</si>
  <si>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</si>
  <si>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</si>
  <si>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</si>
  <si>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</si>
  <si>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</si>
  <si>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Substituição de meia chave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</si>
  <si>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</si>
  <si>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</si>
  <si>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</si>
  <si>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</si>
  <si>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</si>
  <si>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</si>
  <si>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</si>
  <si>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</si>
  <si>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</si>
  <si>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</si>
  <si>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</si>
  <si>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</si>
  <si>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</si>
  <si>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</si>
  <si>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</si>
  <si>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</si>
  <si>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</si>
  <si>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</si>
  <si>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</si>
  <si>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</si>
  <si>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</si>
  <si>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</si>
  <si>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</si>
  <si>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</si>
  <si>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</si>
  <si>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v86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</si>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</sst>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P232" sqref="BP2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1758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1759</v>
      </c>
      <c r="BK228" s="16" t="s">
        <v>1760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1759</v>
      </c>
      <c r="BK229" s="16" t="s">
        <v>1761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1762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1763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1764</v>
      </c>
      <c r="N231" s="204" t="s">
        <v>1765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1767</v>
      </c>
      <c r="BK231" s="16" t="s">
        <v>1768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Intervalo</v>
      </c>
      <c r="BR231" s="18">
        <f t="shared" ref="BR231:BR294" si="38">IF(OR(B231="",F231=""),"*",AY231/P231)</f>
        <v>0.99999999999999911</v>
      </c>
      <c r="BS231" s="18">
        <f t="shared" ref="BS231:BS294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1769</v>
      </c>
      <c r="N232" s="204" t="s">
        <v>1770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1771</v>
      </c>
      <c r="W232" s="173" t="s">
        <v>1772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1773</v>
      </c>
      <c r="BK232" s="16" t="s">
        <v>1774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1775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1776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1777</v>
      </c>
      <c r="BK233" s="16" t="s">
        <v>1778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1779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1780</v>
      </c>
      <c r="W234" s="173" t="s">
        <v>1781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1777</v>
      </c>
      <c r="BK234" s="16" t="s">
        <v>1778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1782</v>
      </c>
      <c r="I235" s="173" t="s">
        <v>1783</v>
      </c>
      <c r="J235" s="217">
        <v>74</v>
      </c>
      <c r="K235" s="217">
        <v>1</v>
      </c>
      <c r="L235" s="83" t="s">
        <v>607</v>
      </c>
      <c r="M235" s="204" t="s">
        <v>1784</v>
      </c>
      <c r="N235" s="204" t="s">
        <v>1785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1786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1787</v>
      </c>
      <c r="BK235" s="16" t="s">
        <v>1788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1780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1789</v>
      </c>
      <c r="BK236" s="16" t="s">
        <v>1790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1791</v>
      </c>
      <c r="N237" s="204" t="s">
        <v>1792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1793</v>
      </c>
      <c r="W237" s="173" t="s">
        <v>1794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1795</v>
      </c>
      <c r="BK237" s="16" t="s">
        <v>1795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1796</v>
      </c>
      <c r="BK238" s="16" t="s">
        <v>1797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1798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1799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1800</v>
      </c>
      <c r="BK245" s="16" t="s">
        <v>1800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1800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5" operator="equal">
      <formula>"OPORTUNIDADE"</formula>
    </cfRule>
  </conditionalFormatting>
  <conditionalFormatting sqref="AZ6:AZ525">
    <cfRule type="expression" dxfId="3439" priority="24990">
      <formula>$BU6=1</formula>
    </cfRule>
  </conditionalFormatting>
  <conditionalFormatting sqref="BQ6:BQ602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5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8:X525">
    <cfRule type="cellIs" dxfId="3428" priority="24930" operator="equal">
      <formula>"OPORTUNIDADE"</formula>
    </cfRule>
  </conditionalFormatting>
  <conditionalFormatting sqref="Z478:Z525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8:Z525">
    <cfRule type="cellIs" dxfId="3425" priority="24927" operator="equal">
      <formula>"OPORTUNIDADE"</formula>
    </cfRule>
  </conditionalFormatting>
  <conditionalFormatting sqref="Y1048556:Y1048576">
    <cfRule type="cellIs" dxfId="3424" priority="24812" operator="equal">
      <formula>"OPORTUNIDADE"</formula>
    </cfRule>
  </conditionalFormatting>
  <conditionalFormatting sqref="Y1048556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6:Z551">
    <cfRule type="cellIs" dxfId="3421" priority="24547" operator="equal">
      <formula>"OPORTUNIDADE"</formula>
    </cfRule>
  </conditionalFormatting>
  <conditionalFormatting sqref="Z526:Z551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2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2">
    <cfRule type="cellIs" dxfId="3416" priority="24532" operator="equal">
      <formula>"OPORTUNIDADE"</formula>
    </cfRule>
  </conditionalFormatting>
  <conditionalFormatting sqref="Z552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2">
    <cfRule type="cellIs" dxfId="3413" priority="24529" operator="equal">
      <formula>"OPORTUNIDADE"</formula>
    </cfRule>
  </conditionalFormatting>
  <conditionalFormatting sqref="BI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9">
      <formula>$BU495=1</formula>
    </cfRule>
  </conditionalFormatting>
  <conditionalFormatting sqref="AZ528:AZ552">
    <cfRule type="expression" dxfId="3411" priority="25309">
      <formula>$BU500=1</formula>
    </cfRule>
  </conditionalFormatting>
  <conditionalFormatting sqref="BI526:BI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207:BO602 BO6:BO199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35 BK238:BK244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1801</v>
      </c>
      <c r="W1" s="366"/>
      <c r="X1" s="366"/>
      <c r="Y1" s="104"/>
    </row>
    <row r="2" spans="1:25" s="100" customFormat="1" ht="11.25" customHeight="1">
      <c r="A2" s="105" t="s">
        <v>1802</v>
      </c>
      <c r="B2" s="105" t="s">
        <v>1803</v>
      </c>
      <c r="C2" s="105" t="s">
        <v>603</v>
      </c>
      <c r="D2" s="106" t="s">
        <v>1164</v>
      </c>
      <c r="E2" s="106" t="s">
        <v>1165</v>
      </c>
      <c r="F2" s="106" t="s">
        <v>1804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1805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1806</v>
      </c>
      <c r="D5" s="368"/>
      <c r="E5" s="368"/>
      <c r="F5" s="368"/>
      <c r="G5" s="368"/>
      <c r="H5" s="368"/>
      <c r="I5" s="368"/>
      <c r="J5" s="369"/>
      <c r="K5" s="370" t="s">
        <v>1807</v>
      </c>
      <c r="L5" s="371"/>
      <c r="M5" s="371"/>
      <c r="N5" s="371"/>
      <c r="O5" s="372" t="s">
        <v>1808</v>
      </c>
      <c r="P5" s="373"/>
      <c r="Q5" s="374"/>
    </row>
    <row r="6" spans="1:17" s="93" customFormat="1" ht="15.75" customHeight="1">
      <c r="A6" s="87" t="s">
        <v>1804</v>
      </c>
      <c r="B6" s="94" t="s">
        <v>1803</v>
      </c>
      <c r="C6" s="95" t="s">
        <v>1164</v>
      </c>
      <c r="D6" s="96" t="s">
        <v>1165</v>
      </c>
      <c r="E6" s="95" t="s">
        <v>1809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1810</v>
      </c>
      <c r="M6" s="139" t="s">
        <v>626</v>
      </c>
      <c r="N6" s="140" t="s">
        <v>1159</v>
      </c>
      <c r="O6" s="246" t="s">
        <v>1202</v>
      </c>
      <c r="P6" s="157"/>
      <c r="Q6" s="193" t="s">
        <v>1811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1812</v>
      </c>
      <c r="C2" s="95" t="s">
        <v>1149</v>
      </c>
      <c r="D2" s="95" t="s">
        <v>1151</v>
      </c>
      <c r="E2" s="95" t="s">
        <v>1813</v>
      </c>
      <c r="F2" s="95" t="s">
        <v>1814</v>
      </c>
      <c r="G2" s="95" t="s">
        <v>1815</v>
      </c>
      <c r="H2" s="95" t="s">
        <v>1816</v>
      </c>
      <c r="I2" s="95" t="s">
        <v>1817</v>
      </c>
      <c r="J2" s="95" t="s">
        <v>1818</v>
      </c>
      <c r="K2" s="131" t="s">
        <v>1819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2025-11-18T15:29:56Z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