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78" documentId="8_{B6337239-1A00-434D-AAD0-422EA1FEB5AE}" xr6:coauthVersionLast="47" xr6:coauthVersionMax="47" xr10:uidLastSave="{85ACA25E-B26A-4573-8E98-FC4F9E668A5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8" i="12" s="1"/>
  <c r="R379" i="1"/>
  <c r="S379" i="1" a="1"/>
  <c r="S379" i="1" s="1"/>
  <c r="D378" i="12" s="1"/>
  <c r="T379" i="1" a="1"/>
  <c r="T379" i="1" s="1"/>
  <c r="E378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9" i="12" s="1"/>
  <c r="R380" i="1"/>
  <c r="S380" i="1" a="1"/>
  <c r="S380" i="1" s="1"/>
  <c r="D379" i="12" s="1"/>
  <c r="T380" i="1" a="1"/>
  <c r="T380" i="1" s="1"/>
  <c r="E379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2" i="12" s="1"/>
  <c r="R383" i="1"/>
  <c r="S383" i="1" a="1"/>
  <c r="S383" i="1" s="1"/>
  <c r="D382" i="12" s="1"/>
  <c r="T383" i="1" a="1"/>
  <c r="T383" i="1" s="1"/>
  <c r="E382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3" i="12" s="1"/>
  <c r="R384" i="1"/>
  <c r="S384" i="1" a="1"/>
  <c r="S384" i="1" s="1"/>
  <c r="D383" i="12" s="1"/>
  <c r="T384" i="1" a="1"/>
  <c r="T384" i="1" s="1"/>
  <c r="E383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6" i="12" s="1"/>
  <c r="R387" i="1"/>
  <c r="S387" i="1" a="1"/>
  <c r="S387" i="1" s="1"/>
  <c r="D386" i="12" s="1"/>
  <c r="T387" i="1" a="1"/>
  <c r="T387" i="1" s="1"/>
  <c r="E386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7" i="12" l="1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<sst xmlns="http://schemas.openxmlformats.org/spreadsheetml/2006/main" count="9791" uniqueCount="2000">
  <si>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</si>
  <si>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</si>
  <si>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</si>
  <si>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</si>
  <si>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</si>
  <si>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</si>
  <si>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</si>
  <si>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</si>
  <si>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</si>
  <si>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</si>
  <si>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</si>
  <si>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</si>
  <si>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</si>
  <si>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</si>
  <si>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</si>
  <si>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</si>
  <si>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</si>
  <si>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</si>
  <si>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</si>
  <si>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</si>
  <si>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</si>
  <si>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</si>
  <si>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</si>
  <si>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</si>
  <si>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</si>
  <si>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</si>
  <si>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</si>
  <si>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</si>
  <si>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</si>
  <si>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</si>
  <si>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</si>
  <si>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</si>
  <si>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</si>
  <si>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</si>
  <si>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</si>
  <si>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</si>
  <si>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</si>
  <si>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</si>
  <si>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</si>
  <si>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</si>
  <si>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</si>
  <si>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</si>
  <si>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</si>
  <si>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</si>
  <si>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</si>
  <si>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</si>
  <si>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</si>
  <si>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</si>
  <si>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</si>
  <si>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</si>
  <si>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</si>
  <si>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</si>
  <si>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</si>
  <si>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</si>
  <si>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</si>
  <si>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</si>
  <si>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</si>
  <si>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</si>
  <si>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</si>
  <si>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</si>
  <si>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</si>
  <si>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</si>
  <si>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</si>
  <si>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</si>
  <si>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</si>
  <si>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</si>
  <si>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</si>
  <si>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</si>
  <si>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</si>
  <si>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</si>
  <si>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</si>
  <si>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</si>
  <si>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</si>
  <si>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</si>
  <si>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</si>
  <si>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</si>
  <si>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</si>
  <si>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</si>
  <si>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</si>
  <si>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</si>
  <si>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</si>
  <si>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</si>
  <si>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</si>
  <si>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</si>
  <si>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</si>
  <si>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</si>
  <si>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</si>
  <si>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</si>
  <si>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</si>
  <si>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</si>
  <si>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</si>
  <si>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</si>
  <si>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</si>
  <si>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</si>
  <si>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</si>
  <si>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</si>
  <si>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</si>
  <si>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</si>
  <si>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</si>
  <si>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</si>
  <si>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</si>
  <si>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</si>
  <si>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</si>
  <si>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</si>
  <si>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</si>
  <si>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</si>
  <si>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</si>
  <si>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</si>
  <si>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</si>
  <si>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</si>
  <si>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</si>
  <si>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</si>
  <si>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</si>
  <si>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</si>
  <si>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</si>
  <si>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</si>
  <si>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</si>
  <si>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</si>
  <si>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</si>
  <si>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</si>
  <si>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</si>
  <si>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</si>
  <si>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</si>
  <si>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</si>
  <si>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</si>
  <si>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</si>
  <si>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</si>
  <si>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</si>
  <si>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</si>
  <si>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</si>
  <si>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</si>
  <si>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</si>
  <si>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</si>
  <si>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</si>
  <si>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</si>
  <si>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</si>
  <si>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</si>
  <si>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</si>
  <si>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</si>
  <si>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</si>
  <si>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</si>
  <si>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</si>
  <si>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</si>
  <si>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</si>
  <si>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</si>
  <si>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</si>
  <si>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</si>
  <si>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</si>
  <si>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</si>
  <si>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</si>
  <si>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</si>
  <si>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</si>
  <si>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</si>
  <si>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</si>
  <si>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</si>
  <si>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</si>
  <si>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</si>
  <si>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</si>
  <si>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</si>
  <si>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</si>
  <si>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</si>
  <si>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</si>
  <si>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</si>
  <si>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</si>
  <si>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</si>
  <si>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</si>
  <si>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</si>
  <si>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</si>
  <si>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</si>
  <si>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</si>
  <si>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</si>
  <si>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</si>
  <si>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</si>
  <si>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</si>
  <si>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</si>
  <si>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</si>
  <si>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</si>
  <si>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</si>
  <si>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</si>
  <si>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</si>
  <si>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</si>
  <si>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</si>
  <si>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</si>
  <si>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</si>
  <si>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</si>
  <si>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</si>
  <si>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</si>
  <si>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</si>
  <si>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</si>
  <si>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</si>
  <si>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</si>
  <si>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</si>
  <si>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</si>
  <si>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</si>
  <si>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</si>
  <si>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</si>
  <si>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</si>
  <si>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</si>
  <si>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</si>
  <si>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</si>
  <si>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</si>
  <si>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</si>
  <si>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</si>
  <si>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</si>
  <si>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</si>
  <si>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</si>
  <si>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</si>
  <si>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</si>
  <si>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</si>
  <si>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</si>
  <si>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</si>
  <si>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</si>
  <si>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</si>
  <si>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</si>
  <si>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</si>
  <si>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</si>
  <si>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</si>
  <si>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</si>
  <si>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</si>
  <si>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</si>
  <si>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</si>
  <si>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</si>
  <si>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</si>
  <si>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</si>
  <si>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</si>
  <si>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</si>
  <si>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</si>
  <si>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</si>
  <si>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</si>
  <si>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</si>
  <si>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</si>
  <si>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</si>
  <si>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</si>
  <si>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</si>
  <si>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</si>
  <si>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</si>
  <si>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</si>
  <si>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</si>
  <si>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</si>
  <si>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</si>
  <si>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</si>
  <si>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</si>
  <si>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</si>
  <si>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</si>
  <si>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</si>
  <si>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</si>
  <si>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</si>
  <si>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</si>
  <si>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</si>
  <si>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</si>
  <si>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</si>
  <si>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</si>
  <si>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</si>
  <si>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</si>
  <si>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</si>
  <si>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</si>
  <si>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</si>
  <si>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</si>
  <si>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</si>
  <si>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</si>
  <si>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</si>
  <si>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</si>
  <si>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</si>
  <si>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</si>
  <si>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</si>
  <si>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</si>
  <si>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</si>
  <si>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</si>
  <si>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</si>
  <si>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</si>
  <si>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</si>
  <si>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</si>
  <si>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</si>
  <si>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</si>
  <si>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</si>
  <si>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</si>
  <si>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</si>
  <si>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</si>
  <si>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</si>
  <si>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</si>
  <si>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</si>
  <si>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</si>
  <si>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</si>
  <si>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</si>
  <si>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</si>
  <si>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</si>
  <si>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</si>
  <si>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</si>
  <si>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</si>
  <si>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</si>
  <si>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</si>
  <si>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</si>
  <si>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</si>
  <si>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</si>
  <si>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</si>
  <si>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</si>
  <si>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</si>
  <si>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</si>
  <si>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</si>
  <si>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</si>
  <si>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</si>
  <si>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</si>
  <si>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</si>
  <si>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</si>
  <si>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</si>
  <si>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</si>
  <si>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</si>
  <si>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</si>
  <si>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</si>
  <si>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</si>
  <si>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</si>
  <si>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</si>
  <si>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</si>
  <si>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</si>
  <si>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</si>
  <si>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</si>
  <si>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</si>
  <si>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</si>
  <si>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</si>
  <si>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</si>
  <si>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</si>
  <si>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</si>
  <si>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</si>
  <si>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</si>
  <si>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</si>
  <si>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</si>
  <si>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</si>
  <si>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</si>
  <si>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</si>
  <si>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</si>
  <si>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</si>
  <si>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</si>
  <si>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</si>
  <si>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</si>
  <si>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</si>
  <si>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</si>
  <si>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</si>
  <si>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</si>
  <si>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</si>
  <si>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</si>
  <si>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</si>
  <si>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</si>
  <si>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</si>
  <si>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</si>
  <si>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</si>
  <si>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</si>
  <si>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</si>
  <si>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</si>
  <si>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</si>
  <si>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</si>
  <si>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</si>
  <si>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</si>
  <si>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</si>
  <si>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</si>
  <si>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</si>
  <si>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</si>
  <si>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</si>
  <si>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</si>
  <si>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</si>
  <si>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</si>
  <si>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</si>
  <si>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</si>
  <si>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</si>
  <si>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</si>
  <si>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</si>
  <si>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</si>
  <si>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</si>
  <si>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</si>
  <si>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</si>
  <si>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</si>
  <si>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</si>
  <si>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</si>
  <si>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</si>
  <si>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</si>
  <si>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</si>
  <si>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</si>
  <si>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</si>
  <si>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</si>
  <si>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</si>
  <si>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</si>
  <si>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</si>
  <si>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</si>
  <si>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</si>
  <si>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</si>
  <si>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</si>
  <si>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</si>
  <si>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</si>
  <si>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</si>
  <si>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</si>
  <si>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</si>
  <si>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</si>
  <si>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</si>
  <si>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</si>
  <si>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</si>
  <si>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</si>
  <si>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</si>
  <si>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</si>
  <si>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</si>
  <si>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</si>
  <si>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</si>
  <si>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</si>
  <si>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</si>
  <si>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</si>
  <si>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</si>
  <si>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</si>
  <si>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</si>
  <si>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</si>
  <si>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</si>
  <si>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</si>
  <si>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</si>
  <si>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</si>
  <si>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</si>
  <si>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</si>
  <si>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</si>
  <si>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</si>
  <si>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</si>
  <si>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</si>
  <si>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</si>
  <si>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</si>
  <si>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</si>
  <si>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</si>
  <si>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</si>
  <si>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</si>
  <si>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</si>
  <si>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</si>
  <si>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</si>
  <si>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</si>
  <si>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</si>
  <si>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</si>
  <si>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</si>
  <si>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</si>
  <si>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</si>
  <si>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</si>
  <si>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</si>
  <si>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</si>
  <si>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</si>
  <si>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</si>
  <si>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</si>
  <si>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</si>
  <si>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</si>
  <si>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</si>
  <si>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</si>
  <si>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</si>
  <si>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</si>
  <si>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</si>
  <si>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</si>
  <si>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</si>
  <si>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</si>
  <si>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</si>
  <si>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</si>
  <si>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</si>
  <si>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</si>
  <si>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</si>
  <si>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</si>
  <si>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</si>
  <si>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</si>
  <si>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</si>
  <si>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</si>
  <si>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</si>
  <si>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</si>
  <si>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</si>
  <si>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</si>
  <si>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</si>
  <si>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</si>
  <si>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</si>
  <si>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</si>
  <si>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</si>
  <si>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</si>
  <si>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</si>
  <si>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</si>
  <si>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</si>
  <si>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</si>
  <si>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</si>
  <si>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</si>
  <si>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</si>
  <si>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</si>
  <si>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</si>
  <si>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</si>
  <si>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</si>
  <si>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</si>
  <si>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</si>
  <si>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</si>
  <si>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</si>
  <si>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</si>
  <si>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</si>
  <si>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</si>
  <si>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</si>
  <si>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</si>
  <si>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</si>
  <si>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</si>
  <si>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</si>
  <si>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</si>
  <si>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</si>
  <si>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</si>
  <si>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</si>
  <si>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</si>
  <si>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</si>
  <si>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</si>
  <si>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</si>
  <si>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</si>
  <si>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</si>
  <si>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</si>
  <si>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</si>
  <si>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</si>
  <si>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</si>
  <si>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</si>
  <si>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</si>
  <si>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</si>
  <si>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</si>
  <si>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</si>
  <si>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</si>
  <si>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</si>
  <si>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</si>
  <si>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</si>
  <si>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</si>
  <si>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</si>
  <si>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</si>
  <si>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</si>
  <si>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</si>
  <si>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</si>
  <si>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</si>
  <si>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</si>
  <si>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</si>
  <si>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</si>
  <si>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</si>
  <si>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</si>
  <si>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</si>
  <si>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</si>
  <si>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</si>
  <si>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</si>
  <si>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</si>
  <si>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</si>
  <si>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</si>
  <si>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</si>
  <si>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</si>
  <si>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</si>
  <si>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</si>
  <si>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</si>
  <si>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</si>
  <si>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</si>
  <si>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</si>
  <si>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</si>
  <si>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</si>
  <si>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</si>
  <si>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</si>
  <si>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</si>
  <si>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</si>
  <si>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</si>
  <si>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</si>
  <si>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</si>
  <si>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</si>
  <si>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</si>
  <si>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</si>
  <si>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</si>
  <si>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</si>
  <si>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</si>
  <si>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</si>
  <si>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</si>
  <si>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</si>
  <si>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</si>
  <si>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</si>
  <si>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</si>
  <si>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</si>
  <si>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</si>
  <si>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</si>
  <si>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</si>
  <si>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</si>
  <si>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</si>
  <si>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</si>
  <si>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</si>
  <si>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</si>
  <si>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</si>
  <si>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</si>
  <si>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</si>
  <si>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</si>
  <si>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</si>
  <si>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</si>
  <si>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</si>
  <si>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</si>
  <si>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</si>
  <si>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</si>
  <si>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</si>
  <si>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</si>
  <si>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</si>
  <si>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</si>
  <si>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</si>
  <si>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</si>
  <si>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</si>
  <si>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</si>
  <si>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</si>
  <si>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</si>
  <si>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</si>
  <si>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</si>
  <si>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</si>
  <si>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</si>
  <si>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</si>
  <si>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</si>
  <si>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</si>
  <si>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</si>
  <si>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</si>
  <si>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</si>
  <si>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</si>
  <si>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</si>
  <si>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</si>
  <si>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</si>
  <si>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</si>
  <si>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</si>
  <si>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</si>
  <si>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</si>
  <si>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</si>
  <si>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</si>
  <si>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</si>
  <si>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</si>
  <si>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</si>
  <si>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</si>
  <si>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</si>
  <si>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</si>
  <si>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</si>
  <si>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</si>
  <si>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</si>
  <si>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</si>
  <si>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</si>
  <si>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</si>
  <si>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</si>
  <si>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</si>
  <si>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</si>
  <si>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</si>
  <si>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</si>
  <si>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</si>
  <si>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</si>
  <si>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</si>
  <si>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</si>
  <si>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</si>
  <si>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</si>
  <si>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</si>
  <si>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</si>
  <si>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</si>
  <si>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</si>
  <si>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</si>
  <si>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</si>
  <si>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</si>
  <si>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</si>
  <si>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</si>
  <si>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</si>
  <si>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</si>
  <si>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</si>
  <si>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</si>
  <si>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</si>
  <si>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</si>
  <si>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</si>
  <si>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</si>
  <si>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</si>
  <si>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</si>
  <si>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</si>
  <si>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</si>
  <si>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</si>
  <si>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</si>
  <si>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</si>
  <si>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</si>
  <si>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</si>
  <si>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</si>
  <si>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</si>
  <si>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</si>
  <si>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</si>
  <si>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</si>
  <si>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</si>
  <si>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</si>
  <si>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</si>
  <si>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</si>
  <si>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</si>
  <si>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</si>
  <si>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</si>
  <si>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</si>
  <si>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</si>
  <si>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</si>
  <si>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</si>
  <si>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</si>
  <si>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</si>
  <si>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</si>
  <si>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</si>
  <si>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</si>
  <si>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</si>
  <si>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</si>
  <si>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</si>
  <si>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</si>
  <si>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</si>
  <si>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</si>
  <si>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</si>
  <si>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</si>
  <si>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</si>
  <si>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</si>
  <si>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</si>
  <si>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</si>
  <si>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</si>
  <si>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</si>
  <si>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</si>
  <si>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</si>
  <si>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</si>
  <si>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</si>
  <si>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</si>
  <si>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</si>
  <si>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</si>
  <si>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</si>
  <si>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</si>
  <si>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</si>
  <si>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</si>
  <si>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</si>
  <si>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</si>
  <si>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</si>
  <si>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</si>
  <si>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</si>
  <si>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</si>
  <si>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</si>
  <si>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</si>
  <si>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</si>
  <si>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</si>
  <si>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</si>
  <si>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</si>
  <si>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</si>
  <si>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</si>
  <si>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</si>
  <si>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</si>
  <si>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</si>
  <si>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</si>
  <si>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</si>
  <si>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</si>
  <si>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</si>
  <si>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</si>
  <si>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</si>
  <si>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</si>
  <si>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</si>
  <si>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</si>
  <si>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</si>
  <si>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</si>
  <si>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</si>
  <si>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</si>
  <si>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</si>
  <si>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</si>
  <si>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</si>
  <si>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</si>
  <si>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</si>
  <si>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</si>
  <si>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</si>
  <si>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</si>
  <si>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</si>
  <si>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</si>
  <si>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</si>
  <si>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</si>
  <si>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</si>
  <si>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</si>
  <si>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</si>
  <si>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</si>
  <si>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</si>
  <si>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</si>
  <si>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</si>
  <si>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</si>
  <si>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</si>
  <si>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</si>
  <si>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</si>
  <si>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</si>
  <si>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</si>
  <si>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</si>
  <si>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</si>
  <si>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</si>
  <si>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</si>
  <si>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</si>
  <si>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</si>
  <si>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</si>
  <si>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</si>
  <si>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</si>
  <si>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</si>
  <si>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</si>
  <si>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</si>
  <si>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</si>
  <si>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</si>
  <si>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</si>
  <si>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</si>
  <si>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</si>
  <si>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</si>
  <si>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</si>
  <si>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</si>
  <si>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</si>
  <si>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</si>
  <si>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</si>
  <si>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</si>
  <si>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</si>
  <si>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</si>
  <si>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</si>
  <si>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</si>
  <si>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</si>
  <si>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</si>
  <si>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</si>
  <si>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</si>
  <si>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</si>
  <si>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</si>
  <si>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</si>
  <si>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</si>
  <si>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</si>
  <si>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</si>
  <si>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</si>
  <si>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</si>
  <si>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</si>
  <si>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</si>
  <si>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</si>
  <si>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</si>
  <si>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</si>
  <si>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</si>
  <si>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</si>
  <si>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</si>
  <si>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</si>
  <si>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</si>
  <si>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</si>
  <si>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</si>
  <si>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</si>
  <si>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</si>
  <si>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</si>
  <si>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</si>
  <si>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</si>
  <si>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</si>
  <si>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</si>
  <si>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</si>
  <si>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</si>
  <si>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</si>
  <si>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</si>
  <si>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</si>
  <si>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</si>
  <si>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</si>
  <si>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</si>
  <si>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</si>
  <si>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</si>
  <si>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</si>
  <si>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</si>
  <si>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</si>
  <si>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</si>
  <si>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</si>
  <si>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</si>
  <si>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</si>
  <si>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</si>
  <si>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</si>
  <si>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</si>
  <si>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</si>
  <si>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</si>
  <si>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</si>
  <si>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</si>
  <si>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</si>
  <si>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</si>
  <si>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</si>
  <si>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</si>
  <si>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</si>
  <si>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</si>
  <si>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</si>
  <si>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</si>
  <si>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</si>
  <si>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</si>
  <si>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</si>
  <si>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</si>
  <si>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</si>
  <si>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</si>
  <si>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</si>
  <si>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</si>
  <si>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</si>
  <si>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</si>
  <si>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</si>
  <si>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</si>
  <si>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</si>
  <si>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</si>
  <si>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</si>
  <si>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</si>
  <si>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</si>
  <si>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</si>
  <si>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</si>
  <si>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</si>
  <si>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</si>
  <si>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</si>
  <si>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</si>
  <si>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</si>
  <si>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</si>
  <si>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</si>
  <si>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</si>
  <si>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</si>
  <si>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</si>
  <si>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</si>
  <si>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</si>
  <si>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</si>
  <si>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</si>
  <si>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</si>
  <si>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</si>
  <si>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</si>
  <si>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</si>
  <si>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</si>
  <si>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</si>
  <si>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</si>
  <si>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</si>
  <si>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</si>
  <si>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</si>
  <si>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</si>
  <si>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</si>
  <si>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</si>
  <si>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</si>
  <si>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</si>
  <si>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</si>
  <si>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</si>
  <si>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</si>
  <si>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</si>
  <si>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</si>
  <si>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</si>
  <si>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</si>
  <si>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</si>
  <si>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</si>
  <si>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</si>
  <si>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</si>
  <si>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</si>
  <si>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</si>
  <si>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</si>
  <si>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</si>
  <si>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</si>
  <si>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</si>
  <si>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</si>
  <si>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</si>
  <si>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</si>
  <si>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</si>
  <si>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</si>
  <si>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</si>
  <si>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</si>
  <si>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</si>
  <si>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</si>
  <si>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</si>
  <si>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</si>
  <si>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</si>
  <si>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</si>
  <si>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</si>
  <si>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</si>
  <si>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</si>
  <si>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</si>
  <si>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</si>
  <si>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</si>
  <si>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</si>
  <si>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</si>
  <si>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</si>
  <si>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</si>
  <si>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</si>
  <si>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</si>
  <si>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</si>
  <si>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</si>
  <si>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</si>
  <si>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</si>
  <si>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</si>
  <si>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</si>
  <si>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</si>
  <si>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</si>
  <si>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</si>
  <si>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</si>
  <si>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</si>
  <si>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</si>
  <si>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</si>
  <si>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</si>
  <si>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</si>
  <si>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</si>
  <si>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</si>
  <si>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</si>
  <si>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</si>
  <si>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</si>
  <si>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</si>
  <si>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</si>
  <si>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</si>
  <si>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</si>
  <si>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</si>
  <si>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</si>
  <si>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</si>
  <si>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</si>
  <si>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</si>
  <si>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</si>
  <si>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</si>
  <si>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</si>
  <si>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</si>
  <si>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</si>
  <si>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</si>
  <si>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</si>
  <si>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</si>
  <si>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</si>
  <si>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</si>
  <si>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</si>
  <si>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</si>
  <si>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</si>
  <si>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</si>
  <si>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</si>
  <si>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</si>
  <si>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</si>
  <si>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</si>
  <si>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</si>
  <si>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</si>
  <si>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</si>
  <si>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</si>
  <si>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</si>
  <si>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</si>
  <si>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</si>
  <si>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</si>
  <si>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</si>
  <si>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</si>
  <si>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</si>
  <si>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</si>
  <si>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</si>
  <si>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</si>
  <si>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</si>
  <si>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</si>
  <si>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</si>
  <si>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</si>
  <si>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</si>
  <si>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</si>
  <si>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</si>
  <si>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</si>
  <si>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</si>
  <si>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</si>
  <si>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</si>
  <si>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</si>
  <si>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</si>
  <si>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</si>
  <si>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</si>
  <si>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</si>
  <si>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</si>
  <si>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</si>
  <si>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</si>
  <si>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</si>
  <si>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</si>
  <si>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</si>
  <si>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</si>
  <si>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</si>
  <si>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</si>
  <si>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</si>
  <si>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</si>
  <si>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</si>
  <si>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</si>
  <si>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</si>
  <si>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</si>
  <si>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</si>
  <si>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</si>
  <si>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</si>
  <si>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</si>
  <si>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</si>
  <si>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</si>
  <si>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</si>
  <si>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</si>
  <si>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</si>
  <si>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</si>
  <si>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</si>
  <si>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</si>
  <si>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</si>
  <si>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</si>
  <si>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</si>
  <si>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</si>
  <si>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</si>
  <si>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</si>
  <si>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</si>
  <si>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</si>
  <si>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</si>
  <si>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</si>
  <si>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</si>
  <si>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</si>
  <si>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</si>
  <si>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</si>
  <si>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</si>
  <si>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</si>
  <si>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</si>
  <si>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</si>
  <si>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</si>
  <si>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</si>
  <si>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</si>
  <si>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</si>
  <si>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</si>
  <si>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</si>
  <si>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</si>
  <si>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</si>
  <si>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</si>
  <si>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</si>
  <si>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</si>
  <si>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</si>
  <si>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</si>
  <si>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</si>
  <si>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</si>
  <si>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</si>
  <si>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</si>
  <si>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</si>
  <si>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</si>
  <si>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</si>
  <si>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</si>
  <si>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</si>
  <si>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</si>
  <si>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</si>
  <si>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</si>
  <si>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</si>
  <si>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</si>
  <si>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</si>
  <si>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</si>
  <si>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</si>
  <si>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</si>
  <si>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</si>
  <si>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</si>
  <si>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</si>
  <si>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</si>
  <si>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</si>
  <si>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</si>
  <si>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</si>
  <si>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</si>
  <si>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</si>
  <si>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</si>
  <si>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</si>
  <si>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</si>
  <si>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</si>
  <si>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</si>
  <si>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</si>
  <si>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</si>
  <si>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</si>
  <si>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</si>
  <si>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</si>
  <si>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</si>
  <si>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</si>
  <si>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</si>
  <si>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</si>
  <si>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</si>
  <si>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</si>
  <si>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</si>
  <si>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</si>
  <si>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</si>
  <si>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</si>
  <si>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</si>
  <si>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</si>
  <si>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</si>
  <si>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</si>
  <si>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</si>
  <si>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</si>
  <si>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</si>
  <si>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</si>
  <si>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</si>
  <si>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</si>
  <si>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</si>
  <si>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</si>
  <si>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</si>
  <si>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</si>
  <si>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</si>
  <si>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</si>
  <si>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</si>
  <si>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</si>
  <si>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</si>
  <si>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</si>
  <si>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</si>
  <si>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</si>
  <si>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</si>
  <si>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</si>
  <si>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</si>
  <si>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</si>
  <si>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</si>
  <si>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</si>
  <si>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</si>
  <si>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</si>
  <si>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</si>
  <si>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</si>
  <si>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</si>
  <si>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</si>
  <si>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</si>
  <si>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</si>
  <si>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</si>
  <si>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</si>
  <si>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</si>
  <si>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</si>
  <si>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</si>
  <si>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</si>
  <si>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</si>
  <si>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</si>
  <si>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</si>
  <si>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</si>
  <si>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</si>
  <si>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</si>
  <si>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</si>
  <si>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</si>
  <si>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</si>
  <si>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</si>
  <si>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</si>
  <si>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</si>
  <si>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</si>
  <si>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</si>
  <si>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</si>
  <si>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</si>
  <si>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</si>
  <si>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</si>
  <si>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</si>
  <si>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</si>
  <si>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</si>
  <si>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</si>
  <si>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</si>
  <si>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</si>
  <si>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</si>
  <si>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</si>
  <si>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</si>
  <si>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</si>
  <si>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</si>
  <si>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</si>
  <si>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</si>
  <si>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</si>
  <si>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</si>
  <si>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</si>
  <si>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</si>
  <si>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</si>
  <si>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</si>
  <si>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</si>
  <si>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</si>
  <si>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</si>
  <si>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</si>
  <si>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</si>
  <si>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</si>
  <si>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</si>
  <si>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</si>
  <si>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</si>
  <si>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</si>
  <si>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</si>
  <si>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</si>
  <si>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</si>
  <si>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</si>
  <si>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</si>
  <si>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</si>
  <si>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</si>
  <si>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</si>
  <si>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</si>
  <si>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</si>
  <si>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</si>
  <si>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</si>
  <si>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</si>
  <si>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</si>
  <si>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</si>
  <si>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</si>
  <si>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</si>
  <si>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</si>
  <si>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</si>
  <si>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</si>
  <si>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</si>
  <si>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</si>
  <si>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</si>
  <si>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</si>
  <si>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</si>
  <si>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</si>
  <si>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</si>
  <si>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</si>
  <si>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</si>
  <si>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</si>
  <si>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</si>
  <si>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</si>
  <si>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</si>
  <si>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</si>
  <si>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</si>
  <si>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</si>
  <si>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</si>
  <si>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</si>
  <si>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</si>
  <si>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</si>
  <si>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</si>
  <si>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</si>
  <si>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</si>
  <si>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</si>
  <si>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</si>
  <si>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</si>
  <si>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</si>
  <si>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</si>
  <si>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</si>
  <si>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</si>
  <si>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</si>
  <si>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</si>
  <si>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</si>
  <si>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</si>
  <si>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</si>
  <si>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</si>
  <si>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</si>
  <si>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</si>
  <si>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</si>
  <si>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</si>
  <si>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</si>
  <si>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</si>
  <si>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</si>
  <si>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</si>
  <si>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</si>
  <si>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</si>
  <si>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</si>
  <si>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</si>
  <si>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</si>
  <si>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</si>
  <si>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</si>
  <si>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</si>
  <si>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</si>
  <si>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</si>
  <si>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</si>
  <si>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</si>
  <si>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</si>
  <si>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</si>
  <si>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</si>
  <si>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</si>
  <si>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</si>
  <si>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</si>
  <si>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</si>
  <si>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</si>
  <si>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</si>
  <si>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</si>
  <si>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</si>
  <si>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</si>
  <si>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</si>
  <si>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</si>
  <si>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</si>
  <si>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</si>
  <si>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</si>
  <si>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</si>
  <si>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</si>
  <si>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</si>
  <si>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</si>
  <si>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</si>
  <si>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</si>
  <si>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</si>
  <si>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</si>
  <si>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</si>
  <si>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</si>
  <si>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</si>
  <si>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</si>
  <si>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</si>
  <si>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</si>
  <si>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</si>
  <si>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</si>
  <si>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</si>
  <si>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</si>
  <si>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</si>
  <si>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</si>
  <si>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</si>
  <si>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</si>
  <si>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</si>
  <si>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</si>
  <si>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</si>
  <si>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</si>
  <si>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</si>
  <si>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</si>
  <si>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</si>
  <si>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</si>
  <si>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</si>
  <si>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</si>
  <si>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</si>
  <si>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</si>
  <si>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</si>
  <si>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</si>
  <si>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</si>
  <si>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</si>
  <si>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</si>
  <si>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</si>
  <si>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</si>
  <si>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</si>
  <si>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</si>
  <si>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</si>
  <si>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</si>
  <si>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</si>
  <si>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</si>
  <si>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</si>
  <si>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</si>
  <si>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</si>
  <si>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</si>
  <si>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</si>
  <si>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</si>
  <si>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</si>
  <si>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</si>
  <si>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</si>
  <si>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</si>
  <si>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</si>
  <si>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</si>
  <si>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</si>
  <si>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</si>
  <si>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</si>
  <si>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</si>
  <si>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</si>
  <si>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</si>
  <si>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</si>
  <si>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</si>
  <si>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</si>
  <si>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</si>
  <si>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</si>
  <si>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</si>
  <si>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</si>
  <si>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</si>
  <si>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</si>
  <si>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</si>
  <si>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</si>
  <si>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</si>
  <si>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</si>
  <si>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</si>
  <si>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</si>
  <si>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</si>
  <si>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</si>
  <si>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</si>
  <si>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</si>
  <si>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</si>
  <si>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</si>
  <si>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</si>
  <si>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</si>
  <si>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</si>
  <si>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</si>
  <si>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</si>
  <si>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</si>
  <si>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</si>
  <si>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</si>
  <si>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</si>
  <si>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</si>
  <si>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</si>
  <si>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</si>
  <si>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</si>
  <si>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</si>
  <si>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</si>
  <si>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</si>
  <si>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</si>
  <si>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</si>
  <si>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</si>
  <si>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</si>
  <si>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</si>
  <si>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</si>
  <si>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</si>
  <si>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</si>
  <si>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</si>
  <si>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</si>
  <si>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</si>
  <si>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</si>
  <si>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</si>
  <si>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</si>
  <si>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</si>
  <si>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</si>
  <si>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</si>
  <si>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</si>
  <si>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</si>
  <si>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</si>
  <si>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</si>
  <si>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</si>
  <si>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</si>
  <si>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</si>
  <si>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</si>
  <si>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</si>
  <si>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</si>
  <si>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</si>
  <si>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</si>
  <si>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</si>
  <si>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</si>
  <si>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</si>
  <si>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</si>
  <si>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</si>
  <si>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</si>
  <si>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</si>
  <si>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</si>
  <si>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</si>
  <si>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</si>
  <si>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</si>
  <si>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</si>
  <si>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</si>
  <si>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</si>
  <si>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</si>
  <si>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</si>
  <si>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</si>
  <si>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</si>
  <si>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</si>
  <si>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</si>
  <si>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</si>
  <si>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</si>
  <si>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</si>
  <si>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</si>
  <si>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</si>
  <si>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</si>
  <si>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</si>
  <si>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</si>
  <si>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</si>
  <si>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</si>
  <si>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</si>
  <si>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</si>
  <si>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</si>
  <si>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</si>
  <si>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</si>
  <si>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</si>
  <si>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</si>
  <si>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</si>
  <si>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</si>
  <si>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</si>
  <si>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</si>
  <si>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</si>
  <si>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</si>
  <si>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</si>
  <si>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</si>
  <si>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</si>
  <si>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</si>
  <si>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</si>
  <si>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</si>
  <si>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</si>
  <si>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</si>
  <si>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</si>
  <si>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</si>
  <si>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</si>
  <si>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</si>
  <si>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</si>
  <si>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</si>
  <si>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</si>
  <si>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</si>
  <si>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</si>
  <si>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</si>
  <si>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</si>
  <si>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</si>
  <si>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</si>
  <si>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</si>
  <si>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</si>
  <si>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</si>
  <si>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</si>
  <si>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</si>
  <si>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</si>
  <si>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</si>
  <si>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</si>
  <si>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</si>
  <si>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</si>
  <si>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</si>
  <si>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</si>
  <si>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</si>
  <si>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</si>
  <si>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</si>
  <si>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</si>
  <si>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</si>
  <si>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</si>
  <si>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</si>
  <si>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</si>
  <si>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</si>
  <si>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</si>
  <si>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</si>
  <si>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</si>
  <si>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</si>
  <si>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</si>
  <si>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</si>
  <si>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</si>
  <si>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</si>
  <si>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</si>
  <si>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</si>
  <si>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</si>
  <si>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</si>
  <si>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</si>
  <si>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</si>
  <si>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</si>
  <si>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</si>
  <si>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</si>
  <si>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</si>
  <si>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</si>
  <si>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</si>
  <si>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</si>
  <si>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</si>
  <si>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</si>
  <si>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</si>
  <si>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</si>
  <si>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</si>
  <si>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</si>
  <si>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</si>
  <si>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</si>
  <si>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</si>
  <si>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</si>
  <si>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</si>
  <si>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</si>
  <si>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</si>
  <si>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</si>
  <si>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</si>
  <si>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</si>
  <si>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</si>
  <si>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</si>
  <si>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</si>
  <si>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</si>
  <si>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</si>
  <si>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</si>
  <si>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</si>
  <si>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</si>
  <si>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</si>
  <si>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</si>
  <si>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</si>
  <si>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</si>
  <si>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</si>
  <si>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</si>
  <si>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</si>
  <si>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</si>
  <si>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</si>
  <si>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</si>
  <si>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</si>
  <si>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</si>
  <si>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</si>
  <si>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</si>
  <si>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</si>
  <si>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</si>
  <si>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</si>
  <si>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</si>
  <si>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</si>
  <si>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</si>
  <si>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</si>
  <si>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</si>
  <si>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</si>
  <si>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</si>
  <si>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</si>
  <si>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</si>
  <si>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</si>
  <si>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</si>
  <si>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</si>
  <si>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</si>
  <si>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</si>
  <si>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</si>
  <si>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</si>
  <si>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</si>
  <si>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</si>
  <si>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</si>
  <si>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</si>
  <si>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</si>
  <si>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</si>
  <si>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</si>
  <si>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</si>
  <si>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</si>
  <si>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</si>
  <si>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</si>
  <si>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</si>
  <si>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</si>
  <si>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</si>
  <si>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</si>
  <si>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</si>
  <si>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</si>
  <si>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</si>
  <si>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</si>
  <si>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</si>
  <si>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</si>
  <si>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</si>
  <si>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</si>
  <si>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</si>
  <si>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</si>
  <si>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</si>
  <si>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</si>
  <si>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</si>
  <si>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</si>
  <si>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</si>
  <si>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</si>
  <si>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</si>
  <si>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</si>
  <si>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</si>
  <si>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</si>
  <si>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</si>
  <si>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</si>
  <si>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</si>
  <si>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</si>
  <si>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</si>
  <si>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</si>
  <si>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</si>
  <si>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</si>
  <si>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</si>
  <si>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</si>
  <si>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</si>
  <si>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</si>
  <si>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</si>
  <si>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</si>
  <si>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</si>
  <si>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</si>
  <si>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</si>
  <si>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</si>
  <si>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</si>
  <si>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</si>
  <si>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</si>
  <si>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</si>
  <si>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</si>
  <si>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</si>
  <si>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</si>
  <si>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</si>
  <si>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</si>
  <si>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</si>
  <si>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</si>
  <si>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</si>
  <si>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</si>
  <si>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</si>
  <si>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</si>
  <si>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</si>
  <si>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</si>
  <si>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</si>
  <si>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</si>
  <si>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</si>
  <si>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</si>
  <si>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</si>
  <si>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</si>
  <si>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</si>
  <si>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</si>
  <si>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</si>
  <si>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</si>
  <si>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</si>
  <si>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</si>
  <si>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</si>
  <si>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</si>
  <si>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</si>
  <si>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</si>
  <si>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</si>
  <si>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</si>
  <si>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</si>
  <si>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</si>
  <si>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</si>
  <si>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</si>
  <si>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</si>
  <si>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</si>
  <si>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</si>
  <si>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</si>
  <si>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</si>
  <si>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</si>
  <si>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</si>
  <si>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</si>
  <si>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</si>
  <si>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</si>
  <si>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</si>
  <si>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</si>
  <si>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</si>
  <si>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</si>
  <si>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</si>
  <si>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</si>
  <si>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</si>
  <si>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</si>
  <si>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</si>
  <si>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</si>
  <si>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</si>
  <si>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</si>
  <si>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</si>
  <si>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</si>
  <si>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</si>
  <si>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</si>
  <si>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</si>
  <si>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</si>
  <si>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</si>
  <si>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</si>
  <si>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</si>
  <si>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</si>
  <si>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</si>
  <si>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</si>
  <si>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</si>
  <si>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</si>
  <si>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</si>
  <si>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</si>
  <si>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</si>
  <si>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</si>
  <si>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</si>
  <si>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</si>
  <si>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</si>
  <si>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</si>
  <si>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</si>
  <si>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</si>
  <si>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</si>
  <si>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</si>
  <si>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</si>
  <si>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</si>
  <si>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</si>
  <si>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</si>
  <si>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</si>
  <si>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</si>
  <si>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</si>
  <si>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</si>
  <si>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</si>
  <si>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</si>
  <si>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</si>
  <si>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</si>
  <si>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</si>
  <si>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</si>
  <si>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</si>
  <si>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</si>
  <si>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</si>
  <si>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</si>
  <si>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</si>
  <si>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</si>
  <si>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</si>
  <si>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</si>
  <si>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</si>
  <si>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</si>
  <si>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</si>
  <si>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</si>
  <si>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</si>
  <si>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</si>
  <si>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</si>
  <si>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</si>
  <si>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</si>
  <si>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</si>
  <si>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</si>
  <si>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</si>
  <si>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</si>
  <si>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</si>
  <si>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</si>
  <si>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</si>
  <si>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</si>
  <si>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</si>
  <si>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</si>
  <si>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</si>
  <si>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</si>
  <si>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</si>
  <si>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</si>
  <si>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</si>
  <si>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</si>
  <si>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</si>
  <si>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</si>
  <si>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</si>
  <si>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</si>
  <si>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</si>
  <si>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</si>
  <si>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</si>
  <si>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</si>
  <si>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</si>
  <si>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</si>
  <si>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</si>
  <si>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</si>
  <si>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</si>
  <si>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</si>
  <si>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</si>
  <si>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</si>
  <si>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</si>
  <si>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</si>
  <si>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</si>
  <si>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</si>
  <si>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</si>
  <si>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</si>
  <si>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</si>
  <si>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</si>
  <si>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</si>
  <si>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</si>
  <si>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</si>
  <si>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</si>
  <si>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</si>
  <si>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</si>
  <si>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</si>
  <si>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</si>
  <si>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</si>
  <si>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</si>
  <si>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</si>
  <si>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</si>
  <si>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</si>
  <si>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</si>
  <si>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</si>
  <si>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</si>
  <si>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</si>
  <si>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</si>
  <si>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</si>
  <si>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</si>
  <si>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</si>
  <si>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</si>
  <si>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</si>
  <si>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</si>
  <si>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</si>
  <si>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</si>
  <si>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</si>
  <si>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</si>
  <si>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</si>
  <si>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</si>
  <si>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</si>
  <si>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</si>
  <si>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</si>
  <si>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</si>
  <si>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</si>
  <si>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</si>
  <si>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</si>
  <si>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</si>
  <si>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</si>
  <si>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</si>
  <si>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</si>
  <si>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</si>
  <si>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</si>
  <si>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</si>
  <si>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</si>
  <si>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</si>
  <si>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</si>
  <si>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</si>
  <si>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</si>
  <si>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</si>
  <si>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</si>
  <si>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</si>
  <si>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</si>
  <si>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</si>
  <si>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</si>
  <si>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</si>
  <si>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</si>
  <si>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</si>
  <si>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</si>
  <si>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</si>
  <si>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</si>
  <si>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</si>
  <si>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</si>
  <si>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</si>
  <si>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</si>
  <si>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</si>
  <si>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</si>
  <si>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</si>
  <si>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</si>
  <si>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</si>
  <si>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</si>
  <si>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</si>
  <si>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</si>
  <si>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</si>
  <si>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</si>
  <si>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</si>
  <si>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</si>
  <si>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</si>
  <si>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</si>
  <si>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</si>
  <si>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</si>
  <si>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</si>
  <si>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</si>
  <si>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</si>
  <si>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</si>
  <si>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</si>
  <si>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</si>
  <si>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</si>
  <si>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</si>
  <si>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</si>
  <si>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</si>
  <si>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</si>
  <si>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</si>
  <si>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</si>
  <si>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</si>
  <si>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</si>
  <si>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</si>
  <si>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</si>
  <si>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</si>
  <si>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</si>
  <si>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</si>
  <si>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</si>
  <si>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</si>
  <si>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</si>
  <si>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</si>
  <si>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</si>
  <si>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</si>
  <si>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</si>
  <si>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</si>
  <si>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</si>
  <si>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</si>
  <si>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</si>
  <si>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</si>
  <si>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</si>
  <si>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</si>
  <si>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</si>
  <si>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</si>
  <si>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GPS sem comunicação/ MC1 as 09:58h</t>
  </si>
  <si>
    <t>Deslocamento de TGR para TIQ</t>
  </si>
  <si>
    <t>Aguardando descanso da equipe</t>
  </si>
  <si>
    <t>MC1 as 06:52h/ autorizado entrada na via 09:39h</t>
  </si>
  <si>
    <t>Silmara</t>
  </si>
  <si>
    <t>2( Eder e Anderson)</t>
  </si>
  <si>
    <t xml:space="preserve"> MC1 as 09:04h/ autorizado entrada na via as 10:02h</t>
  </si>
  <si>
    <t>A6046021</t>
  </si>
  <si>
    <t>TCSTGR</t>
  </si>
  <si>
    <t>Daniel</t>
  </si>
  <si>
    <t>MC1 as 09:29h/ CCO verificando faixa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</si>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</sst>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E362" activePane="bottomRight" state="frozen"/>
      <selection pane="bottomRight" activeCell="BJ368" sqref="BJ3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1931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1932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1933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1934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1935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1936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1937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/>
      <c r="BI366" s="16"/>
      <c r="BJ366" s="16" t="s">
        <v>1938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1939</v>
      </c>
      <c r="N367" s="202" t="s">
        <v>1940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1941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1942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1943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1944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1945</v>
      </c>
      <c r="N370" s="202" t="s">
        <v>1946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1947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1948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1949</v>
      </c>
      <c r="I371" s="173" t="s">
        <v>1950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1951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1952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e">
        <f>IF(AND(BR385&lt;1,BS385&lt;1),"Produção e Intervalo",IF(BR385&lt;1,"Intervalo",IF(BS385&lt;1,"Produção","Aderente")))</f>
        <v>#DIV/0!</v>
      </c>
      <c r="BR385" s="18" t="e">
        <f>IF(OR(B385="",F385=""),"*",AY385/P385)</f>
        <v>#DIV/0!</v>
      </c>
      <c r="BS385" s="18" t="e">
        <f>IF(OR(B385="",F385=""),"*",BA385/Q385)</f>
        <v>#DIV/0!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365:K450 J283:K36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364:AB450 AD364:AD450 AD283:AD363 Z283:AB363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1953</v>
      </c>
      <c r="D5" s="388"/>
      <c r="E5" s="388"/>
      <c r="F5" s="388"/>
      <c r="G5" s="388"/>
      <c r="H5" s="388"/>
      <c r="I5" s="388"/>
      <c r="J5" s="389"/>
      <c r="K5" s="390" t="s">
        <v>1954</v>
      </c>
      <c r="L5" s="391"/>
      <c r="M5" s="391"/>
      <c r="N5" s="391"/>
      <c r="O5" s="392" t="s">
        <v>1955</v>
      </c>
      <c r="P5" s="393"/>
      <c r="Q5" s="394"/>
    </row>
    <row r="6" spans="1:17" s="93" customFormat="1" ht="15.75" customHeight="1">
      <c r="A6" s="87" t="s">
        <v>1956</v>
      </c>
      <c r="B6" s="94" t="s">
        <v>1957</v>
      </c>
      <c r="C6" s="95" t="s">
        <v>1172</v>
      </c>
      <c r="D6" s="96" t="s">
        <v>1173</v>
      </c>
      <c r="E6" s="95" t="s">
        <v>1958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1959</v>
      </c>
      <c r="M6" s="139" t="s">
        <v>627</v>
      </c>
      <c r="N6" s="140" t="s">
        <v>1167</v>
      </c>
      <c r="O6" s="244" t="s">
        <v>1210</v>
      </c>
      <c r="P6" s="157"/>
      <c r="Q6" s="192" t="s">
        <v>1960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>GPS sem comunicação/ MC1 as 09:58h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autorizado entrada na via as 10:02h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CCO verificando faixa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1961</v>
      </c>
      <c r="W1" s="400"/>
      <c r="X1" s="400"/>
      <c r="Y1" s="104"/>
    </row>
    <row r="2" spans="1:25" s="100" customFormat="1" ht="11.25" customHeight="1">
      <c r="A2" s="105" t="s">
        <v>1962</v>
      </c>
      <c r="B2" s="105" t="s">
        <v>1957</v>
      </c>
      <c r="C2" s="105" t="s">
        <v>603</v>
      </c>
      <c r="D2" s="106" t="s">
        <v>1172</v>
      </c>
      <c r="E2" s="106" t="s">
        <v>1173</v>
      </c>
      <c r="F2" s="106" t="s">
        <v>1956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1963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-</v>
      </c>
      <c r="E378" s="110" t="str">
        <f>IF(FN_MC!T379="","*",FN_MC!T379)</f>
        <v>-</v>
      </c>
      <c r="F378" s="110" t="str">
        <f>IF(FN_MC!B379="","*",FN_MC!B379)</f>
        <v>*</v>
      </c>
      <c r="G378" s="110" t="str">
        <f>IF(FN_MC!D379="","*",FN_MC!D379)</f>
        <v>*</v>
      </c>
      <c r="H378" s="110" t="str">
        <f>IF(FN_MC!F379="","*",FN_MC!F379)</f>
        <v>*</v>
      </c>
      <c r="I378" s="110" t="str">
        <f>IF(FN_MC!H379="","*",FN_MC!H379)</f>
        <v>*</v>
      </c>
      <c r="J378" s="110" t="str">
        <f>IF(FN_MC!I379="","*",FN_MC!I379)</f>
        <v>*</v>
      </c>
      <c r="K378" s="110" t="str">
        <f>IF(FN_MC!M379="","*",FN_MC!M379)</f>
        <v>-</v>
      </c>
      <c r="L378" s="110" t="str">
        <f>IF(FN_MC!N379="","*",FN_MC!N379)</f>
        <v>-</v>
      </c>
      <c r="M378" s="111" t="str">
        <f>IF(FN_MC!J379="","*",FN_MC!J379)</f>
        <v>*</v>
      </c>
      <c r="N378" s="288" t="str">
        <f>IF(FN_MC!K379="","*",FN_MC!K379)</f>
        <v>*</v>
      </c>
      <c r="O378" s="288" t="str">
        <f>IF(FN_MC!L379="","*",FN_MC!L379)</f>
        <v>-</v>
      </c>
      <c r="P378" s="111"/>
      <c r="Q378" s="128" t="str">
        <f>IF(FN_MC!O379="","*",FN_MC!O379)</f>
        <v>*</v>
      </c>
      <c r="R378" s="128" t="str">
        <f>IF(FN_MC!P379="","*",FN_MC!P379)</f>
        <v>*</v>
      </c>
      <c r="S378" s="110" t="str">
        <f>IF(FN_MC!Q379="","*",CONCATENATE(FN_MC!Q379," ",FN_MC!R379))</f>
        <v>*</v>
      </c>
      <c r="T378" s="110" t="str">
        <f>IF(FN_MC!V379="","*",FN_MC!V379)</f>
        <v>*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-</v>
      </c>
      <c r="E379" s="110" t="str">
        <f>IF(FN_MC!T380="","*",FN_MC!T380)</f>
        <v>-</v>
      </c>
      <c r="F379" s="110" t="str">
        <f>IF(FN_MC!B380="","*",FN_MC!B380)</f>
        <v>*</v>
      </c>
      <c r="G379" s="110" t="str">
        <f>IF(FN_MC!D380="","*",FN_MC!D380)</f>
        <v>*</v>
      </c>
      <c r="H379" s="110" t="str">
        <f>IF(FN_MC!F380="","*",FN_MC!F380)</f>
        <v>*</v>
      </c>
      <c r="I379" s="110" t="str">
        <f>IF(FN_MC!H380="","*",FN_MC!H380)</f>
        <v>*</v>
      </c>
      <c r="J379" s="110" t="str">
        <f>IF(FN_MC!I380="","*",FN_MC!I380)</f>
        <v>*</v>
      </c>
      <c r="K379" s="110" t="str">
        <f>IF(FN_MC!M380="","*",FN_MC!M380)</f>
        <v>-</v>
      </c>
      <c r="L379" s="110" t="str">
        <f>IF(FN_MC!N380="","*",FN_MC!N380)</f>
        <v>-</v>
      </c>
      <c r="M379" s="111" t="str">
        <f>IF(FN_MC!J380="","*",FN_MC!J380)</f>
        <v>*</v>
      </c>
      <c r="N379" s="288" t="str">
        <f>IF(FN_MC!K380="","*",FN_MC!K380)</f>
        <v>*</v>
      </c>
      <c r="O379" s="288" t="str">
        <f>IF(FN_MC!L380="","*",FN_MC!L380)</f>
        <v>-</v>
      </c>
      <c r="P379" s="111"/>
      <c r="Q379" s="128" t="str">
        <f>IF(FN_MC!O380="","*",FN_MC!O380)</f>
        <v>*</v>
      </c>
      <c r="R379" s="128" t="str">
        <f>IF(FN_MC!P380="","*",FN_MC!P380)</f>
        <v>*</v>
      </c>
      <c r="S379" s="110" t="str">
        <f>IF(FN_MC!Q380="","*",CONCATENATE(FN_MC!Q380," ",FN_MC!R380))</f>
        <v>*</v>
      </c>
      <c r="T379" s="110" t="str">
        <f>IF(FN_MC!V380="","*",FN_MC!V380)</f>
        <v>*</v>
      </c>
      <c r="U379" s="110" t="str">
        <f>IF(FN_MC!W380="","*",FN_MC!W380)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-</v>
      </c>
      <c r="L382" s="110" t="str">
        <f>IF(FN_MC!N383="","*",FN_MC!N383)</f>
        <v>-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-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-</v>
      </c>
      <c r="L383" s="110" t="str">
        <f>IF(FN_MC!N384="","*",FN_MC!N384)</f>
        <v>-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-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*</v>
      </c>
      <c r="C384" s="109" t="str">
        <f>IF(FN_MC!Z385="","*",FN_MC!Z385)</f>
        <v>*</v>
      </c>
      <c r="D384" s="110" t="str">
        <f>IF(FN_MC!S385="","*",FN_MC!S385)</f>
        <v>-</v>
      </c>
      <c r="E384" s="110" t="str">
        <f>IF(FN_MC!T385="","*",FN_MC!T385)</f>
        <v>-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*</v>
      </c>
      <c r="J384" s="110" t="str">
        <f>IF(FN_MC!I385="","*",FN_MC!I385)</f>
        <v>*</v>
      </c>
      <c r="K384" s="110" t="str">
        <f>IF(FN_MC!M385="","*",FN_MC!M385)</f>
        <v>-</v>
      </c>
      <c r="L384" s="110" t="str">
        <f>IF(FN_MC!N385="","*",FN_MC!N385)</f>
        <v>-</v>
      </c>
      <c r="M384" s="111" t="str">
        <f>IF(FN_MC!J385="","*",FN_MC!J385)</f>
        <v>*</v>
      </c>
      <c r="N384" s="288" t="str">
        <f>IF(FN_MC!K385="","*",FN_MC!K385)</f>
        <v>*</v>
      </c>
      <c r="O384" s="288" t="str">
        <f>IF(FN_MC!L385="","*",FN_MC!L385)</f>
        <v>-</v>
      </c>
      <c r="P384" s="111"/>
      <c r="Q384" s="128" t="str">
        <f>IF(FN_MC!O385="","*",FN_MC!O385)</f>
        <v>*</v>
      </c>
      <c r="R384" s="128" t="str">
        <f>IF(FN_MC!P385="","*",FN_MC!P385)</f>
        <v>*</v>
      </c>
      <c r="S384" s="110" t="str">
        <f>IF(FN_MC!Q385="","*",CONCATENATE(FN_MC!Q385," ",FN_MC!R385))</f>
        <v>*</v>
      </c>
      <c r="T384" s="110" t="str">
        <f>IF(FN_MC!V385="","*",FN_MC!V385)</f>
        <v>*</v>
      </c>
      <c r="U384" s="110" t="str">
        <f>IF(FN_MC!W385="","*",FN_MC!W385)</f>
        <v>*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*</v>
      </c>
      <c r="C386" s="109" t="str">
        <f>IF(FN_MC!Z387="","*",FN_MC!Z387)</f>
        <v>*</v>
      </c>
      <c r="D386" s="110" t="str">
        <f>IF(FN_MC!S387="","*",FN_MC!S387)</f>
        <v>-</v>
      </c>
      <c r="E386" s="110" t="str">
        <f>IF(FN_MC!T387="","*",FN_MC!T387)</f>
        <v>-</v>
      </c>
      <c r="F386" s="110" t="str">
        <f>IF(FN_MC!B387="","*",FN_MC!B387)</f>
        <v>*</v>
      </c>
      <c r="G386" s="110" t="str">
        <f>IF(FN_MC!D387="","*",FN_MC!D387)</f>
        <v>*</v>
      </c>
      <c r="H386" s="110" t="str">
        <f>IF(FN_MC!F387="","*",FN_MC!F387)</f>
        <v>*</v>
      </c>
      <c r="I386" s="110" t="str">
        <f>IF(FN_MC!H387="","*",FN_MC!H387)</f>
        <v>*</v>
      </c>
      <c r="J386" s="110" t="str">
        <f>IF(FN_MC!I387="","*",FN_MC!I387)</f>
        <v>*</v>
      </c>
      <c r="K386" s="110" t="str">
        <f>IF(FN_MC!M387="","*",FN_MC!M387)</f>
        <v>-</v>
      </c>
      <c r="L386" s="110" t="str">
        <f>IF(FN_MC!N387="","*",FN_MC!N387)</f>
        <v>-</v>
      </c>
      <c r="M386" s="111" t="str">
        <f>IF(FN_MC!J387="","*",FN_MC!J387)</f>
        <v>*</v>
      </c>
      <c r="N386" s="288" t="str">
        <f>IF(FN_MC!K387="","*",FN_MC!K387)</f>
        <v>*</v>
      </c>
      <c r="O386" s="288" t="str">
        <f>IF(FN_MC!L387="","*",FN_MC!L387)</f>
        <v>-</v>
      </c>
      <c r="P386" s="111"/>
      <c r="Q386" s="128" t="str">
        <f>IF(FN_MC!O387="","*",FN_MC!O387)</f>
        <v>*</v>
      </c>
      <c r="R386" s="128" t="str">
        <f>IF(FN_MC!P387="","*",FN_MC!P387)</f>
        <v>*</v>
      </c>
      <c r="S386" s="110" t="str">
        <f>IF(FN_MC!Q387="","*",CONCATENATE(FN_MC!Q387," ",FN_MC!R387))</f>
        <v>*</v>
      </c>
      <c r="T386" s="110" t="str">
        <f>IF(FN_MC!V387="","*",FN_MC!V387)</f>
        <v>*</v>
      </c>
      <c r="U386" s="110" t="str">
        <f>IF(FN_MC!W387="","*",FN_MC!W387)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1964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1966</v>
      </c>
      <c r="C4" s="318" t="s">
        <v>1967</v>
      </c>
      <c r="D4" s="318" t="s">
        <v>1968</v>
      </c>
      <c r="E4" s="318" t="s">
        <v>1969</v>
      </c>
      <c r="F4" s="318" t="s">
        <v>6</v>
      </c>
      <c r="G4" s="318" t="s">
        <v>1970</v>
      </c>
      <c r="H4" s="191"/>
    </row>
    <row r="5" spans="1:8">
      <c r="A5" s="191"/>
      <c r="B5" s="319" t="s">
        <v>1971</v>
      </c>
      <c r="C5" s="319">
        <v>309525</v>
      </c>
      <c r="D5" s="319" t="s">
        <v>1972</v>
      </c>
      <c r="E5" s="319" t="s">
        <v>845</v>
      </c>
      <c r="F5" s="319" t="s">
        <v>1973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1974</v>
      </c>
      <c r="E6" s="319" t="s">
        <v>845</v>
      </c>
      <c r="F6" s="319" t="s">
        <v>1973</v>
      </c>
      <c r="G6" s="320">
        <v>46296</v>
      </c>
      <c r="H6" s="191"/>
    </row>
    <row r="7" spans="1:8">
      <c r="A7" s="191"/>
      <c r="B7" s="319" t="s">
        <v>1975</v>
      </c>
      <c r="C7" s="319">
        <v>257278</v>
      </c>
      <c r="D7" s="319" t="s">
        <v>1976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1977</v>
      </c>
      <c r="C8" s="319">
        <v>261794</v>
      </c>
      <c r="D8" s="319" t="s">
        <v>1978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1979</v>
      </c>
      <c r="C9" s="319">
        <v>257033</v>
      </c>
      <c r="D9" s="319" t="s">
        <v>1980</v>
      </c>
      <c r="E9" s="319" t="s">
        <v>836</v>
      </c>
      <c r="F9" s="319" t="s">
        <v>192</v>
      </c>
      <c r="G9" s="319" t="s">
        <v>1981</v>
      </c>
      <c r="H9" s="191"/>
    </row>
    <row r="10" spans="1:8">
      <c r="A10" s="191"/>
      <c r="B10" s="319" t="s">
        <v>1982</v>
      </c>
      <c r="C10" s="319">
        <v>396578</v>
      </c>
      <c r="D10" s="319" t="s">
        <v>1983</v>
      </c>
      <c r="E10" s="319" t="s">
        <v>836</v>
      </c>
      <c r="F10" s="319" t="s">
        <v>192</v>
      </c>
      <c r="G10" s="319" t="s">
        <v>1981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1984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1985</v>
      </c>
      <c r="E3" s="315" t="s">
        <v>1986</v>
      </c>
      <c r="F3" s="315" t="s">
        <v>1987</v>
      </c>
      <c r="G3" s="315" t="s">
        <v>1988</v>
      </c>
      <c r="H3" s="315" t="s">
        <v>1989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1990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1991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1992</v>
      </c>
      <c r="C2" s="95" t="s">
        <v>1158</v>
      </c>
      <c r="D2" s="95" t="s">
        <v>596</v>
      </c>
      <c r="E2" s="95" t="s">
        <v>1993</v>
      </c>
      <c r="F2" s="95" t="s">
        <v>1994</v>
      </c>
      <c r="G2" s="95" t="s">
        <v>1995</v>
      </c>
      <c r="H2" s="95" t="s">
        <v>1996</v>
      </c>
      <c r="I2" s="95" t="s">
        <v>1997</v>
      </c>
      <c r="J2" s="95" t="s">
        <v>1998</v>
      </c>
      <c r="K2" s="131" t="s">
        <v>1999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2025-12-30T13:17:22Z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