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52" documentId="120_S{118792C3-22EF-5104-A093-F22BFE3913F3}" xr6:coauthVersionLast="47" xr6:coauthVersionMax="47" xr10:uidLastSave="{1109CA49-90DD-4D1D-A2DC-8CE8D3F6113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BQ83" i="1" s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<sst xmlns="http://schemas.openxmlformats.org/spreadsheetml/2006/main" count="5305" uniqueCount="1292">
  <si>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</si>
  <si>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</si>
  <si>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</si>
  <si>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</si>
  <si>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</si>
  <si>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</si>
  <si>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</si>
  <si>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</si>
  <si>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</si>
  <si>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</si>
  <si>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</si>
  <si>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</si>
  <si>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</si>
  <si>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</si>
  <si>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</si>
  <si>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</si>
  <si>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</si>
  <si>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</si>
  <si>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</si>
  <si>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</si>
  <si>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</si>
  <si>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</si>
  <si>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</si>
  <si>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</si>
  <si>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</si>
  <si>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</si>
  <si>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</si>
  <si>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</si>
  <si>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</si>
  <si>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</si>
  <si>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</si>
  <si>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</si>
  <si>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</si>
  <si>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</si>
  <si>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</si>
  <si>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</si>
  <si>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</si>
  <si>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</si>
  <si>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</si>
  <si>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</si>
  <si>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</si>
  <si>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</si>
  <si>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</si>
  <si>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</si>
  <si>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</si>
  <si>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</si>
  <si>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</si>
  <si>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</si>
  <si>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</si>
  <si>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</si>
  <si>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</si>
  <si>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</si>
  <si>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</si>
  <si>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</si>
  <si>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</si>
  <si>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</si>
  <si>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</si>
  <si>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</si>
  <si>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</si>
  <si>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</si>
  <si>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</si>
  <si>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</si>
  <si>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</si>
  <si>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</si>
  <si>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</si>
  <si>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</si>
  <si>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</si>
  <si>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</si>
  <si>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</si>
  <si>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</si>
  <si>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</si>
  <si>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</si>
  <si>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</si>
  <si>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</si>
  <si>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</si>
  <si>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</si>
  <si>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</si>
  <si>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</si>
  <si>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</si>
  <si>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</si>
  <si>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</si>
  <si>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</si>
  <si>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</si>
  <si>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</si>
  <si>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</si>
  <si>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</si>
  <si>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</si>
  <si>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</si>
  <si>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</si>
  <si>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</si>
  <si>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</si>
  <si>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</si>
  <si>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</si>
  <si>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</si>
  <si>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</si>
  <si>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</si>
  <si>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</si>
  <si>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</si>
  <si>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</si>
  <si>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</si>
  <si>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</si>
  <si>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</si>
  <si>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</si>
  <si>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</si>
  <si>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</si>
  <si>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</si>
  <si>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</si>
  <si>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</si>
  <si>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</si>
  <si>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</si>
  <si>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</si>
  <si>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</si>
  <si>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</si>
  <si>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</si>
  <si>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</si>
  <si>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</si>
  <si>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</si>
  <si>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</si>
  <si>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</si>
  <si>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</si>
  <si>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</si>
  <si>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</si>
  <si>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</si>
  <si>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</si>
  <si>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</si>
  <si>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</si>
  <si>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</si>
  <si>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</si>
  <si>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</si>
  <si>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</si>
  <si>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</si>
  <si>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</si>
  <si>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</si>
  <si>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</si>
  <si>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</si>
  <si>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</si>
  <si>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</si>
  <si>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</si>
  <si>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</si>
  <si>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</si>
  <si>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</si>
  <si>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</si>
  <si>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</si>
  <si>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</si>
  <si>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</si>
  <si>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</si>
  <si>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</si>
  <si>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</si>
  <si>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</si>
  <si>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</si>
  <si>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</si>
  <si>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</si>
  <si>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</si>
  <si>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</si>
  <si>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</si>
  <si>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</si>
  <si>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</si>
  <si>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</si>
  <si>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</si>
  <si>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</si>
  <si>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</si>
  <si>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</si>
  <si>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</si>
  <si>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</si>
  <si>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</si>
  <si>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</si>
  <si>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</si>
  <si>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</si>
  <si>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</si>
  <si>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</si>
  <si>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</si>
  <si>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</si>
  <si>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</si>
  <si>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</si>
  <si>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</si>
  <si>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</si>
  <si>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</si>
  <si>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</si>
  <si>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</si>
  <si>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</si>
  <si>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</si>
  <si>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</si>
  <si>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</si>
  <si>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</si>
  <si>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</si>
  <si>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</si>
  <si>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</si>
  <si>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</si>
  <si>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</si>
  <si>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</si>
  <si>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</si>
  <si>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</si>
  <si>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</si>
  <si>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</si>
  <si>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</si>
  <si>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</si>
  <si>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</si>
  <si>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</si>
  <si>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</si>
  <si>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</si>
  <si>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</si>
  <si>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</si>
  <si>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</si>
  <si>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</si>
  <si>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</si>
  <si>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</si>
  <si>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</si>
  <si>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</si>
  <si>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</si>
  <si>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</si>
  <si>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</si>
  <si>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</si>
  <si>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</si>
  <si>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</si>
  <si>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</si>
  <si>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</si>
  <si>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</si>
  <si>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</si>
  <si>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</si>
  <si>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</si>
  <si>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</si>
  <si>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</si>
  <si>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</si>
  <si>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</si>
  <si>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</si>
  <si>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</si>
  <si>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</si>
  <si>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</si>
  <si>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</si>
  <si>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</si>
  <si>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</si>
  <si>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</si>
  <si>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</si>
  <si>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</si>
  <si>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</si>
  <si>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</si>
  <si>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</si>
  <si>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</si>
  <si>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</si>
  <si>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</si>
  <si>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</si>
  <si>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</si>
  <si>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</si>
  <si>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</si>
  <si>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</si>
  <si>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</si>
  <si>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</si>
  <si>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</si>
  <si>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</si>
  <si>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</si>
  <si>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</si>
  <si>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</si>
  <si>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</si>
  <si>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</si>
  <si>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</si>
  <si>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</si>
  <si>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</si>
  <si>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</si>
  <si>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</si>
  <si>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</si>
  <si>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</si>
  <si>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</si>
  <si>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</si>
  <si>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</si>
  <si>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</si>
  <si>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</si>
  <si>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</si>
  <si>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</si>
  <si>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</si>
  <si>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</si>
  <si>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</si>
  <si>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</si>
  <si>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</si>
  <si>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</si>
  <si>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</si>
  <si>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</si>
  <si>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</si>
  <si>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</si>
  <si>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</si>
  <si>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</si>
  <si>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</si>
  <si>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</si>
  <si>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</si>
  <si>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</si>
  <si>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</si>
  <si>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</si>
  <si>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</si>
  <si>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</si>
  <si>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</si>
  <si>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</si>
  <si>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</si>
  <si>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</si>
  <si>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</si>
  <si>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</si>
  <si>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</si>
  <si>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</si>
  <si>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</si>
  <si>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</si>
  <si>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</si>
  <si>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</si>
  <si>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</si>
  <si>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</si>
  <si>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</si>
  <si>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</si>
  <si>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</si>
  <si>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</si>
  <si>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</si>
  <si>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</si>
  <si>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</si>
  <si>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</si>
  <si>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</si>
  <si>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</si>
  <si>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</si>
  <si>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</si>
  <si>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</si>
  <si>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</si>
  <si>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</si>
  <si>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</si>
  <si>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</si>
  <si>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</si>
  <si>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</si>
  <si>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</si>
  <si>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</si>
  <si>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</si>
  <si>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</si>
  <si>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</si>
  <si>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</si>
  <si>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</si>
  <si>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</si>
  <si>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</si>
  <si>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</si>
  <si>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</si>
  <si>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</si>
  <si>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</si>
  <si>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</si>
  <si>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</si>
  <si>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</si>
  <si>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</si>
  <si>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</si>
  <si>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</si>
  <si>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</si>
  <si>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</si>
  <si>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</si>
  <si>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</si>
  <si>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</si>
  <si>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</si>
  <si>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</si>
  <si>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</si>
  <si>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</si>
  <si>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</si>
  <si>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</si>
  <si>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</si>
  <si>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</si>
  <si>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</si>
  <si>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</si>
  <si>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</si>
  <si>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</si>
  <si>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</si>
  <si>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</si>
  <si>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</si>
  <si>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</si>
  <si>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</si>
  <si>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</si>
  <si>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</si>
  <si>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</si>
  <si>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</si>
  <si>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</si>
  <si>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</si>
  <si>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</si>
  <si>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</si>
  <si>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</si>
  <si>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</si>
  <si>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</si>
  <si>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</si>
  <si>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</si>
  <si>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</si>
  <si>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</si>
  <si>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</si>
  <si>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</si>
  <si>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</si>
  <si>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</si>
  <si>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</si>
  <si>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</si>
  <si>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</si>
  <si>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</si>
  <si>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</si>
  <si>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</si>
  <si>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</si>
  <si>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</si>
  <si>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</si>
  <si>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</si>
  <si>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</si>
  <si>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</si>
  <si>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</si>
  <si>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</si>
  <si>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</si>
  <si>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</si>
  <si>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</si>
  <si>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</si>
  <si>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</si>
  <si>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</si>
  <si>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</si>
  <si>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</si>
  <si>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</si>
  <si>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</si>
  <si>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</si>
  <si>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</si>
  <si>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</si>
  <si>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</si>
  <si>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</si>
  <si>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</si>
  <si>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</si>
  <si>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</si>
  <si>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</si>
  <si>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</si>
  <si>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</si>
  <si>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</si>
  <si>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</si>
  <si>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</si>
  <si>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</si>
  <si>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</si>
  <si>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</si>
  <si>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</si>
  <si>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</si>
  <si>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</si>
  <si>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</si>
  <si>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</si>
  <si>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</si>
  <si>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</si>
  <si>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</si>
  <si>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</si>
  <si>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</si>
  <si>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</si>
  <si>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</si>
  <si>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</si>
  <si>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</si>
  <si>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</si>
  <si>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</si>
  <si>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</si>
  <si>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</si>
  <si>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</si>
  <si>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</si>
  <si>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</si>
  <si>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</si>
  <si>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</si>
  <si>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</si>
  <si>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</si>
  <si>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</si>
  <si>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</si>
  <si>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</si>
  <si>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</si>
  <si>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</si>
  <si>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</si>
  <si>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</si>
  <si>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</si>
  <si>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</si>
  <si>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</si>
  <si>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</si>
  <si>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</si>
  <si>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</si>
  <si>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</si>
  <si>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</si>
  <si>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</si>
  <si>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</si>
  <si>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</si>
  <si>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</si>
  <si>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</si>
  <si>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</si>
  <si>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</si>
  <si>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</si>
  <si>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</si>
  <si>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</si>
  <si>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</si>
  <si>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</si>
  <si>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</si>
  <si>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</si>
  <si>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</si>
  <si>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</si>
  <si>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</si>
  <si>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</si>
  <si>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</si>
  <si>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</si>
  <si>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</si>
  <si>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</si>
  <si>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</si>
  <si>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</si>
  <si>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</si>
  <si>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</si>
  <si>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</si>
  <si>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</si>
  <si>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</si>
  <si>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</si>
  <si>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</si>
  <si>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</si>
  <si>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</si>
  <si>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</si>
  <si>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</si>
  <si>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</si>
  <si>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</si>
  <si>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</si>
  <si>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</si>
  <si>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</si>
  <si>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</si>
  <si>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</si>
  <si>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</si>
  <si>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</si>
  <si>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</si>
  <si>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</si>
  <si>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</si>
  <si>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</si>
  <si>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</si>
  <si>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</si>
  <si>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</si>
  <si>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</si>
  <si>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</si>
  <si>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</si>
  <si>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</si>
  <si>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</si>
  <si>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</si>
  <si>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</si>
  <si>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</si>
  <si>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</si>
  <si>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</si>
  <si>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</si>
  <si>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</si>
  <si>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</si>
  <si>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</si>
  <si>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</si>
  <si>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</si>
  <si>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</si>
  <si>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</si>
  <si>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</si>
  <si>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</si>
  <si>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</si>
  <si>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</si>
  <si>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</si>
  <si>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</si>
  <si>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</si>
  <si>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</si>
  <si>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</si>
  <si>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</si>
  <si>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</si>
  <si>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</si>
  <si>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</si>
  <si>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</si>
  <si>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</si>
  <si>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</si>
  <si>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</si>
  <si>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</si>
  <si>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</si>
  <si>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</si>
  <si>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</si>
  <si>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</si>
  <si>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</si>
  <si>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</si>
  <si>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</si>
  <si>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</si>
  <si>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</si>
  <si>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</si>
  <si>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</si>
  <si>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</si>
  <si>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</si>
  <si>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</si>
  <si>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</si>
  <si>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</si>
  <si>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</si>
  <si>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</si>
  <si>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</si>
  <si>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</si>
  <si>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</si>
  <si>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</si>
  <si>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</si>
  <si>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</si>
  <si>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</si>
  <si>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</si>
  <si>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</si>
  <si>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</si>
  <si>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</si>
  <si>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</si>
  <si>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</si>
  <si>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</si>
  <si>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</si>
  <si>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</si>
  <si>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</si>
  <si>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</si>
  <si>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</si>
  <si>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</si>
  <si>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</si>
  <si>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</si>
  <si>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</si>
  <si>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</si>
  <si>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</si>
  <si>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</si>
  <si>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</si>
  <si>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</si>
  <si>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</si>
  <si>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</si>
  <si>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</si>
  <si>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</si>
  <si>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</si>
  <si>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</si>
  <si>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</si>
  <si>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</si>
  <si>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</si>
  <si>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</si>
  <si>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</si>
  <si>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</si>
  <si>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</si>
  <si>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</si>
  <si>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</si>
  <si>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</si>
  <si>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</si>
  <si>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</si>
  <si>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</si>
  <si>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</si>
  <si>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</si>
  <si>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</si>
  <si>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</si>
  <si>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</si>
  <si>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</si>
  <si>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</si>
  <si>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</si>
  <si>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</si>
  <si>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</si>
  <si>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</si>
  <si>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</si>
  <si>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</si>
  <si>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</si>
  <si>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</si>
  <si>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</si>
  <si>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</si>
  <si>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</si>
  <si>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</si>
  <si>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</si>
  <si>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</si>
  <si>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</si>
  <si>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</si>
  <si>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</si>
  <si>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</si>
  <si>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</si>
  <si>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</si>
  <si>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</si>
  <si>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</si>
  <si>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</si>
  <si>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</si>
  <si>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</si>
  <si>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</si>
  <si>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</si>
  <si>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</si>
  <si>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</si>
  <si>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</si>
  <si>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</si>
  <si>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</si>
  <si>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</si>
  <si>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</si>
  <si>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</si>
  <si>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</si>
  <si>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</si>
  <si>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</si>
  <si>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</si>
  <si>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</si>
  <si>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</si>
  <si>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</si>
  <si>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</si>
  <si>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</si>
  <si>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</si>
  <si>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</si>
  <si>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</si>
  <si>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</si>
  <si>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</si>
  <si>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</si>
  <si>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</si>
  <si>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</si>
  <si>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</si>
  <si>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</si>
  <si>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</si>
  <si>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</si>
  <si>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</si>
  <si>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</si>
  <si>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</si>
  <si>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</si>
  <si>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</si>
  <si>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</si>
  <si>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</si>
  <si>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</si>
  <si>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</si>
  <si>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</si>
  <si>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</si>
  <si>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</si>
  <si>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</si>
  <si>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</si>
  <si>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</si>
  <si>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</si>
  <si>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</si>
  <si>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</si>
  <si>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</si>
  <si>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</si>
  <si>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</si>
  <si>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</si>
  <si>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</si>
  <si>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</si>
  <si>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</si>
  <si>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</si>
  <si>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</si>
  <si>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</si>
  <si>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</si>
  <si>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</si>
  <si>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</si>
  <si>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</si>
  <si>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</si>
  <si>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</si>
  <si>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</si>
  <si>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</si>
  <si>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</si>
  <si>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</si>
  <si>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</si>
  <si>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</si>
  <si>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</si>
  <si>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</si>
  <si>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</si>
  <si>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</si>
  <si>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</si>
  <si>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</si>
  <si>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</si>
  <si>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</si>
  <si>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</si>
  <si>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</si>
  <si>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</si>
  <si>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</si>
  <si>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</si>
  <si>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</si>
  <si>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</si>
  <si>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</si>
  <si>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</si>
  <si>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</si>
  <si>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</si>
  <si>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</si>
  <si>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</si>
  <si>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</si>
  <si>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</si>
  <si>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</si>
  <si>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</si>
  <si>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</si>
  <si>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</si>
  <si>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</si>
  <si>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</si>
  <si>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</si>
  <si>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</si>
  <si>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</si>
  <si>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</si>
  <si>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</si>
  <si>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</si>
  <si>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</si>
  <si>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</si>
  <si>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</si>
  <si>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</si>
  <si>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</si>
  <si>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</si>
  <si>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</si>
  <si>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</si>
  <si>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</si>
  <si>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</si>
  <si>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</si>
  <si>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</si>
  <si>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</si>
  <si>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</si>
  <si>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</si>
  <si>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</si>
  <si>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</si>
  <si>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</si>
  <si>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</si>
  <si>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</si>
  <si>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</si>
  <si>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</si>
  <si>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</si>
  <si>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</si>
  <si>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</si>
  <si>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</si>
  <si>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</si>
  <si>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</si>
  <si>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</si>
  <si>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</si>
  <si>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</si>
  <si>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</si>
  <si>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</si>
  <si>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</si>
  <si>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</si>
  <si>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</si>
  <si>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</si>
  <si>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</si>
  <si>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</si>
  <si>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</si>
  <si>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</si>
  <si>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</si>
  <si>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</si>
  <si>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</si>
  <si>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</si>
  <si>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</si>
  <si>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</si>
  <si>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</si>
  <si>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</si>
  <si>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</si>
  <si>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</si>
  <si>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</si>
  <si>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</si>
  <si>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</si>
  <si>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</si>
  <si>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</si>
  <si>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</si>
  <si>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</si>
  <si>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</si>
  <si>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</si>
  <si>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</si>
  <si>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</si>
  <si>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</si>
  <si>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</si>
  <si>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</si>
  <si>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</si>
  <si>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</si>
  <si>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</si>
  <si>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</si>
  <si>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</si>
  <si>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</si>
  <si>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</si>
  <si>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</si>
  <si>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</si>
  <si>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</si>
  <si>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</si>
  <si>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</si>
  <si>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</si>
  <si>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</si>
  <si>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</si>
  <si>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</si>
  <si>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</si>
  <si>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</si>
  <si>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</si>
  <si>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</si>
  <si>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</si>
  <si>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</si>
  <si>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</si>
  <si>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</si>
  <si>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</si>
  <si>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</si>
  <si>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</si>
  <si>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</si>
  <si>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</si>
  <si>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</si>
  <si>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</si>
  <si>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</si>
  <si>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</si>
  <si>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</si>
  <si>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</si>
  <si>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</si>
  <si>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</si>
  <si>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</si>
  <si>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</si>
  <si>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</si>
  <si>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</si>
  <si>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</si>
  <si>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</si>
  <si>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</si>
  <si>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</si>
  <si>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</si>
  <si>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</si>
  <si>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</si>
  <si>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</si>
  <si>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</si>
  <si>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</si>
  <si>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</si>
  <si>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</si>
  <si>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</si>
  <si>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</si>
  <si>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</si>
  <si>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</si>
  <si>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</si>
  <si>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</si>
  <si>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</si>
  <si>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</si>
  <si>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</si>
  <si>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</si>
  <si>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</si>
  <si>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</si>
  <si>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</si>
  <si>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</si>
  <si>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</si>
  <si>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</si>
  <si>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</si>
  <si>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</si>
  <si>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</si>
  <si>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</si>
  <si>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</si>
  <si>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</si>
  <si>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</si>
  <si>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</si>
  <si>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</si>
  <si>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</si>
  <si>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</si>
  <si>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</si>
  <si>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</si>
  <si>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</si>
  <si>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</si>
  <si>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</si>
  <si>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</si>
  <si>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</si>
  <si>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</si>
  <si>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</si>
  <si>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</si>
  <si>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</si>
  <si>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</si>
  <si>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</si>
  <si>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</si>
  <si>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</si>
  <si>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</si>
  <si>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</si>
  <si>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</si>
  <si>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</si>
  <si>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</si>
  <si>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</si>
  <si>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</si>
  <si>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</si>
  <si>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</si>
  <si>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</si>
  <si>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</si>
  <si>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</si>
  <si>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</si>
  <si>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</si>
  <si>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</si>
  <si>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</si>
  <si>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</si>
  <si>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</si>
  <si>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</si>
  <si>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</si>
  <si>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</si>
  <si>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</si>
  <si>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</si>
  <si>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</si>
  <si>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</si>
  <si>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</si>
  <si>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</si>
  <si>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</si>
  <si>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</si>
  <si>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</si>
  <si>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</si>
  <si>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</si>
  <si>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</si>
  <si>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</si>
  <si>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</si>
  <si>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</si>
  <si>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</si>
  <si>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</si>
  <si>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</si>
  <si>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</si>
  <si>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</si>
  <si>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</si>
  <si>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</si>
  <si>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</si>
  <si>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</si>
  <si>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</si>
  <si>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</si>
  <si>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</si>
  <si>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</si>
  <si>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</si>
  <si>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</si>
  <si>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</si>
  <si>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</si>
  <si>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</si>
  <si>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</si>
  <si>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</si>
  <si>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</si>
  <si>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</si>
  <si>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</si>
  <si>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</si>
  <si>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</si>
  <si>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</si>
  <si>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</si>
  <si>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</si>
  <si>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</si>
  <si>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</si>
  <si>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</si>
  <si>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</si>
  <si>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</si>
  <si>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</si>
  <si>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</si>
  <si>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</si>
  <si>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</si>
  <si>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</si>
  <si>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</si>
  <si>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</si>
  <si>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</si>
  <si>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</si>
  <si>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</si>
  <si>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</si>
  <si>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</si>
  <si>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</si>
  <si>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</si>
  <si>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</si>
  <si>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</si>
  <si>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</si>
  <si>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</si>
  <si>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</si>
  <si>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</si>
  <si>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</si>
  <si>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</si>
  <si>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</si>
  <si>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</si>
  <si>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</si>
  <si>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</si>
  <si>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</si>
  <si>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</si>
  <si>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</si>
  <si>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</si>
  <si>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</si>
  <si>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</si>
  <si>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</si>
  <si>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</si>
  <si>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</si>
  <si>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</si>
  <si>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</si>
  <si>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</si>
  <si>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</si>
  <si>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</si>
  <si>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</si>
  <si>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</si>
  <si>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</si>
  <si>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</si>
  <si>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</si>
  <si>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</si>
  <si>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</si>
  <si>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</si>
  <si>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</si>
  <si>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</si>
  <si>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</si>
  <si>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</si>
  <si>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</si>
  <si>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</si>
  <si>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</si>
  <si>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</si>
  <si>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</si>
  <si>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</si>
  <si>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</si>
  <si>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</si>
  <si>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</si>
  <si>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</si>
  <si>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</si>
  <si>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</si>
  <si>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</si>
  <si>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</si>
  <si>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</si>
  <si>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</si>
  <si>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</si>
  <si>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</si>
  <si>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</si>
  <si>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</si>
  <si>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</si>
  <si>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</si>
  <si>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</si>
  <si>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</si>
  <si>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</si>
  <si>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</si>
  <si>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</si>
  <si>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</si>
  <si>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</si>
  <si>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</si>
  <si>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</si>
  <si>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</si>
  <si>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</si>
  <si>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</si>
  <si>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</si>
  <si>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</si>
  <si>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</si>
  <si>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</si>
  <si>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</si>
  <si>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</si>
  <si>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</si>
  <si>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</si>
  <si>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</si>
  <si>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</si>
  <si>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</si>
  <si>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</si>
  <si>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</si>
  <si>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</si>
  <si>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</si>
  <si>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</si>
  <si>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</si>
  <si>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</si>
  <si>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</si>
  <si>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</si>
  <si>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</si>
  <si>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</si>
  <si>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</si>
  <si>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</si>
  <si>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</si>
  <si>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</si>
  <si>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</si>
  <si>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</si>
  <si>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</si>
  <si>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</si>
  <si>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</si>
  <si>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</si>
  <si>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</si>
  <si>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</si>
  <si>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</si>
  <si>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</si>
  <si>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</si>
  <si>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</si>
  <si>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</si>
  <si>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</si>
  <si>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</si>
  <si>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</si>
  <si>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</si>
  <si>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</si>
  <si>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</si>
  <si>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</si>
  <si>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</si>
  <si>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</si>
  <si>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</si>
  <si>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</si>
  <si>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</si>
  <si>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</si>
  <si>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</si>
  <si>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</si>
  <si>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</si>
  <si>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</si>
  <si>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</si>
  <si>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</si>
  <si>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</si>
  <si>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</si>
  <si>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</si>
  <si>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</si>
  <si>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</si>
  <si>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</si>
  <si>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</si>
  <si>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</si>
  <si>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</si>
  <si>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</si>
  <si>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</si>
  <si>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</si>
  <si>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</si>
  <si>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</si>
  <si>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</si>
  <si>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</si>
  <si>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</si>
  <si>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</si>
  <si>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</si>
  <si>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</si>
  <si>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</si>
  <si>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</si>
  <si>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</si>
  <si>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</si>
  <si>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</si>
  <si>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</si>
  <si>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</si>
  <si>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</si>
  <si>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</si>
  <si>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</si>
  <si>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</si>
  <si>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</si>
  <si>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</si>
  <si>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</si>
  <si>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</si>
  <si>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</si>
  <si>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</si>
  <si>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</si>
  <si>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</si>
  <si>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</si>
  <si>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</si>
  <si>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</si>
  <si>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</si>
  <si>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</si>
  <si>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</si>
  <si>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</si>
  <si>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</si>
  <si>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</si>
  <si>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</si>
  <si>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</si>
  <si>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</si>
  <si>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</si>
  <si>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</si>
  <si>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</si>
  <si>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</si>
  <si>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</si>
  <si>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</si>
  <si>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</si>
  <si>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</si>
  <si>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</si>
  <si>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</si>
  <si>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</si>
  <si>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</si>
  <si>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</si>
  <si>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</si>
  <si>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</si>
  <si>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</si>
  <si>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</si>
  <si>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</si>
  <si>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</si>
  <si>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</si>
  <si>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</si>
  <si>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</si>
  <si>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</si>
  <si>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</si>
  <si>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</si>
  <si>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</si>
  <si>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</si>
  <si>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</si>
  <si>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</si>
  <si>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</si>
  <si>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</si>
  <si>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</si>
  <si>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</si>
  <si>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</si>
  <si>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</si>
  <si>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</si>
  <si>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</si>
  <si>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</si>
  <si>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</si>
  <si>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Prev. macro 1 08:30</t>
  </si>
  <si>
    <t>Macro 1 08:23/</t>
  </si>
  <si>
    <t>Julio Cesar</t>
  </si>
  <si>
    <t>Serviços de alívio de tensão -  Condicionado à temperatura</t>
  </si>
  <si>
    <t>Turma em preparação</t>
  </si>
  <si>
    <t>Turma pronta 10:00/Intervalo aberto das 10:09 até 13:00</t>
  </si>
  <si>
    <t>Julio</t>
  </si>
  <si>
    <t>Execução de soldas -  Condicionado à temperatura</t>
  </si>
  <si>
    <t>Jovânio</t>
  </si>
  <si>
    <t>Turma solicitou o intervalo no km 374+830 em ZJA380/Turma pronta 08:07</t>
  </si>
  <si>
    <t>Turma solicitou o intervalo no km 374+830 em ZJA380</t>
  </si>
  <si>
    <t>1 (José Carlos + Larocca)</t>
  </si>
  <si>
    <t>CCO validando faixa</t>
  </si>
  <si>
    <t xml:space="preserve">ZUC-ZCG </t>
  </si>
  <si>
    <t>Prev. macro 1 09:00</t>
  </si>
  <si>
    <t>Substituição de trilho -  Condicionado à temperatura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</si>
  <si>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</si>
  <si>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</si>
  <si>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</si>
  <si>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</si>
  <si>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</si>
  <si>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</si>
  <si>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</si>
  <si>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</si>
  <si>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</t>
  </si>
  <si>
    <t>Sem oportunidade devido circulação de trens</t>
  </si>
  <si>
    <t>KM9K1</t>
  </si>
  <si>
    <t>ZTO-ZCZ</t>
  </si>
  <si>
    <t>ZTOZCZ</t>
  </si>
  <si>
    <t>Inspeção R7D</t>
  </si>
  <si>
    <t>Prev. macro 1 09:30</t>
  </si>
  <si>
    <t>Wesley</t>
  </si>
  <si>
    <t>ZCD1171 / 1091111</t>
  </si>
  <si>
    <t>Fábio Cabral</t>
  </si>
  <si>
    <t>1091111</t>
  </si>
  <si>
    <t>Serviços de socaria (Socaria no bloqueio)</t>
  </si>
  <si>
    <t>Turma pronta 06:56/Intervalo das 07:04 até 08:33</t>
  </si>
  <si>
    <t>Turma pronta 06:56/Intervalo das 07:04 até 08:33/Produção: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</si>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</sst>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AQ1" activePane="topRight" state="frozen"/>
      <selection pane="topRight" activeCell="AU57" sqref="AU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1</v>
      </c>
      <c r="BI56" s="18"/>
      <c r="BJ56" s="18" t="s">
        <v>1215</v>
      </c>
      <c r="BK56" s="19" t="s">
        <v>1216</v>
      </c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1217</v>
      </c>
      <c r="W57" s="115" t="s">
        <v>1218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>
        <f t="shared" si="9"/>
        <v>0.11874999999999997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3</v>
      </c>
      <c r="BI57" s="18"/>
      <c r="BJ57" s="18" t="s">
        <v>1219</v>
      </c>
      <c r="BK57" s="19" t="s">
        <v>1220</v>
      </c>
      <c r="BL57" s="17"/>
      <c r="BM57" s="142"/>
      <c r="BN57" s="142"/>
      <c r="BO57" s="142"/>
      <c r="BP57" s="240"/>
      <c r="BQ57" s="13">
        <f t="shared" si="1"/>
        <v>0.94999999999999973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1221</v>
      </c>
      <c r="W58" s="115" t="s">
        <v>1222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8" t="s">
        <v>1219</v>
      </c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1223</v>
      </c>
      <c r="W59" s="115" t="s">
        <v>1222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>
        <v>0.33819444444444446</v>
      </c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1</v>
      </c>
      <c r="BI59" s="18"/>
      <c r="BJ59" s="18" t="s">
        <v>1219</v>
      </c>
      <c r="BK59" s="19" t="s">
        <v>1224</v>
      </c>
      <c r="BL59" s="17"/>
      <c r="BM59" s="142" t="s">
        <v>542</v>
      </c>
      <c r="BN59" s="142" t="s">
        <v>570</v>
      </c>
      <c r="BO59" s="142" t="s">
        <v>621</v>
      </c>
      <c r="BP59" s="240" t="s">
        <v>1225</v>
      </c>
      <c r="BQ59" s="13">
        <f t="shared" si="1"/>
        <v>0</v>
      </c>
      <c r="BR59" s="20">
        <f t="shared" si="2"/>
        <v>0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1226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1</v>
      </c>
      <c r="BI60" s="18"/>
      <c r="BJ60" s="18" t="s">
        <v>1227</v>
      </c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1227</v>
      </c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1228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1</v>
      </c>
      <c r="BI62" s="18"/>
      <c r="BJ62" s="18" t="s">
        <v>1229</v>
      </c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1222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8" t="s">
        <v>1219</v>
      </c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1230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1</v>
      </c>
      <c r="BI64" s="18"/>
      <c r="BJ64" s="18" t="s">
        <v>1219</v>
      </c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1</v>
      </c>
      <c r="BI65" s="18"/>
      <c r="BJ65" s="18" t="s">
        <v>1215</v>
      </c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1231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1232</v>
      </c>
      <c r="N66" s="115" t="s">
        <v>1233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1234</v>
      </c>
      <c r="W66" s="115" t="s">
        <v>1235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1234</v>
      </c>
      <c r="W67" s="115" t="s">
        <v>1236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1234</v>
      </c>
      <c r="W68" s="115" t="s">
        <v>1237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1234</v>
      </c>
      <c r="W69" s="115" t="s">
        <v>1238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0</v>
      </c>
      <c r="BI69" s="18"/>
      <c r="BJ69" s="18" t="s">
        <v>1239</v>
      </c>
      <c r="BK69" s="238" t="s">
        <v>1239</v>
      </c>
      <c r="BL69" s="17"/>
      <c r="BM69" s="142" t="s">
        <v>552</v>
      </c>
      <c r="BN69" s="142" t="s">
        <v>552</v>
      </c>
      <c r="BO69" s="142" t="s">
        <v>552</v>
      </c>
      <c r="BP69" s="240" t="s">
        <v>1240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1234</v>
      </c>
      <c r="W70" s="115" t="s">
        <v>1222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1</v>
      </c>
      <c r="BI70" s="18"/>
      <c r="BJ70" s="18" t="s">
        <v>1219</v>
      </c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1234</v>
      </c>
      <c r="W71" s="115" t="s">
        <v>1222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1</v>
      </c>
      <c r="BI71" s="18"/>
      <c r="BJ71" s="18" t="s">
        <v>1219</v>
      </c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1241</v>
      </c>
      <c r="I72" s="156" t="s">
        <v>101</v>
      </c>
      <c r="J72" s="139">
        <v>73</v>
      </c>
      <c r="K72" s="139">
        <v>9.6999999999999993</v>
      </c>
      <c r="L72" s="115"/>
      <c r="M72" s="139" t="s">
        <v>1242</v>
      </c>
      <c r="N72" s="139" t="s">
        <v>1243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1244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8" t="s">
        <v>1245</v>
      </c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1222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1</v>
      </c>
      <c r="BI73" s="18"/>
      <c r="BJ73" s="18" t="s">
        <v>1219</v>
      </c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1246</v>
      </c>
      <c r="W74" s="115" t="s">
        <v>1218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1</v>
      </c>
      <c r="BI74" s="18"/>
      <c r="BJ74" s="18" t="s">
        <v>1219</v>
      </c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>
        <f t="shared" si="12"/>
        <v>0</v>
      </c>
      <c r="BR75" s="20">
        <f t="shared" si="13"/>
        <v>0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>
        <f t="shared" si="12"/>
        <v>0</v>
      </c>
      <c r="BR76" s="20">
        <f t="shared" si="13"/>
        <v>0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1247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1248</v>
      </c>
      <c r="W77" s="115" t="s">
        <v>1222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1</v>
      </c>
      <c r="BI77" s="18"/>
      <c r="BJ77" s="18" t="s">
        <v>1219</v>
      </c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1249</v>
      </c>
      <c r="I78" s="197" t="s">
        <v>1249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1248</v>
      </c>
      <c r="W78" s="115" t="s">
        <v>1250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1</v>
      </c>
      <c r="BI78" s="18"/>
      <c r="BJ78" s="18" t="s">
        <v>1219</v>
      </c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1222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18" t="s">
        <v>1251</v>
      </c>
      <c r="BK80" s="238" t="s">
        <v>1252</v>
      </c>
      <c r="BL80" s="17"/>
      <c r="BM80" s="142"/>
      <c r="BN80" s="142"/>
      <c r="BO80" s="142"/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1253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1254</v>
      </c>
      <c r="BK81" s="18" t="s">
        <v>1254</v>
      </c>
      <c r="BL81" s="17"/>
      <c r="BM81" s="142" t="s">
        <v>535</v>
      </c>
      <c r="BN81" s="142" t="s">
        <v>0</v>
      </c>
      <c r="BO81" s="142" t="s">
        <v>620</v>
      </c>
      <c r="BP81" s="240" t="s">
        <v>1255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1256</v>
      </c>
      <c r="I82" s="156" t="s">
        <v>1256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1257</v>
      </c>
      <c r="W82" s="115" t="s">
        <v>1194</v>
      </c>
      <c r="X82" s="114" t="s">
        <v>522</v>
      </c>
      <c r="Y82" s="141"/>
      <c r="Z82" s="114" t="s">
        <v>527</v>
      </c>
      <c r="AA82" s="115" t="s">
        <v>1258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1259</v>
      </c>
      <c r="W83" s="115" t="s">
        <v>1260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5"/>
        <v>6.25E-2</v>
      </c>
      <c r="AZ83" s="190"/>
      <c r="BA83" s="119"/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>
        <f t="shared" si="12"/>
        <v>1</v>
      </c>
      <c r="BR83" s="20">
        <f t="shared" si="13"/>
        <v>0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>
        <v>73</v>
      </c>
      <c r="K85" s="139">
        <v>291.64999999999998</v>
      </c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ZZM1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ZZM</v>
      </c>
      <c r="AN85" s="115" t="str">
        <f>IF(BS_CONTROLE[[#This Row],[SB]]=0, "-", BS_CONTROLE[[#This Row],[SB]])</f>
        <v>ZZM1</v>
      </c>
      <c r="AO85" s="115">
        <f>IF(BS_CONTROLE[[#This Row],[SUB]]=0, "-", BS_CONTROLE[[#This Row],[SUB]])</f>
        <v>73</v>
      </c>
      <c r="AP85" s="115">
        <f>BS_CONTROLE[[#This Row],[KM - Inicio]]</f>
        <v>291.64999999999998</v>
      </c>
      <c r="AQ85" s="115">
        <f>BS_CONTROLE[[#This Row],[KM - Inicio]]</f>
        <v>291.64999999999998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66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52" operator="equal">
      <formula>"NÃO"</formula>
    </cfRule>
    <cfRule type="cellIs" dxfId="436" priority="753" operator="equal">
      <formula>"SIM"</formula>
    </cfRule>
  </conditionalFormatting>
  <conditionalFormatting sqref="AZ9 AZ326:AZ784 AZ13:AZ14 AZ34:AZ324 AZ16:AZ25 AZ28 AZ11">
    <cfRule type="expression" dxfId="435" priority="43208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92" operator="equal">
      <formula>"ERRO"</formula>
    </cfRule>
  </conditionalFormatting>
  <conditionalFormatting sqref="BQ161:BQ788 BQ13 BQ34:BQ159 BQ17:BQ25 BQ11">
    <cfRule type="cellIs" dxfId="433" priority="43187" operator="equal">
      <formula>"Produção e Intervalo"</formula>
    </cfRule>
    <cfRule type="cellIs" dxfId="432" priority="43188" operator="equal">
      <formula>"Aderente"</formula>
    </cfRule>
    <cfRule type="cellIs" dxfId="431" priority="43189" operator="equal">
      <formula>"Intervalo"</formula>
    </cfRule>
    <cfRule type="cellIs" dxfId="430" priority="43190" operator="equal">
      <formula>"Produção"</formula>
    </cfRule>
    <cfRule type="cellIs" dxfId="429" priority="43191" operator="equal">
      <formula>"ERRO"</formula>
    </cfRule>
  </conditionalFormatting>
  <conditionalFormatting sqref="BR9:BS9 BR13:BS14 BR36:BS804 BR34:BR35 BS29:BS35 BR16:BS26 BR28:BS28 BR11:BS11 BS6:BS16 BS27">
    <cfRule type="cellIs" dxfId="428" priority="43169" operator="equal">
      <formula>"*"</formula>
    </cfRule>
    <cfRule type="cellIs" dxfId="427" priority="43170" operator="greaterThanOrEqual">
      <formula>1</formula>
    </cfRule>
    <cfRule type="cellIs" dxfId="426" priority="43171" operator="lessThan">
      <formula>1</formula>
    </cfRule>
  </conditionalFormatting>
  <conditionalFormatting sqref="BH787 BH9 BH34:BI35 BH410:BH784 BH13:BH14 BH16:BH25 BH28 BH11 BH36:BH407">
    <cfRule type="iconSet" priority="44992">
      <iconSet showValue="0">
        <cfvo type="percent" val="0"/>
        <cfvo type="num" val="1"/>
        <cfvo type="num" val="1" gte="0"/>
      </iconSet>
    </cfRule>
    <cfRule type="iconSet" priority="4499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68 BK42:BK43 BK82:BK804 BK70:BK7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60:BJ6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09">
      <formula>#REF!=1</formula>
    </cfRule>
  </conditionalFormatting>
  <conditionalFormatting sqref="BP10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42 BK55:BK57 BK59:BK60 BK48 BK70:BK7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:BK85">
    <cfRule type="iconSet" priority="45024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3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79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9 BJ62:BJ116">
    <cfRule type="iconSet" priority="4508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90" operator="equal">
      <formula>"OPORTUNIDADE"</formula>
    </cfRule>
  </conditionalFormatting>
  <conditionalFormatting sqref="Z191">
    <cfRule type="cellIs" dxfId="423" priority="588" operator="equal">
      <formula>"NÃO"</formula>
    </cfRule>
    <cfRule type="cellIs" dxfId="422" priority="589" operator="equal">
      <formula>"SIM"</formula>
    </cfRule>
  </conditionalFormatting>
  <conditionalFormatting sqref="Z193">
    <cfRule type="cellIs" dxfId="421" priority="587" operator="equal">
      <formula>"OPORTUNIDADE"</formula>
    </cfRule>
  </conditionalFormatting>
  <conditionalFormatting sqref="Z193">
    <cfRule type="cellIs" dxfId="420" priority="585" operator="equal">
      <formula>"NÃO"</formula>
    </cfRule>
    <cfRule type="cellIs" dxfId="419" priority="586" operator="equal">
      <formula>"SIM"</formula>
    </cfRule>
  </conditionalFormatting>
  <conditionalFormatting sqref="BP18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80" operator="equal">
      <formula>"OPORTUNIDADE"</formula>
    </cfRule>
  </conditionalFormatting>
  <conditionalFormatting sqref="Y191">
    <cfRule type="cellIs" dxfId="417" priority="578" operator="equal">
      <formula>"NÃO"</formula>
    </cfRule>
    <cfRule type="cellIs" dxfId="416" priority="579" operator="equal">
      <formula>"SIM"</formula>
    </cfRule>
  </conditionalFormatting>
  <conditionalFormatting sqref="Y193">
    <cfRule type="cellIs" dxfId="415" priority="577" operator="equal">
      <formula>"OPORTUNIDADE"</formula>
    </cfRule>
  </conditionalFormatting>
  <conditionalFormatting sqref="Y193">
    <cfRule type="cellIs" dxfId="414" priority="575" operator="equal">
      <formula>"NÃO"</formula>
    </cfRule>
    <cfRule type="cellIs" dxfId="413" priority="576" operator="equal">
      <formula>"SIM"</formula>
    </cfRule>
  </conditionalFormatting>
  <conditionalFormatting sqref="BP180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6" operator="equal">
      <formula>"OPORTUNIDADE"</formula>
    </cfRule>
  </conditionalFormatting>
  <conditionalFormatting sqref="Z210">
    <cfRule type="cellIs" dxfId="411" priority="524" operator="equal">
      <formula>"NÃO"</formula>
    </cfRule>
    <cfRule type="cellIs" dxfId="410" priority="525" operator="equal">
      <formula>"SIM"</formula>
    </cfRule>
  </conditionalFormatting>
  <conditionalFormatting sqref="Y210:Y214">
    <cfRule type="cellIs" dxfId="409" priority="523" operator="equal">
      <formula>"OPORTUNIDADE"</formula>
    </cfRule>
  </conditionalFormatting>
  <conditionalFormatting sqref="Y210:Y214">
    <cfRule type="cellIs" dxfId="408" priority="521" operator="equal">
      <formula>"NÃO"</formula>
    </cfRule>
    <cfRule type="cellIs" dxfId="407" priority="522" operator="equal">
      <formula>"SIM"</formula>
    </cfRule>
  </conditionalFormatting>
  <conditionalFormatting sqref="Y208">
    <cfRule type="cellIs" dxfId="406" priority="520" operator="equal">
      <formula>"OPORTUNIDADE"</formula>
    </cfRule>
  </conditionalFormatting>
  <conditionalFormatting sqref="Y208">
    <cfRule type="cellIs" dxfId="405" priority="518" operator="equal">
      <formula>"NÃO"</formula>
    </cfRule>
    <cfRule type="cellIs" dxfId="404" priority="519" operator="equal">
      <formula>"SIM"</formula>
    </cfRule>
  </conditionalFormatting>
  <conditionalFormatting sqref="Y207">
    <cfRule type="cellIs" dxfId="403" priority="517" operator="equal">
      <formula>"OPORTUNIDADE"</formula>
    </cfRule>
  </conditionalFormatting>
  <conditionalFormatting sqref="Y207">
    <cfRule type="cellIs" dxfId="402" priority="515" operator="equal">
      <formula>"NÃO"</formula>
    </cfRule>
    <cfRule type="cellIs" dxfId="401" priority="516" operator="equal">
      <formula>"SIM"</formula>
    </cfRule>
  </conditionalFormatting>
  <conditionalFormatting sqref="Y206">
    <cfRule type="cellIs" dxfId="400" priority="514" operator="equal">
      <formula>"OPORTUNIDADE"</formula>
    </cfRule>
  </conditionalFormatting>
  <conditionalFormatting sqref="Y206">
    <cfRule type="cellIs" dxfId="399" priority="512" operator="equal">
      <formula>"NÃO"</formula>
    </cfRule>
    <cfRule type="cellIs" dxfId="398" priority="513" operator="equal">
      <formula>"SIM"</formula>
    </cfRule>
  </conditionalFormatting>
  <conditionalFormatting sqref="Y205">
    <cfRule type="cellIs" dxfId="397" priority="511" operator="equal">
      <formula>"OPORTUNIDADE"</formula>
    </cfRule>
  </conditionalFormatting>
  <conditionalFormatting sqref="Y205">
    <cfRule type="cellIs" dxfId="396" priority="509" operator="equal">
      <formula>"NÃO"</formula>
    </cfRule>
    <cfRule type="cellIs" dxfId="395" priority="510" operator="equal">
      <formula>"SIM"</formula>
    </cfRule>
  </conditionalFormatting>
  <conditionalFormatting sqref="Y204">
    <cfRule type="cellIs" dxfId="394" priority="508" operator="equal">
      <formula>"OPORTUNIDADE"</formula>
    </cfRule>
  </conditionalFormatting>
  <conditionalFormatting sqref="Y204">
    <cfRule type="cellIs" dxfId="393" priority="506" operator="equal">
      <formula>"NÃO"</formula>
    </cfRule>
    <cfRule type="cellIs" dxfId="392" priority="507" operator="equal">
      <formula>"SIM"</formula>
    </cfRule>
  </conditionalFormatting>
  <conditionalFormatting sqref="Y203">
    <cfRule type="cellIs" dxfId="391" priority="505" operator="equal">
      <formula>"OPORTUNIDADE"</formula>
    </cfRule>
  </conditionalFormatting>
  <conditionalFormatting sqref="Y203">
    <cfRule type="cellIs" dxfId="390" priority="503" operator="equal">
      <formula>"NÃO"</formula>
    </cfRule>
    <cfRule type="cellIs" dxfId="389" priority="504" operator="equal">
      <formula>"SIM"</formula>
    </cfRule>
  </conditionalFormatting>
  <conditionalFormatting sqref="BQ160">
    <cfRule type="cellIs" dxfId="388" priority="498" operator="equal">
      <formula>"Produção e Intervalo"</formula>
    </cfRule>
    <cfRule type="cellIs" dxfId="387" priority="499" operator="equal">
      <formula>"Aderente"</formula>
    </cfRule>
    <cfRule type="cellIs" dxfId="386" priority="500" operator="equal">
      <formula>"Intervalo"</formula>
    </cfRule>
    <cfRule type="cellIs" dxfId="385" priority="501" operator="equal">
      <formula>"Produção"</formula>
    </cfRule>
    <cfRule type="cellIs" dxfId="384" priority="502" operator="equal">
      <formula>"ERRO"</formula>
    </cfRule>
  </conditionalFormatting>
  <conditionalFormatting sqref="BJ169:BK169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91" operator="equal">
      <formula>"OPORTUNIDADE"</formula>
    </cfRule>
  </conditionalFormatting>
  <conditionalFormatting sqref="Y221">
    <cfRule type="cellIs" dxfId="382" priority="489" operator="equal">
      <formula>"NÃO"</formula>
    </cfRule>
    <cfRule type="cellIs" dxfId="381" priority="490" operator="equal">
      <formula>"SIM"</formula>
    </cfRule>
  </conditionalFormatting>
  <conditionalFormatting sqref="Y229">
    <cfRule type="cellIs" dxfId="380" priority="485" operator="equal">
      <formula>"OPORTUNIDADE"</formula>
    </cfRule>
  </conditionalFormatting>
  <conditionalFormatting sqref="Y229">
    <cfRule type="cellIs" dxfId="379" priority="483" operator="equal">
      <formula>"NÃO"</formula>
    </cfRule>
    <cfRule type="cellIs" dxfId="378" priority="484" operator="equal">
      <formula>"SIM"</formula>
    </cfRule>
  </conditionalFormatting>
  <conditionalFormatting sqref="BP21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6" operator="equal">
      <formula>"OPORTUNIDADE"</formula>
    </cfRule>
  </conditionalFormatting>
  <conditionalFormatting sqref="Y241:Z241">
    <cfRule type="cellIs" dxfId="376" priority="464" operator="equal">
      <formula>"NÃO"</formula>
    </cfRule>
    <cfRule type="cellIs" dxfId="375" priority="465" operator="equal">
      <formula>"SIM"</formula>
    </cfRule>
  </conditionalFormatting>
  <conditionalFormatting sqref="BP22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59" operator="equal">
      <formula>"OPORTUNIDADE"</formula>
    </cfRule>
  </conditionalFormatting>
  <conditionalFormatting sqref="Z238">
    <cfRule type="cellIs" dxfId="373" priority="457" operator="equal">
      <formula>"NÃO"</formula>
    </cfRule>
    <cfRule type="cellIs" dxfId="372" priority="458" operator="equal">
      <formula>"SIM"</formula>
    </cfRule>
  </conditionalFormatting>
  <conditionalFormatting sqref="BK24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08" operator="equal">
      <formula>"OPORTUNIDADE"</formula>
    </cfRule>
  </conditionalFormatting>
  <conditionalFormatting sqref="Y6:Y7">
    <cfRule type="cellIs" dxfId="370" priority="406" operator="equal">
      <formula>"NÃO"</formula>
    </cfRule>
    <cfRule type="cellIs" dxfId="369" priority="407" operator="equal">
      <formula>"SIM"</formula>
    </cfRule>
  </conditionalFormatting>
  <conditionalFormatting sqref="Z7">
    <cfRule type="cellIs" dxfId="368" priority="392" operator="equal">
      <formula>"OPORTUNIDADE"</formula>
    </cfRule>
  </conditionalFormatting>
  <conditionalFormatting sqref="Z7">
    <cfRule type="cellIs" dxfId="367" priority="390" operator="equal">
      <formula>"NÃO"</formula>
    </cfRule>
    <cfRule type="cellIs" dxfId="366" priority="391" operator="equal">
      <formula>"SIM"</formula>
    </cfRule>
  </conditionalFormatting>
  <conditionalFormatting sqref="AZ7">
    <cfRule type="expression" dxfId="365" priority="402">
      <formula>#REF!=1</formula>
    </cfRule>
  </conditionalFormatting>
  <conditionalFormatting sqref="BE7 U7 AY7">
    <cfRule type="cellIs" dxfId="364" priority="401" operator="equal">
      <formula>"ERRO"</formula>
    </cfRule>
  </conditionalFormatting>
  <conditionalFormatting sqref="BP7">
    <cfRule type="cellIs" dxfId="363" priority="396" operator="equal">
      <formula>"Produção e Intervalo"</formula>
    </cfRule>
    <cfRule type="cellIs" dxfId="362" priority="397" operator="equal">
      <formula>"Aderente"</formula>
    </cfRule>
    <cfRule type="cellIs" dxfId="361" priority="398" operator="equal">
      <formula>"Intervalo"</formula>
    </cfRule>
    <cfRule type="cellIs" dxfId="360" priority="399" operator="equal">
      <formula>"Produção"</formula>
    </cfRule>
    <cfRule type="cellIs" dxfId="359" priority="400" operator="equal">
      <formula>"ERRO"</formula>
    </cfRule>
  </conditionalFormatting>
  <conditionalFormatting sqref="BQ7:BR7">
    <cfRule type="cellIs" dxfId="358" priority="393" operator="equal">
      <formula>"*"</formula>
    </cfRule>
    <cfRule type="cellIs" dxfId="357" priority="394" operator="greaterThanOrEqual">
      <formula>1</formula>
    </cfRule>
    <cfRule type="cellIs" dxfId="356" priority="395" operator="lessThan">
      <formula>1</formula>
    </cfRule>
  </conditionalFormatting>
  <conditionalFormatting sqref="BH7">
    <cfRule type="iconSet" priority="403">
      <iconSet showValue="0">
        <cfvo type="percent" val="0"/>
        <cfvo type="num" val="1"/>
        <cfvo type="num" val="1" gte="0"/>
      </iconSet>
    </cfRule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4" operator="equal">
      <formula>"OPORTUNIDADE"</formula>
    </cfRule>
  </conditionalFormatting>
  <conditionalFormatting sqref="Z6">
    <cfRule type="cellIs" dxfId="354" priority="372" operator="equal">
      <formula>"NÃO"</formula>
    </cfRule>
    <cfRule type="cellIs" dxfId="353" priority="373" operator="equal">
      <formula>"SIM"</formula>
    </cfRule>
  </conditionalFormatting>
  <conditionalFormatting sqref="AZ6">
    <cfRule type="expression" dxfId="352" priority="384">
      <formula>#REF!=1</formula>
    </cfRule>
  </conditionalFormatting>
  <conditionalFormatting sqref="U6 AY6 BE6">
    <cfRule type="cellIs" dxfId="351" priority="383" operator="equal">
      <formula>"ERRO"</formula>
    </cfRule>
  </conditionalFormatting>
  <conditionalFormatting sqref="BP6">
    <cfRule type="cellIs" dxfId="350" priority="378" operator="equal">
      <formula>"Produção e Intervalo"</formula>
    </cfRule>
    <cfRule type="cellIs" dxfId="349" priority="379" operator="equal">
      <formula>"Aderente"</formula>
    </cfRule>
    <cfRule type="cellIs" dxfId="348" priority="380" operator="equal">
      <formula>"Intervalo"</formula>
    </cfRule>
    <cfRule type="cellIs" dxfId="347" priority="381" operator="equal">
      <formula>"Produção"</formula>
    </cfRule>
    <cfRule type="cellIs" dxfId="346" priority="382" operator="equal">
      <formula>"ERRO"</formula>
    </cfRule>
  </conditionalFormatting>
  <conditionalFormatting sqref="BQ6:BR6">
    <cfRule type="cellIs" dxfId="345" priority="375" operator="equal">
      <formula>"*"</formula>
    </cfRule>
    <cfRule type="cellIs" dxfId="344" priority="376" operator="greaterThanOrEqual">
      <formula>1</formula>
    </cfRule>
    <cfRule type="cellIs" dxfId="343" priority="377" operator="lessThan">
      <formula>1</formula>
    </cfRule>
  </conditionalFormatting>
  <conditionalFormatting sqref="BI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87">
      <iconSet showValue="0">
        <cfvo type="percent" val="0"/>
        <cfvo type="num" val="1"/>
        <cfvo type="num" val="1" gte="0"/>
      </iconSet>
    </cfRule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6" operator="equal">
      <formula>"OPORTUNIDADE"</formula>
    </cfRule>
  </conditionalFormatting>
  <conditionalFormatting sqref="Z8">
    <cfRule type="cellIs" dxfId="341" priority="354" operator="equal">
      <formula>"NÃO"</formula>
    </cfRule>
    <cfRule type="cellIs" dxfId="340" priority="355" operator="equal">
      <formula>"SIM"</formula>
    </cfRule>
  </conditionalFormatting>
  <conditionalFormatting sqref="AZ8">
    <cfRule type="expression" dxfId="339" priority="366">
      <formula>#REF!=1</formula>
    </cfRule>
  </conditionalFormatting>
  <conditionalFormatting sqref="BE8 U8 AY8">
    <cfRule type="cellIs" dxfId="338" priority="365" operator="equal">
      <formula>"ERRO"</formula>
    </cfRule>
  </conditionalFormatting>
  <conditionalFormatting sqref="BP8">
    <cfRule type="cellIs" dxfId="337" priority="360" operator="equal">
      <formula>"Produção e Intervalo"</formula>
    </cfRule>
    <cfRule type="cellIs" dxfId="336" priority="361" operator="equal">
      <formula>"Aderente"</formula>
    </cfRule>
    <cfRule type="cellIs" dxfId="335" priority="362" operator="equal">
      <formula>"Intervalo"</formula>
    </cfRule>
    <cfRule type="cellIs" dxfId="334" priority="363" operator="equal">
      <formula>"Produção"</formula>
    </cfRule>
    <cfRule type="cellIs" dxfId="333" priority="364" operator="equal">
      <formula>"ERRO"</formula>
    </cfRule>
  </conditionalFormatting>
  <conditionalFormatting sqref="BQ8:BR8 BQ9:BQ10 BQ14:BQ16 BQ26:BQ33">
    <cfRule type="cellIs" dxfId="332" priority="357" operator="equal">
      <formula>"*"</formula>
    </cfRule>
    <cfRule type="cellIs" dxfId="331" priority="358" operator="greaterThanOrEqual">
      <formula>1</formula>
    </cfRule>
    <cfRule type="cellIs" dxfId="330" priority="359" operator="lessThan">
      <formula>1</formula>
    </cfRule>
  </conditionalFormatting>
  <conditionalFormatting sqref="BJ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52" operator="equal">
      <formula>"OPORTUNIDADE"</formula>
    </cfRule>
  </conditionalFormatting>
  <conditionalFormatting sqref="Y8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Z12">
    <cfRule type="cellIs" dxfId="326" priority="336" operator="equal">
      <formula>"OPORTUNIDADE"</formula>
    </cfRule>
  </conditionalFormatting>
  <conditionalFormatting sqref="Z12">
    <cfRule type="cellIs" dxfId="325" priority="334" operator="equal">
      <formula>"NÃO"</formula>
    </cfRule>
    <cfRule type="cellIs" dxfId="324" priority="335" operator="equal">
      <formula>"SIM"</formula>
    </cfRule>
  </conditionalFormatting>
  <conditionalFormatting sqref="AZ12">
    <cfRule type="expression" dxfId="323" priority="346">
      <formula>#REF!=1</formula>
    </cfRule>
  </conditionalFormatting>
  <conditionalFormatting sqref="U12 BE12">
    <cfRule type="cellIs" dxfId="322" priority="345" operator="equal">
      <formula>"ERRO"</formula>
    </cfRule>
  </conditionalFormatting>
  <conditionalFormatting sqref="BP12">
    <cfRule type="cellIs" dxfId="321" priority="340" operator="equal">
      <formula>"Produção e Intervalo"</formula>
    </cfRule>
    <cfRule type="cellIs" dxfId="320" priority="341" operator="equal">
      <formula>"Aderente"</formula>
    </cfRule>
    <cfRule type="cellIs" dxfId="319" priority="342" operator="equal">
      <formula>"Intervalo"</formula>
    </cfRule>
    <cfRule type="cellIs" dxfId="318" priority="343" operator="equal">
      <formula>"Produção"</formula>
    </cfRule>
    <cfRule type="cellIs" dxfId="317" priority="344" operator="equal">
      <formula>"ERRO"</formula>
    </cfRule>
  </conditionalFormatting>
  <conditionalFormatting sqref="BQ12:BR12">
    <cfRule type="cellIs" dxfId="316" priority="337" operator="equal">
      <formula>"*"</formula>
    </cfRule>
    <cfRule type="cellIs" dxfId="315" priority="338" operator="greaterThanOrEqual">
      <formula>1</formula>
    </cfRule>
    <cfRule type="cellIs" dxfId="314" priority="339" operator="lessThan">
      <formula>1</formula>
    </cfRule>
  </conditionalFormatting>
  <conditionalFormatting sqref="BH12">
    <cfRule type="iconSet" priority="347">
      <iconSet showValue="0">
        <cfvo type="percent" val="0"/>
        <cfvo type="num" val="1"/>
        <cfvo type="num" val="1" gte="0"/>
      </iconSet>
    </cfRule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3" operator="equal">
      <formula>"ERRO"</formula>
    </cfRule>
  </conditionalFormatting>
  <conditionalFormatting sqref="Y12">
    <cfRule type="cellIs" dxfId="312" priority="331" operator="equal">
      <formula>"OPORTUNIDADE"</formula>
    </cfRule>
  </conditionalFormatting>
  <conditionalFormatting sqref="Y12">
    <cfRule type="cellIs" dxfId="311" priority="329" operator="equal">
      <formula>"NÃO"</formula>
    </cfRule>
    <cfRule type="cellIs" dxfId="310" priority="330" operator="equal">
      <formula>"SIM"</formula>
    </cfRule>
  </conditionalFormatting>
  <conditionalFormatting sqref="Z30">
    <cfRule type="cellIs" dxfId="309" priority="314" operator="equal">
      <formula>"OPORTUNIDADE"</formula>
    </cfRule>
  </conditionalFormatting>
  <conditionalFormatting sqref="Z30">
    <cfRule type="cellIs" dxfId="308" priority="312" operator="equal">
      <formula>"NÃO"</formula>
    </cfRule>
    <cfRule type="cellIs" dxfId="307" priority="313" operator="equal">
      <formula>"SIM"</formula>
    </cfRule>
  </conditionalFormatting>
  <conditionalFormatting sqref="AZ30">
    <cfRule type="expression" dxfId="306" priority="324">
      <formula>#REF!=1</formula>
    </cfRule>
  </conditionalFormatting>
  <conditionalFormatting sqref="U30 BE30 AY30">
    <cfRule type="cellIs" dxfId="305" priority="323" operator="equal">
      <formula>"ERRO"</formula>
    </cfRule>
  </conditionalFormatting>
  <conditionalFormatting sqref="BP30">
    <cfRule type="cellIs" dxfId="304" priority="318" operator="equal">
      <formula>"Produção e Intervalo"</formula>
    </cfRule>
    <cfRule type="cellIs" dxfId="303" priority="319" operator="equal">
      <formula>"Aderente"</formula>
    </cfRule>
    <cfRule type="cellIs" dxfId="302" priority="320" operator="equal">
      <formula>"Intervalo"</formula>
    </cfRule>
    <cfRule type="cellIs" dxfId="301" priority="321" operator="equal">
      <formula>"Produção"</formula>
    </cfRule>
    <cfRule type="cellIs" dxfId="300" priority="322" operator="equal">
      <formula>"ERRO"</formula>
    </cfRule>
  </conditionalFormatting>
  <conditionalFormatting sqref="BR30">
    <cfRule type="cellIs" dxfId="299" priority="315" operator="equal">
      <formula>"*"</formula>
    </cfRule>
    <cfRule type="cellIs" dxfId="298" priority="316" operator="greaterThanOrEqual">
      <formula>1</formula>
    </cfRule>
    <cfRule type="cellIs" dxfId="297" priority="317" operator="lessThan">
      <formula>1</formula>
    </cfRule>
  </conditionalFormatting>
  <conditionalFormatting sqref="BH30">
    <cfRule type="iconSet" priority="325">
      <iconSet showValue="0">
        <cfvo type="percent" val="0"/>
        <cfvo type="num" val="1"/>
        <cfvo type="num" val="1" gte="0"/>
      </iconSet>
    </cfRule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297" operator="equal">
      <formula>"OPORTUNIDADE"</formula>
    </cfRule>
  </conditionalFormatting>
  <conditionalFormatting sqref="Z29">
    <cfRule type="cellIs" dxfId="295" priority="295" operator="equal">
      <formula>"NÃO"</formula>
    </cfRule>
    <cfRule type="cellIs" dxfId="294" priority="296" operator="equal">
      <formula>"SIM"</formula>
    </cfRule>
  </conditionalFormatting>
  <conditionalFormatting sqref="AZ29">
    <cfRule type="expression" dxfId="293" priority="307">
      <formula>#REF!=1</formula>
    </cfRule>
  </conditionalFormatting>
  <conditionalFormatting sqref="U29 BE29 AY29">
    <cfRule type="cellIs" dxfId="292" priority="306" operator="equal">
      <formula>"ERRO"</formula>
    </cfRule>
  </conditionalFormatting>
  <conditionalFormatting sqref="BP29">
    <cfRule type="cellIs" dxfId="291" priority="301" operator="equal">
      <formula>"Produção e Intervalo"</formula>
    </cfRule>
    <cfRule type="cellIs" dxfId="290" priority="302" operator="equal">
      <formula>"Aderente"</formula>
    </cfRule>
    <cfRule type="cellIs" dxfId="289" priority="303" operator="equal">
      <formula>"Intervalo"</formula>
    </cfRule>
    <cfRule type="cellIs" dxfId="288" priority="304" operator="equal">
      <formula>"Produção"</formula>
    </cfRule>
    <cfRule type="cellIs" dxfId="287" priority="305" operator="equal">
      <formula>"ERRO"</formula>
    </cfRule>
  </conditionalFormatting>
  <conditionalFormatting sqref="BR29">
    <cfRule type="cellIs" dxfId="286" priority="298" operator="equal">
      <formula>"*"</formula>
    </cfRule>
    <cfRule type="cellIs" dxfId="285" priority="299" operator="greaterThanOrEqual">
      <formula>1</formula>
    </cfRule>
    <cfRule type="cellIs" dxfId="284" priority="300" operator="lessThan">
      <formula>1</formula>
    </cfRule>
  </conditionalFormatting>
  <conditionalFormatting sqref="BH29">
    <cfRule type="iconSet" priority="308">
      <iconSet showValue="0">
        <cfvo type="percent" val="0"/>
        <cfvo type="num" val="1"/>
        <cfvo type="num" val="1" gte="0"/>
      </iconSet>
    </cfRule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91" operator="equal">
      <formula>"OPORTUNIDADE"</formula>
    </cfRule>
  </conditionalFormatting>
  <conditionalFormatting sqref="Y29:Y30">
    <cfRule type="cellIs" dxfId="282" priority="289" operator="equal">
      <formula>"NÃO"</formula>
    </cfRule>
    <cfRule type="cellIs" dxfId="281" priority="290" operator="equal">
      <formula>"SIM"</formula>
    </cfRule>
  </conditionalFormatting>
  <conditionalFormatting sqref="Z31">
    <cfRule type="cellIs" dxfId="280" priority="276" operator="equal">
      <formula>"OPORTUNIDADE"</formula>
    </cfRule>
  </conditionalFormatting>
  <conditionalFormatting sqref="Z31">
    <cfRule type="cellIs" dxfId="279" priority="274" operator="equal">
      <formula>"NÃO"</formula>
    </cfRule>
    <cfRule type="cellIs" dxfId="278" priority="275" operator="equal">
      <formula>"SIM"</formula>
    </cfRule>
  </conditionalFormatting>
  <conditionalFormatting sqref="AZ31">
    <cfRule type="expression" dxfId="277" priority="286">
      <formula>#REF!=1</formula>
    </cfRule>
  </conditionalFormatting>
  <conditionalFormatting sqref="BE31 U31 AY31:AY33">
    <cfRule type="cellIs" dxfId="276" priority="285" operator="equal">
      <formula>"ERRO"</formula>
    </cfRule>
  </conditionalFormatting>
  <conditionalFormatting sqref="BR31">
    <cfRule type="cellIs" dxfId="275" priority="277" operator="equal">
      <formula>"*"</formula>
    </cfRule>
    <cfRule type="cellIs" dxfId="274" priority="278" operator="greaterThanOrEqual">
      <formula>1</formula>
    </cfRule>
    <cfRule type="cellIs" dxfId="273" priority="279" operator="lessThan">
      <formula>1</formula>
    </cfRule>
  </conditionalFormatting>
  <conditionalFormatting sqref="BI31:BJ3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71">
      <iconSet showValue="0">
        <cfvo type="percent" val="0"/>
        <cfvo type="num" val="1"/>
        <cfvo type="num" val="1" gte="0"/>
      </iconSet>
    </cfRule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6" operator="equal">
      <formula>"OPORTUNIDADE"</formula>
    </cfRule>
  </conditionalFormatting>
  <conditionalFormatting sqref="Y31:Y33">
    <cfRule type="cellIs" dxfId="271" priority="264" operator="equal">
      <formula>"NÃO"</formula>
    </cfRule>
    <cfRule type="cellIs" dxfId="270" priority="265" operator="equal">
      <formula>"SIM"</formula>
    </cfRule>
  </conditionalFormatting>
  <conditionalFormatting sqref="Y15:Z15">
    <cfRule type="cellIs" dxfId="269" priority="247" operator="equal">
      <formula>"OPORTUNIDADE"</formula>
    </cfRule>
  </conditionalFormatting>
  <conditionalFormatting sqref="Y15:Z15">
    <cfRule type="cellIs" dxfId="268" priority="245" operator="equal">
      <formula>"NÃO"</formula>
    </cfRule>
    <cfRule type="cellIs" dxfId="267" priority="246" operator="equal">
      <formula>"SIM"</formula>
    </cfRule>
  </conditionalFormatting>
  <conditionalFormatting sqref="AZ15">
    <cfRule type="expression" dxfId="266" priority="257">
      <formula>#REF!=1</formula>
    </cfRule>
  </conditionalFormatting>
  <conditionalFormatting sqref="U15 BE15 AY15">
    <cfRule type="cellIs" dxfId="265" priority="256" operator="equal">
      <formula>"ERRO"</formula>
    </cfRule>
  </conditionalFormatting>
  <conditionalFormatting sqref="BR15">
    <cfRule type="cellIs" dxfId="264" priority="248" operator="equal">
      <formula>"*"</formula>
    </cfRule>
    <cfRule type="cellIs" dxfId="263" priority="249" operator="greaterThanOrEqual">
      <formula>1</formula>
    </cfRule>
    <cfRule type="cellIs" dxfId="262" priority="250" operator="lessThan">
      <formula>1</formula>
    </cfRule>
  </conditionalFormatting>
  <conditionalFormatting sqref="BJ15: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62">
      <iconSet showValue="0">
        <cfvo type="percent" val="0"/>
        <cfvo type="num" val="1"/>
        <cfvo type="num" val="1" gte="0"/>
      </iconSet>
    </cfRule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6" operator="equal">
      <formula>"OPORTUNIDADE"</formula>
    </cfRule>
  </conditionalFormatting>
  <conditionalFormatting sqref="Z32">
    <cfRule type="cellIs" dxfId="260" priority="224" operator="equal">
      <formula>"NÃO"</formula>
    </cfRule>
    <cfRule type="cellIs" dxfId="259" priority="225" operator="equal">
      <formula>"SIM"</formula>
    </cfRule>
  </conditionalFormatting>
  <conditionalFormatting sqref="AZ32">
    <cfRule type="expression" dxfId="258" priority="236">
      <formula>#REF!=1</formula>
    </cfRule>
  </conditionalFormatting>
  <conditionalFormatting sqref="BE32 U32">
    <cfRule type="cellIs" dxfId="257" priority="235" operator="equal">
      <formula>"ERRO"</formula>
    </cfRule>
  </conditionalFormatting>
  <conditionalFormatting sqref="BR32">
    <cfRule type="cellIs" dxfId="256" priority="227" operator="equal">
      <formula>"*"</formula>
    </cfRule>
    <cfRule type="cellIs" dxfId="255" priority="228" operator="greaterThanOrEqual">
      <formula>1</formula>
    </cfRule>
    <cfRule type="cellIs" dxfId="254" priority="229" operator="lessThan">
      <formula>1</formula>
    </cfRule>
  </conditionalFormatting>
  <conditionalFormatting sqref="BI3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39">
      <iconSet showValue="0">
        <cfvo type="percent" val="0"/>
        <cfvo type="num" val="1"/>
        <cfvo type="num" val="1" gte="0"/>
      </iconSet>
    </cfRule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4" operator="equal">
      <formula>"OPORTUNIDADE"</formula>
    </cfRule>
  </conditionalFormatting>
  <conditionalFormatting sqref="Z33">
    <cfRule type="cellIs" dxfId="252" priority="202" operator="equal">
      <formula>"NÃO"</formula>
    </cfRule>
    <cfRule type="cellIs" dxfId="251" priority="203" operator="equal">
      <formula>"SIM"</formula>
    </cfRule>
  </conditionalFormatting>
  <conditionalFormatting sqref="AZ33">
    <cfRule type="expression" dxfId="250" priority="214">
      <formula>#REF!=1</formula>
    </cfRule>
  </conditionalFormatting>
  <conditionalFormatting sqref="BE33 U33">
    <cfRule type="cellIs" dxfId="249" priority="213" operator="equal">
      <formula>"ERRO"</formula>
    </cfRule>
  </conditionalFormatting>
  <conditionalFormatting sqref="BR33">
    <cfRule type="cellIs" dxfId="248" priority="205" operator="equal">
      <formula>"*"</formula>
    </cfRule>
    <cfRule type="cellIs" dxfId="247" priority="206" operator="greaterThanOrEqual">
      <formula>1</formula>
    </cfRule>
    <cfRule type="cellIs" dxfId="246" priority="207" operator="lessThan">
      <formula>1</formula>
    </cfRule>
  </conditionalFormatting>
  <conditionalFormatting sqref="BH33">
    <cfRule type="iconSet" priority="215">
      <iconSet showValue="0">
        <cfvo type="percent" val="0"/>
        <cfvo type="num" val="1"/>
        <cfvo type="num" val="1" gte="0"/>
      </iconSet>
    </cfRule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4" operator="equal">
      <formula>"OPORTUNIDADE"</formula>
    </cfRule>
  </conditionalFormatting>
  <conditionalFormatting sqref="Y26:Z26">
    <cfRule type="cellIs" dxfId="244" priority="182" operator="equal">
      <formula>"NÃO"</formula>
    </cfRule>
    <cfRule type="cellIs" dxfId="243" priority="183" operator="equal">
      <formula>"SIM"</formula>
    </cfRule>
  </conditionalFormatting>
  <conditionalFormatting sqref="AZ26">
    <cfRule type="expression" dxfId="242" priority="194">
      <formula>#REF!=1</formula>
    </cfRule>
  </conditionalFormatting>
  <conditionalFormatting sqref="U26 BE26 AY26">
    <cfRule type="cellIs" dxfId="241" priority="193" operator="equal">
      <formula>"ERRO"</formula>
    </cfRule>
  </conditionalFormatting>
  <conditionalFormatting sqref="BJ26:BK2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3" operator="equal">
      <formula>"OPORTUNIDADE"</formula>
    </cfRule>
  </conditionalFormatting>
  <conditionalFormatting sqref="Y27:Z27">
    <cfRule type="cellIs" dxfId="239" priority="161" operator="equal">
      <formula>"NÃO"</formula>
    </cfRule>
    <cfRule type="cellIs" dxfId="238" priority="162" operator="equal">
      <formula>"SIM"</formula>
    </cfRule>
  </conditionalFormatting>
  <conditionalFormatting sqref="AZ27">
    <cfRule type="expression" dxfId="237" priority="173">
      <formula>#REF!=1</formula>
    </cfRule>
  </conditionalFormatting>
  <conditionalFormatting sqref="AY27 BE27 U27">
    <cfRule type="cellIs" dxfId="236" priority="172" operator="equal">
      <formula>"ERRO"</formula>
    </cfRule>
  </conditionalFormatting>
  <conditionalFormatting sqref="BR27">
    <cfRule type="cellIs" dxfId="235" priority="164" operator="equal">
      <formula>"*"</formula>
    </cfRule>
    <cfRule type="cellIs" dxfId="234" priority="165" operator="greaterThanOrEqual">
      <formula>1</formula>
    </cfRule>
    <cfRule type="cellIs" dxfId="233" priority="166" operator="lessThan">
      <formula>1</formula>
    </cfRule>
  </conditionalFormatting>
  <conditionalFormatting sqref="BJ2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47" operator="equal">
      <formula>"OPORTUNIDADE"</formula>
    </cfRule>
  </conditionalFormatting>
  <conditionalFormatting sqref="Z10">
    <cfRule type="cellIs" dxfId="231" priority="145" operator="equal">
      <formula>"NÃO"</formula>
    </cfRule>
    <cfRule type="cellIs" dxfId="230" priority="146" operator="equal">
      <formula>"SIM"</formula>
    </cfRule>
  </conditionalFormatting>
  <conditionalFormatting sqref="AZ10">
    <cfRule type="expression" dxfId="229" priority="157">
      <formula>#REF!=1</formula>
    </cfRule>
  </conditionalFormatting>
  <conditionalFormatting sqref="U10 BE10">
    <cfRule type="cellIs" dxfId="228" priority="156" operator="equal">
      <formula>"ERRO"</formula>
    </cfRule>
  </conditionalFormatting>
  <conditionalFormatting sqref="BP10">
    <cfRule type="cellIs" dxfId="227" priority="151" operator="equal">
      <formula>"Produção e Intervalo"</formula>
    </cfRule>
    <cfRule type="cellIs" dxfId="226" priority="152" operator="equal">
      <formula>"Aderente"</formula>
    </cfRule>
    <cfRule type="cellIs" dxfId="225" priority="153" operator="equal">
      <formula>"Intervalo"</formula>
    </cfRule>
    <cfRule type="cellIs" dxfId="224" priority="154" operator="equal">
      <formula>"Produção"</formula>
    </cfRule>
    <cfRule type="cellIs" dxfId="223" priority="155" operator="equal">
      <formula>"ERRO"</formula>
    </cfRule>
  </conditionalFormatting>
  <conditionalFormatting sqref="BR10">
    <cfRule type="cellIs" dxfId="222" priority="148" operator="equal">
      <formula>"*"</formula>
    </cfRule>
    <cfRule type="cellIs" dxfId="221" priority="149" operator="greaterThanOrEqual">
      <formula>1</formula>
    </cfRule>
    <cfRule type="cellIs" dxfId="220" priority="150" operator="lessThan">
      <formula>1</formula>
    </cfRule>
  </conditionalFormatting>
  <conditionalFormatting sqref="BH10">
    <cfRule type="iconSet" priority="158">
      <iconSet showValue="0">
        <cfvo type="percent" val="0"/>
        <cfvo type="num" val="1"/>
        <cfvo type="num" val="1" gte="0"/>
      </iconSet>
    </cfRule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4" operator="equal">
      <formula>"ERRO"</formula>
    </cfRule>
  </conditionalFormatting>
  <conditionalFormatting sqref="Y10">
    <cfRule type="cellIs" dxfId="218" priority="142" operator="equal">
      <formula>"OPORTUNIDADE"</formula>
    </cfRule>
  </conditionalFormatting>
  <conditionalFormatting sqref="Y10">
    <cfRule type="cellIs" dxfId="217" priority="140" operator="equal">
      <formula>"NÃO"</formula>
    </cfRule>
    <cfRule type="cellIs" dxfId="216" priority="141" operator="equal">
      <formula>"SIM"</formula>
    </cfRule>
  </conditionalFormatting>
  <conditionalFormatting sqref="BK1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11" operator="equal">
      <formula>"OPORTUNIDADE"</formula>
    </cfRule>
  </conditionalFormatting>
  <conditionalFormatting sqref="Z40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38">
    <cfRule type="cellIs" dxfId="212" priority="105" operator="equal">
      <formula>"OPORTUNIDADE"</formula>
    </cfRule>
  </conditionalFormatting>
  <conditionalFormatting sqref="Z38">
    <cfRule type="cellIs" dxfId="211" priority="103" operator="equal">
      <formula>"NÃO"</formula>
    </cfRule>
    <cfRule type="cellIs" dxfId="210" priority="104" operator="equal">
      <formula>"SIM"</formula>
    </cfRule>
  </conditionalFormatting>
  <conditionalFormatting sqref="Z37">
    <cfRule type="cellIs" dxfId="209" priority="102" operator="equal">
      <formula>"OPORTUNIDADE"</formula>
    </cfRule>
  </conditionalFormatting>
  <conditionalFormatting sqref="Z37">
    <cfRule type="cellIs" dxfId="208" priority="100" operator="equal">
      <formula>"NÃO"</formula>
    </cfRule>
    <cfRule type="cellIs" dxfId="207" priority="101" operator="equal">
      <formula>"SIM"</formula>
    </cfRule>
  </conditionalFormatting>
  <conditionalFormatting sqref="Z39">
    <cfRule type="cellIs" dxfId="206" priority="99" operator="equal">
      <formula>"OPORTUNIDADE"</formula>
    </cfRule>
  </conditionalFormatting>
  <conditionalFormatting sqref="Z39">
    <cfRule type="cellIs" dxfId="205" priority="97" operator="equal">
      <formula>"NÃO"</formula>
    </cfRule>
    <cfRule type="cellIs" dxfId="204" priority="98" operator="equal">
      <formula>"SIM"</formula>
    </cfRule>
  </conditionalFormatting>
  <conditionalFormatting sqref="Z41">
    <cfRule type="cellIs" dxfId="203" priority="93" operator="equal">
      <formula>"OPORTUNIDADE"</formula>
    </cfRule>
  </conditionalFormatting>
  <conditionalFormatting sqref="Z41">
    <cfRule type="cellIs" dxfId="202" priority="91" operator="equal">
      <formula>"NÃO"</formula>
    </cfRule>
    <cfRule type="cellIs" dxfId="201" priority="92" operator="equal">
      <formula>"SIM"</formula>
    </cfRule>
  </conditionalFormatting>
  <conditionalFormatting sqref="Z45">
    <cfRule type="cellIs" dxfId="200" priority="87" operator="equal">
      <formula>"OPORTUNIDADE"</formula>
    </cfRule>
  </conditionalFormatting>
  <conditionalFormatting sqref="Z45">
    <cfRule type="cellIs" dxfId="199" priority="85" operator="equal">
      <formula>"NÃO"</formula>
    </cfRule>
    <cfRule type="cellIs" dxfId="198" priority="86" operator="equal">
      <formula>"SIM"</formula>
    </cfRule>
  </conditionalFormatting>
  <conditionalFormatting sqref="Z47">
    <cfRule type="cellIs" dxfId="197" priority="81" operator="equal">
      <formula>"OPORTUNIDADE"</formula>
    </cfRule>
  </conditionalFormatting>
  <conditionalFormatting sqref="Z47">
    <cfRule type="cellIs" dxfId="196" priority="79" operator="equal">
      <formula>"NÃO"</formula>
    </cfRule>
    <cfRule type="cellIs" dxfId="195" priority="80" operator="equal">
      <formula>"SIM"</formula>
    </cfRule>
  </conditionalFormatting>
  <conditionalFormatting sqref="BP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49" operator="equal">
      <formula>"OPORTUNIDADE"</formula>
    </cfRule>
  </conditionalFormatting>
  <conditionalFormatting sqref="Y66:Z66">
    <cfRule type="cellIs" dxfId="193" priority="47" operator="equal">
      <formula>"NÃO"</formula>
    </cfRule>
    <cfRule type="cellIs" dxfId="192" priority="48" operator="equal">
      <formula>"SIM"</formula>
    </cfRule>
  </conditionalFormatting>
  <conditionalFormatting sqref="Y67:Z67">
    <cfRule type="cellIs" dxfId="191" priority="46" operator="equal">
      <formula>"OPORTUNIDADE"</formula>
    </cfRule>
  </conditionalFormatting>
  <conditionalFormatting sqref="Y67:Z67">
    <cfRule type="cellIs" dxfId="190" priority="44" operator="equal">
      <formula>"NÃO"</formula>
    </cfRule>
    <cfRule type="cellIs" dxfId="189" priority="45" operator="equal">
      <formula>"SIM"</formula>
    </cfRule>
  </conditionalFormatting>
  <conditionalFormatting sqref="Y68:Z68">
    <cfRule type="cellIs" dxfId="188" priority="43" operator="equal">
      <formula>"OPORTUNIDADE"</formula>
    </cfRule>
  </conditionalFormatting>
  <conditionalFormatting sqref="Y68:Z68">
    <cfRule type="cellIs" dxfId="187" priority="41" operator="equal">
      <formula>"NÃO"</formula>
    </cfRule>
    <cfRule type="cellIs" dxfId="186" priority="42" operator="equal">
      <formula>"SIM"</formula>
    </cfRule>
  </conditionalFormatting>
  <conditionalFormatting sqref="Y69:Z69">
    <cfRule type="cellIs" dxfId="185" priority="37" operator="equal">
      <formula>"OPORTUNIDADE"</formula>
    </cfRule>
  </conditionalFormatting>
  <conditionalFormatting sqref="Y69:Z69">
    <cfRule type="cellIs" dxfId="184" priority="35" operator="equal">
      <formula>"NÃO"</formula>
    </cfRule>
    <cfRule type="cellIs" dxfId="183" priority="36" operator="equal">
      <formula>"SIM"</formula>
    </cfRule>
  </conditionalFormatting>
  <conditionalFormatting sqref="Y70:Z70">
    <cfRule type="cellIs" dxfId="182" priority="34" operator="equal">
      <formula>"OPORTUNIDADE"</formula>
    </cfRule>
  </conditionalFormatting>
  <conditionalFormatting sqref="Y70:Z70">
    <cfRule type="cellIs" dxfId="181" priority="32" operator="equal">
      <formula>"NÃO"</formula>
    </cfRule>
    <cfRule type="cellIs" dxfId="180" priority="33" operator="equal">
      <formula>"SIM"</formula>
    </cfRule>
  </conditionalFormatting>
  <conditionalFormatting sqref="Y71:Z71">
    <cfRule type="cellIs" dxfId="179" priority="31" operator="equal">
      <formula>"OPORTUNIDADE"</formula>
    </cfRule>
  </conditionalFormatting>
  <conditionalFormatting sqref="Y71:Z71">
    <cfRule type="cellIs" dxfId="178" priority="29" operator="equal">
      <formula>"NÃO"</formula>
    </cfRule>
    <cfRule type="cellIs" dxfId="177" priority="30" operator="equal">
      <formula>"SIM"</formula>
    </cfRule>
  </conditionalFormatting>
  <conditionalFormatting sqref="BP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27" operator="equal">
      <formula>"OPORTUNIDADE"</formula>
    </cfRule>
  </conditionalFormatting>
  <conditionalFormatting sqref="Y71:Z71">
    <cfRule type="cellIs" dxfId="175" priority="25" operator="equal">
      <formula>"NÃO"</formula>
    </cfRule>
    <cfRule type="cellIs" dxfId="174" priority="26" operator="equal">
      <formula>"SIM"</formula>
    </cfRule>
  </conditionalFormatting>
  <conditionalFormatting sqref="Y84:Z84">
    <cfRule type="cellIs" dxfId="173" priority="21" operator="equal">
      <formula>"OPORTUNIDADE"</formula>
    </cfRule>
  </conditionalFormatting>
  <conditionalFormatting sqref="Y84:Z84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71:Z71">
    <cfRule type="cellIs" dxfId="170" priority="18" operator="equal">
      <formula>"OPORTUNIDADE"</formula>
    </cfRule>
  </conditionalFormatting>
  <conditionalFormatting sqref="Y71:Z7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70:Z70">
    <cfRule type="cellIs" dxfId="167" priority="15" operator="equal">
      <formula>"OPORTUNIDADE"</formula>
    </cfRule>
  </conditionalFormatting>
  <conditionalFormatting sqref="Y70:Z70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70:Z70">
    <cfRule type="cellIs" dxfId="164" priority="12" operator="equal">
      <formula>"OPORTUNIDADE"</formula>
    </cfRule>
  </conditionalFormatting>
  <conditionalFormatting sqref="Y70:Z70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71:Z71">
    <cfRule type="cellIs" dxfId="161" priority="9" operator="equal">
      <formula>"OPORTUNIDADE"</formula>
    </cfRule>
  </conditionalFormatting>
  <conditionalFormatting sqref="Y71:Z71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72:Z72">
    <cfRule type="cellIs" dxfId="158" priority="6" operator="equal">
      <formula>"OPORTUNIDADE"</formula>
    </cfRule>
  </conditionalFormatting>
  <conditionalFormatting sqref="Y72:Z7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BK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:T62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1261</v>
      </c>
      <c r="V1" s="293"/>
      <c r="W1" s="293"/>
    </row>
    <row r="2" spans="1:23" s="90" customFormat="1">
      <c r="A2" s="93" t="s">
        <v>1262</v>
      </c>
      <c r="B2" s="93" t="s">
        <v>1263</v>
      </c>
      <c r="C2" s="93" t="s">
        <v>511</v>
      </c>
      <c r="D2" s="94" t="s">
        <v>1065</v>
      </c>
      <c r="E2" s="94" t="s">
        <v>1066</v>
      </c>
      <c r="F2" s="94" t="s">
        <v>1264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1265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>
        <f ca="1">_xlfn.XLOOKUP(G59&amp;$V$2,BS_CONTROLE[CHAVE],BS_CONTROLE[Quantidade_11],"-")</f>
        <v>0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SP NORTE</v>
      </c>
      <c r="E82" s="169" t="str">
        <f>IF(SP_NORTE!T85="","*",SP_NORTE!T85)</f>
        <v>TMI-ZEB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ZZM</v>
      </c>
      <c r="L82" s="169" t="str">
        <f>IF(SP_NORTE!N85="","*",SP_NORTE!N85)</f>
        <v>ZZM1</v>
      </c>
      <c r="M82" s="170">
        <f>IF(SP_NORTE!J85="","*",SP_NORTE!J85)</f>
        <v>73</v>
      </c>
      <c r="N82" s="177">
        <f>IF(SP_NORTE!K85="","*",SP_NORTE!K85)</f>
        <v>291.64999999999998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1266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1267</v>
      </c>
      <c r="D5" s="295"/>
      <c r="E5" s="295"/>
      <c r="F5" s="295"/>
      <c r="G5" s="295"/>
      <c r="H5" s="295"/>
      <c r="I5" s="295"/>
      <c r="J5" s="296"/>
      <c r="K5" s="297" t="s">
        <v>1268</v>
      </c>
      <c r="L5" s="298"/>
      <c r="M5" s="298"/>
      <c r="N5" s="298"/>
      <c r="O5" s="299" t="s">
        <v>1269</v>
      </c>
      <c r="P5" s="300"/>
    </row>
    <row r="6" spans="1:16" s="80" customFormat="1" ht="15" customHeight="1">
      <c r="A6" s="72" t="s">
        <v>1264</v>
      </c>
      <c r="B6" s="81" t="s">
        <v>1263</v>
      </c>
      <c r="C6" s="82" t="s">
        <v>1065</v>
      </c>
      <c r="D6" s="83" t="s">
        <v>1066</v>
      </c>
      <c r="E6" s="82" t="s">
        <v>1270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1271</v>
      </c>
      <c r="M6" s="86" t="s">
        <v>710</v>
      </c>
      <c r="N6" s="87" t="s">
        <v>1060</v>
      </c>
      <c r="O6" s="201" t="s">
        <v>1103</v>
      </c>
      <c r="P6" s="147" t="s">
        <v>1272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1</v>
      </c>
      <c r="P53" s="180" t="str">
        <f>IF($A$2=1,IF(SP_NORTE!BJ56="","*",SP_NORTE!BJ56),IF(SP_NORTE!BK56="","*",SP_NORTE!BK56))</f>
        <v>Macro 1 08:23/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3</v>
      </c>
      <c r="P54" s="180" t="str">
        <f>IF($A$2=1,IF(SP_NORTE!BJ57="","*",SP_NORTE!BJ57),IF(SP_NORTE!BK57="","*",SP_NORTE!BK57))</f>
        <v>Turma pronta 10:00/Intervalo aberto das 10:09 até 13:00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*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>
        <f>IF(SP_NORTE!BH59="","*",SP_NORTE!BH59)</f>
        <v>1</v>
      </c>
      <c r="P56" s="180" t="str">
        <f>IF($A$2=1,IF(SP_NORTE!BJ59="","*",SP_NORTE!BJ59),IF(SP_NORTE!BK59="","*",SP_NORTE!BK59))</f>
        <v>Turma solicitou o intervalo no km 374+830 em ZJA380/Turma pronta 08:07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1</v>
      </c>
      <c r="P57" s="180" t="str">
        <f>IF($A$2=1,IF(SP_NORTE!BJ60="","*",SP_NORTE!BJ60),IF(SP_NORTE!BK60="","*",SP_NORTE!BK60))</f>
        <v>*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*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1</v>
      </c>
      <c r="P59" s="180" t="str">
        <f>IF($A$2=1,IF(SP_NORTE!BJ62="","*",SP_NORTE!BJ62),IF(SP_NORTE!BK62="","*",SP_NORTE!BK62))</f>
        <v>*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*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1</v>
      </c>
      <c r="P61" s="180" t="str">
        <f>IF($A$2=1,IF(SP_NORTE!BJ64="","*",SP_NORTE!BJ64),IF(SP_NORTE!BK64="","*",SP_NORTE!BK64))</f>
        <v>*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1</v>
      </c>
      <c r="P62" s="180" t="str">
        <f>IF($A$2=1,IF(SP_NORTE!BJ65="","*",SP_NORTE!BJ65),IF(SP_NORTE!BK65="","*",SP_NORTE!BK65))</f>
        <v>*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0</v>
      </c>
      <c r="P66" s="180" t="str">
        <f>IF($A$2=1,IF(SP_NORTE!BJ69="","*",SP_NORTE!BJ69),IF(SP_NORTE!BK69="","*",SP_NORTE!BK69))</f>
        <v>Macro 1 07:58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1</v>
      </c>
      <c r="P67" s="180" t="str">
        <f>IF($A$2=1,IF(SP_NORTE!BJ70="","*",SP_NORTE!BJ70),IF(SP_NORTE!BK70="","*",SP_NORTE!BK70))</f>
        <v>*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1</v>
      </c>
      <c r="P68" s="180" t="str">
        <f>IF($A$2=1,IF(SP_NORTE!BJ71="","*",SP_NORTE!BJ71),IF(SP_NORTE!BK71="","*",SP_NORTE!BK71))</f>
        <v>*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*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1</v>
      </c>
      <c r="P70" s="180" t="str">
        <f>IF($A$2=1,IF(SP_NORTE!BJ73="","*",SP_NORTE!BJ73),IF(SP_NORTE!BK73="","*",SP_NORTE!BK73))</f>
        <v>*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1</v>
      </c>
      <c r="P71" s="180" t="str">
        <f>IF($A$2=1,IF(SP_NORTE!BJ74="","*",SP_NORTE!BJ74),IF(SP_NORTE!BK74="","*",SP_NORTE!BK74))</f>
        <v>*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1</v>
      </c>
      <c r="P74" s="180" t="str">
        <f>IF($A$2=1,IF(SP_NORTE!BJ77="","*",SP_NORTE!BJ77),IF(SP_NORTE!BK77="","*",SP_NORTE!BK77))</f>
        <v>*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1</v>
      </c>
      <c r="P75" s="180" t="str">
        <f>IF($A$2=1,IF(SP_NORTE!BJ78="","*",SP_NORTE!BJ78),IF(SP_NORTE!BK78="","*",SP_NORTE!BK78))</f>
        <v>*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SP NORTE</v>
      </c>
      <c r="D82" s="89" t="str">
        <f>IF(SP_NORTE!T85="","*",SP_NORTE!T85)</f>
        <v>TMI-ZEB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ZZM</v>
      </c>
      <c r="H82" s="127">
        <f>IF(SP_NORTE!K85="","*",SP_NORTE!K85)</f>
        <v>291.64999999999998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ZZM</v>
      </c>
      <c r="M82" s="89">
        <f>IF(SP_NORTE!AP85="","*",SP_NORTE!AP85)</f>
        <v>291.64999999999998</v>
      </c>
      <c r="N82" s="89" t="str">
        <f>IF(SP_NORTE!AM85="","*",SP_NORTE!AM85)</f>
        <v>ZZM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1273</v>
      </c>
      <c r="C2" s="132" t="s">
        <v>1050</v>
      </c>
      <c r="D2" s="82" t="s">
        <v>1052</v>
      </c>
      <c r="E2" s="82" t="s">
        <v>1274</v>
      </c>
      <c r="F2" s="110" t="s">
        <v>1275</v>
      </c>
      <c r="G2" s="82" t="s">
        <v>1276</v>
      </c>
      <c r="H2" s="82" t="s">
        <v>1277</v>
      </c>
      <c r="I2" s="82" t="s">
        <v>1278</v>
      </c>
      <c r="J2" s="82" t="s">
        <v>1279</v>
      </c>
      <c r="K2" s="84" t="s">
        <v>1280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ZZM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1281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1282</v>
      </c>
      <c r="E3" s="256" t="s">
        <v>1283</v>
      </c>
      <c r="F3" s="256" t="s">
        <v>1284</v>
      </c>
      <c r="G3" s="256" t="s">
        <v>1285</v>
      </c>
      <c r="H3" s="256" t="s">
        <v>1286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1287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1288</v>
      </c>
      <c r="C4" s="256" t="s">
        <v>1289</v>
      </c>
      <c r="D4" s="256" t="s">
        <v>1290</v>
      </c>
      <c r="E4" s="256" t="s">
        <v>1291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2025-12-03T13:29:03Z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