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76" documentId="120_S{118792C3-22EF-5104-A093-F22BFE3913F3}" xr6:coauthVersionLast="47" xr6:coauthVersionMax="47" xr10:uidLastSave="{74A44350-12EF-4D26-BD9F-27D79C61480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1" i="1" l="1"/>
  <c r="BS91" i="1"/>
  <c r="BR91" i="1"/>
  <c r="BG91" i="1"/>
  <c r="BF91" i="1"/>
  <c r="AY91" i="1"/>
  <c r="BQ91" i="1" s="1"/>
  <c r="AQ91" i="1"/>
  <c r="AP91" i="1"/>
  <c r="AO91" i="1"/>
  <c r="AN91" i="1"/>
  <c r="AM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G91" i="1"/>
  <c r="C91" i="1"/>
  <c r="A91" i="1"/>
  <c r="BT107" i="1"/>
  <c r="BS107" i="1"/>
  <c r="BR107" i="1"/>
  <c r="BG107" i="1"/>
  <c r="BF107" i="1"/>
  <c r="AY107" i="1"/>
  <c r="BQ107" i="1" s="1"/>
  <c r="AQ107" i="1"/>
  <c r="AP107" i="1"/>
  <c r="AO107" i="1"/>
  <c r="AN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M107" i="1" a="1"/>
  <c r="M107" i="1" s="1"/>
  <c r="AM107" i="1" s="1"/>
  <c r="G107" i="1"/>
  <c r="C107" i="1"/>
  <c r="A107" i="1"/>
  <c r="BT105" i="1"/>
  <c r="BS105" i="1"/>
  <c r="BR105" i="1"/>
  <c r="BG105" i="1"/>
  <c r="BF105" i="1"/>
  <c r="AY105" i="1"/>
  <c r="BQ105" i="1" s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T104" i="1"/>
  <c r="BS104" i="1"/>
  <c r="BR104" i="1"/>
  <c r="BG104" i="1"/>
  <c r="BF104" i="1"/>
  <c r="AY104" i="1"/>
  <c r="BQ104" i="1" s="1"/>
  <c r="AQ104" i="1"/>
  <c r="AP104" i="1"/>
  <c r="AO104" i="1"/>
  <c r="AN104" i="1"/>
  <c r="AL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M104" i="1" a="1"/>
  <c r="M104" i="1" s="1"/>
  <c r="AM104" i="1" s="1"/>
  <c r="H104" i="1" a="1"/>
  <c r="H104" i="1" s="1"/>
  <c r="AK104" i="1" s="1"/>
  <c r="G104" i="1"/>
  <c r="C104" i="1"/>
  <c r="A104" i="1"/>
  <c r="BT102" i="1"/>
  <c r="BS102" i="1"/>
  <c r="BR102" i="1"/>
  <c r="BG102" i="1"/>
  <c r="BF102" i="1"/>
  <c r="AY102" i="1"/>
  <c r="BQ102" i="1" s="1"/>
  <c r="AQ102" i="1"/>
  <c r="AP102" i="1"/>
  <c r="AO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N102" i="1" a="1"/>
  <c r="N102" i="1" s="1"/>
  <c r="AN102" i="1" s="1"/>
  <c r="M102" i="1" a="1"/>
  <c r="M102" i="1" s="1"/>
  <c r="AM102" i="1" s="1"/>
  <c r="G102" i="1"/>
  <c r="C102" i="1"/>
  <c r="A102" i="1"/>
  <c r="BT101" i="1"/>
  <c r="BS101" i="1"/>
  <c r="BR101" i="1"/>
  <c r="BG101" i="1"/>
  <c r="BF101" i="1"/>
  <c r="AY101" i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N98" i="1" a="1"/>
  <c r="N98" i="1" s="1"/>
  <c r="M98" i="1" a="1"/>
  <c r="M98" i="1" s="1"/>
  <c r="N97" i="1" a="1"/>
  <c r="N97" i="1" s="1"/>
  <c r="M97" i="1" a="1"/>
  <c r="M97" i="1" s="1"/>
  <c r="G98" i="1"/>
  <c r="BT94" i="1"/>
  <c r="BS94" i="1"/>
  <c r="BR94" i="1"/>
  <c r="BG94" i="1"/>
  <c r="BF94" i="1"/>
  <c r="AY94" i="1"/>
  <c r="BQ94" i="1" s="1"/>
  <c r="AQ94" i="1"/>
  <c r="AP94" i="1"/>
  <c r="AO94" i="1"/>
  <c r="AN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M94" i="1" a="1"/>
  <c r="M94" i="1" s="1"/>
  <c r="AM94" i="1" s="1"/>
  <c r="G94" i="1"/>
  <c r="C94" i="1"/>
  <c r="A94" i="1"/>
  <c r="BT93" i="1"/>
  <c r="BS93" i="1"/>
  <c r="BR93" i="1"/>
  <c r="BG93" i="1"/>
  <c r="BF93" i="1"/>
  <c r="AY93" i="1"/>
  <c r="BQ93" i="1" s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T92" i="1"/>
  <c r="BS92" i="1"/>
  <c r="BR92" i="1"/>
  <c r="BG92" i="1"/>
  <c r="BF92" i="1"/>
  <c r="AY92" i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N89" i="1" a="1"/>
  <c r="N89" i="1" s="1"/>
  <c r="M89" i="1" a="1"/>
  <c r="M89" i="1" s="1"/>
  <c r="BT89" i="1"/>
  <c r="BS89" i="1"/>
  <c r="BR89" i="1"/>
  <c r="BG89" i="1"/>
  <c r="BF89" i="1"/>
  <c r="AY89" i="1"/>
  <c r="BQ89" i="1" s="1"/>
  <c r="AQ89" i="1"/>
  <c r="AP89" i="1"/>
  <c r="AO89" i="1"/>
  <c r="AL89" i="1"/>
  <c r="AJ89" i="1"/>
  <c r="AI89" i="1"/>
  <c r="BB89" i="1" s="1"/>
  <c r="U89" i="1" a="1"/>
  <c r="U89" i="1" s="1"/>
  <c r="T89" i="1" a="1"/>
  <c r="T89" i="1" s="1"/>
  <c r="S89" i="1" a="1"/>
  <c r="S89" i="1" s="1"/>
  <c r="R89" i="1"/>
  <c r="AN89" i="1"/>
  <c r="AM89" i="1"/>
  <c r="H89" i="1" a="1"/>
  <c r="H89" i="1" s="1"/>
  <c r="AK89" i="1" s="1"/>
  <c r="G89" i="1"/>
  <c r="C89" i="1"/>
  <c r="A89" i="1"/>
  <c r="BT86" i="1"/>
  <c r="BS86" i="1"/>
  <c r="BR86" i="1"/>
  <c r="BG86" i="1"/>
  <c r="BF86" i="1"/>
  <c r="AY86" i="1"/>
  <c r="BQ86" i="1" s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Q103" i="1"/>
  <c r="BQ106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34" i="1"/>
  <c r="BQ35" i="1"/>
  <c r="BQ42" i="1"/>
  <c r="BQ48" i="1"/>
  <c r="BQ55" i="1"/>
  <c r="BQ66" i="1"/>
  <c r="BQ67" i="1"/>
  <c r="BQ68" i="1"/>
  <c r="BQ79" i="1"/>
  <c r="BQ82" i="1"/>
  <c r="BQ84" i="1"/>
  <c r="BQ85" i="1"/>
  <c r="BQ87" i="1"/>
  <c r="BQ88" i="1"/>
  <c r="BQ90" i="1"/>
  <c r="BQ95" i="1"/>
  <c r="BQ96" i="1"/>
  <c r="BQ100" i="1"/>
  <c r="AY65" i="1"/>
  <c r="BQ65" i="1" s="1"/>
  <c r="AY64" i="1"/>
  <c r="BQ64" i="1" s="1"/>
  <c r="AY63" i="1"/>
  <c r="BQ63" i="1" s="1"/>
  <c r="AY62" i="1"/>
  <c r="BQ62" i="1" s="1"/>
  <c r="AY61" i="1"/>
  <c r="BQ61" i="1" s="1"/>
  <c r="AY60" i="1"/>
  <c r="BQ60" i="1" s="1"/>
  <c r="AY59" i="1"/>
  <c r="BQ59" i="1" s="1"/>
  <c r="AY58" i="1"/>
  <c r="BQ58" i="1" s="1"/>
  <c r="AY57" i="1"/>
  <c r="BQ57" i="1" s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3" i="1"/>
  <c r="AI106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5" i="1"/>
  <c r="BT96" i="1"/>
  <c r="BT97" i="1"/>
  <c r="BT98" i="1"/>
  <c r="BT99" i="1"/>
  <c r="BT100" i="1"/>
  <c r="BT103" i="1"/>
  <c r="BT106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5" i="1"/>
  <c r="A96" i="1"/>
  <c r="A97" i="1"/>
  <c r="A98" i="1"/>
  <c r="A99" i="1"/>
  <c r="A100" i="1"/>
  <c r="A103" i="1"/>
  <c r="A106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5" i="1"/>
  <c r="G96" i="1"/>
  <c r="G97" i="1"/>
  <c r="G99" i="1"/>
  <c r="G100" i="1"/>
  <c r="G103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5" i="1"/>
  <c r="BG96" i="1"/>
  <c r="BG97" i="1"/>
  <c r="BG98" i="1"/>
  <c r="BG99" i="1"/>
  <c r="BG100" i="1"/>
  <c r="BG103" i="1"/>
  <c r="BG106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5" i="1"/>
  <c r="BR96" i="1"/>
  <c r="BR97" i="1"/>
  <c r="BR98" i="1"/>
  <c r="BR99" i="1"/>
  <c r="BR100" i="1"/>
  <c r="BR103" i="1"/>
  <c r="BR106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5" i="1"/>
  <c r="BS96" i="1"/>
  <c r="BS97" i="1"/>
  <c r="BS98" i="1"/>
  <c r="BS99" i="1"/>
  <c r="BS100" i="1"/>
  <c r="BS103" i="1"/>
  <c r="BS106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5" i="1"/>
  <c r="C96" i="1"/>
  <c r="C97" i="1"/>
  <c r="C98" i="1"/>
  <c r="C99" i="1"/>
  <c r="C100" i="1"/>
  <c r="C103" i="1"/>
  <c r="C106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K83" i="11"/>
  <c r="M87" i="1" a="1"/>
  <c r="M87" i="1"/>
  <c r="K84" i="11" s="1"/>
  <c r="M88" i="1" a="1"/>
  <c r="M88" i="1"/>
  <c r="K85" i="11" s="1"/>
  <c r="K86" i="11"/>
  <c r="M90" i="1" a="1"/>
  <c r="M90" i="1"/>
  <c r="K87" i="11" s="1"/>
  <c r="K88" i="11"/>
  <c r="K89" i="11"/>
  <c r="K90" i="11"/>
  <c r="K91" i="11"/>
  <c r="M95" i="1" a="1"/>
  <c r="M95" i="1"/>
  <c r="K92" i="11" s="1"/>
  <c r="M96" i="1" a="1"/>
  <c r="M96" i="1"/>
  <c r="K93" i="11" s="1"/>
  <c r="K94" i="11"/>
  <c r="M99" i="1" a="1"/>
  <c r="M99" i="1"/>
  <c r="M100" i="1" a="1"/>
  <c r="M100" i="1"/>
  <c r="M103" i="1" a="1"/>
  <c r="M103" i="1"/>
  <c r="M106" i="1" a="1"/>
  <c r="M106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L83" i="11"/>
  <c r="N87" i="1" a="1"/>
  <c r="N87" i="1" s="1"/>
  <c r="L84" i="11" s="1"/>
  <c r="N88" i="1" a="1"/>
  <c r="N88" i="1" s="1"/>
  <c r="L85" i="11" s="1"/>
  <c r="L86" i="11"/>
  <c r="N90" i="1" a="1"/>
  <c r="N90" i="1" s="1"/>
  <c r="L87" i="11" s="1"/>
  <c r="L88" i="11"/>
  <c r="L89" i="11"/>
  <c r="L90" i="11"/>
  <c r="L91" i="11"/>
  <c r="N95" i="1" a="1"/>
  <c r="N95" i="1" s="1"/>
  <c r="L92" i="11" s="1"/>
  <c r="N96" i="1" a="1"/>
  <c r="N96" i="1" s="1"/>
  <c r="L93" i="11" s="1"/>
  <c r="L94" i="11"/>
  <c r="N99" i="1" a="1"/>
  <c r="N99" i="1" s="1"/>
  <c r="N100" i="1" a="1"/>
  <c r="N100" i="1" s="1"/>
  <c r="N103" i="1" a="1"/>
  <c r="N103" i="1" s="1"/>
  <c r="N106" i="1" a="1"/>
  <c r="N106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7" i="1"/>
  <c r="R88" i="1"/>
  <c r="R90" i="1"/>
  <c r="R95" i="1"/>
  <c r="R96" i="1"/>
  <c r="R97" i="1"/>
  <c r="R98" i="1"/>
  <c r="R99" i="1"/>
  <c r="R100" i="1"/>
  <c r="R103" i="1"/>
  <c r="R106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D83" i="11"/>
  <c r="S87" i="1" a="1"/>
  <c r="S87" i="1" s="1"/>
  <c r="D84" i="11" s="1"/>
  <c r="S88" i="1" a="1"/>
  <c r="S88" i="1" s="1"/>
  <c r="D85" i="11" s="1"/>
  <c r="D86" i="11"/>
  <c r="S90" i="1" a="1"/>
  <c r="S90" i="1" s="1"/>
  <c r="D87" i="11" s="1"/>
  <c r="D88" i="11"/>
  <c r="D89" i="11"/>
  <c r="D90" i="11"/>
  <c r="D91" i="1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3" i="1" a="1"/>
  <c r="S103" i="1" s="1"/>
  <c r="S106" i="1" a="1"/>
  <c r="S106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E83" i="11"/>
  <c r="T87" i="1" a="1"/>
  <c r="T87" i="1" s="1"/>
  <c r="E84" i="11" s="1"/>
  <c r="T88" i="1" a="1"/>
  <c r="T88" i="1" s="1"/>
  <c r="E85" i="11" s="1"/>
  <c r="E86" i="11"/>
  <c r="T90" i="1" a="1"/>
  <c r="T90" i="1" s="1"/>
  <c r="E87" i="11" s="1"/>
  <c r="E88" i="11"/>
  <c r="E89" i="11"/>
  <c r="E90" i="11"/>
  <c r="E91" i="1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3" i="1" a="1"/>
  <c r="T103" i="1" s="1"/>
  <c r="T106" i="1" a="1"/>
  <c r="T106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E573" i="11" s="1"/>
  <c r="T581" i="1" a="1"/>
  <c r="T581" i="1" s="1"/>
  <c r="T582" i="1" a="1"/>
  <c r="T582" i="1" s="1"/>
  <c r="T583" i="1" a="1"/>
  <c r="T583" i="1" s="1"/>
  <c r="E576" i="11" s="1"/>
  <c r="T584" i="1" a="1"/>
  <c r="T584" i="1" s="1"/>
  <c r="T585" i="1" a="1"/>
  <c r="T585" i="1" s="1"/>
  <c r="T586" i="1" a="1"/>
  <c r="T586" i="1" s="1"/>
  <c r="E579" i="11" s="1"/>
  <c r="T587" i="1" a="1"/>
  <c r="T587" i="1" s="1"/>
  <c r="T588" i="1" a="1"/>
  <c r="T588" i="1" s="1"/>
  <c r="T589" i="1" a="1"/>
  <c r="T589" i="1" s="1"/>
  <c r="E582" i="1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3" i="1" a="1"/>
  <c r="U103" i="1" s="1"/>
  <c r="U106" i="1" a="1"/>
  <c r="U106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5" i="1"/>
  <c r="AJ96" i="1"/>
  <c r="AJ97" i="1"/>
  <c r="AJ98" i="1"/>
  <c r="AJ99" i="1"/>
  <c r="AJ100" i="1"/>
  <c r="AJ103" i="1"/>
  <c r="AJ106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K98" i="10"/>
  <c r="K99" i="10"/>
  <c r="AK103" i="1"/>
  <c r="K100" i="10" s="1"/>
  <c r="K101" i="10"/>
  <c r="K102" i="10"/>
  <c r="AK106" i="1"/>
  <c r="K103" i="10" s="1"/>
  <c r="K104" i="10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5" i="1"/>
  <c r="AL96" i="1"/>
  <c r="AL97" i="1"/>
  <c r="AL98" i="1"/>
  <c r="AL99" i="1"/>
  <c r="AL100" i="1"/>
  <c r="AL103" i="1"/>
  <c r="AL106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5" i="1"/>
  <c r="AM96" i="1"/>
  <c r="AM97" i="1"/>
  <c r="AM98" i="1"/>
  <c r="AM99" i="1"/>
  <c r="AM100" i="1"/>
  <c r="AM103" i="1"/>
  <c r="AM106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3" i="1"/>
  <c r="BE103" i="1" s="1" a="1"/>
  <c r="BE103" i="1" s="1"/>
  <c r="AO106" i="1"/>
  <c r="BE106" i="1" s="1" a="1"/>
  <c r="BE106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M98" i="10"/>
  <c r="M99" i="10"/>
  <c r="AP103" i="1"/>
  <c r="M100" i="10" s="1"/>
  <c r="M102" i="10"/>
  <c r="AP106" i="1"/>
  <c r="M103" i="10" s="1"/>
  <c r="M104" i="10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5" i="1"/>
  <c r="AQ96" i="1"/>
  <c r="AQ97" i="1"/>
  <c r="AQ98" i="1"/>
  <c r="AQ99" i="1"/>
  <c r="AQ100" i="1"/>
  <c r="AQ103" i="1"/>
  <c r="AQ106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BQ80" i="1" s="1"/>
  <c r="AY81" i="1"/>
  <c r="BQ81" i="1" s="1"/>
  <c r="AY82" i="1"/>
  <c r="AY83" i="1"/>
  <c r="BQ83" i="1" s="1"/>
  <c r="AY84" i="1"/>
  <c r="AY85" i="1"/>
  <c r="AY87" i="1"/>
  <c r="AY88" i="1"/>
  <c r="AY90" i="1"/>
  <c r="AY95" i="1"/>
  <c r="AY96" i="1"/>
  <c r="AY97" i="1"/>
  <c r="BQ97" i="1" s="1"/>
  <c r="AY98" i="1"/>
  <c r="BQ98" i="1" s="1"/>
  <c r="AY99" i="1"/>
  <c r="BQ99" i="1" s="1"/>
  <c r="AY100" i="1"/>
  <c r="AY103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5" i="1"/>
  <c r="BB96" i="1"/>
  <c r="BB97" i="1"/>
  <c r="BB98" i="1"/>
  <c r="BB99" i="1"/>
  <c r="BB100" i="1"/>
  <c r="BB103" i="1"/>
  <c r="BB106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5" i="1"/>
  <c r="BF96" i="1"/>
  <c r="BF97" i="1"/>
  <c r="BF98" i="1"/>
  <c r="BF99" i="1"/>
  <c r="BF100" i="1"/>
  <c r="BF103" i="1"/>
  <c r="BF106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1" i="1" l="1" a="1"/>
  <c r="BE91" i="1" s="1"/>
  <c r="BD91" i="1" a="1"/>
  <c r="BD91" i="1" s="1"/>
  <c r="BC91" i="1" a="1"/>
  <c r="BC91" i="1" s="1"/>
  <c r="BE107" i="1" a="1"/>
  <c r="BE107" i="1" s="1"/>
  <c r="BD107" i="1" a="1"/>
  <c r="BD107" i="1" s="1"/>
  <c r="BC107" i="1" a="1"/>
  <c r="BC107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94" i="1" a="1"/>
  <c r="BE94" i="1" s="1"/>
  <c r="BD94" i="1" a="1"/>
  <c r="BD94" i="1" s="1"/>
  <c r="BC94" i="1" a="1"/>
  <c r="BC94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88" i="1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L95" i="11"/>
  <c r="AN96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L98" i="11"/>
  <c r="AN9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D99" i="1" a="1"/>
  <c r="BD99" i="1" s="1"/>
  <c r="BD96" i="1" a="1"/>
  <c r="BD96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95" i="1" a="1"/>
  <c r="BD95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98" i="1" a="1"/>
  <c r="BC98" i="1" s="1"/>
  <c r="BD98" i="1" a="1"/>
  <c r="BD98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<sst xmlns="http://schemas.openxmlformats.org/spreadsheetml/2006/main" count="5589" uniqueCount="1317">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</sst>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39" dataDxfId="538" headerRowBorderDxfId="536" tableBorderDxfId="537" totalsRowBorderDxfId="535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534"/>
    <tableColumn id="11" xr3:uid="{33520CA5-F846-4E76-93B5-CB06B5FE2FAB}" name="Coordenação Cod" dataDxfId="533"/>
    <tableColumn id="2" xr3:uid="{C84FE88F-829A-43C2-9585-F43A9E153FAA}" name="Coordenação" dataDxfId="532"/>
    <tableColumn id="3" xr3:uid="{CF353A97-A9EF-46B5-8824-245D2CB759D0}" name="Gerência" dataDxfId="531"/>
    <tableColumn id="4" xr3:uid="{062C67FE-0D06-4582-BA9C-B087681F34EC}" name="SUB" dataDxfId="530"/>
    <tableColumn id="5" xr3:uid="{1DF130D1-4D15-4DFF-8266-F1B81CAA897E}" name="KM Inicio" dataDxfId="529"/>
    <tableColumn id="6" xr3:uid="{A344A0E9-F964-4FE5-9EB0-2661309404E9}" name="KM Fim" dataDxfId="528"/>
    <tableColumn id="7" xr3:uid="{B0ED4DF3-274E-46B6-A2D1-0985F47224C1}" name="Trecho" dataDxfId="527"/>
    <tableColumn id="8" xr3:uid="{1DE44FFC-B2F5-4DE5-A7E5-915DA69A16F8}" name="SB" dataDxfId="526"/>
    <tableColumn id="9" xr3:uid="{7841069B-E29E-4A5E-B561-931B24D14782}" name="NOME SUB" dataDxfId="525"/>
    <tableColumn id="10" xr3:uid="{01B251F8-5EA1-4C87-81E3-9BD14100B544}" name="Trecho Coordenação" dataDxfId="5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523"/>
    <tableColumn id="8" xr3:uid="{98E82858-1ECA-4DB3-8AE4-BBB972FC487D}" name="CORRELATO" dataDxfId="5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85" activePane="topRight" state="frozen"/>
      <selection pane="topRight" activeCell="BH91" sqref="BH91:BK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>
        <f>IF(OR(B36="",F36=""),"*",AY36/P36)</f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>
        <f>IF(OR(B37="",F37=""),"*",AY37/P37)</f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>
        <f>IF(OR(B38="",F38=""),"*",AY38/P38)</f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>
        <f>IF(OR(B39="",F39=""),"*",AY39/P39)</f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>
        <f>IF(OR(B40="",F40=""),"*",AY40/P40)</f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>
        <f>IF(OR(B41="",F41=""),"*",AY41/P41)</f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>
        <f>IF(OR(B43="",F43=""),"*",AY43/P43)</f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>
        <f>IF(OR(B44="",F44=""),"*",AY44/P44)</f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>
        <f>IF(OR(B45="",F45=""),"*",AY45/P45)</f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>
        <f>IF(OR(B46="",F46=""),"*",AY46/P46)</f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>
        <f>IF(OR(B47="",F47=""),"*",AY47/P47)</f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>
        <f>IF(OR(B49="",F49=""),"*",AY49/P49)</f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>
        <f>IF(OR(B50="",F50=""),"*",AY50/P50)</f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>
        <f>IF(OR(B51="",F51=""),"*",AY51/P51)</f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>
        <f>IF(OR(B52="",F52=""),"*",AY52/P52)</f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>
        <f>IF(OR(B53="",F53=""),"*",AY53/P53)</f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>
        <f>IF(OR(B54="",F54=""),"*",AY54/P54)</f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>
        <f>IF(OR(B56="",F56=""),"*",AY56/P56)</f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1231</v>
      </c>
      <c r="BK61" s="18" t="s">
        <v>1231</v>
      </c>
      <c r="BL61" s="17"/>
      <c r="BM61" s="142"/>
      <c r="BN61" s="142"/>
      <c r="BO61" s="142"/>
      <c r="BP61" s="240"/>
      <c r="BQ61" s="20" t="e">
        <f>IF(OR(B61="",F61=""),"*",AY61/P61)</f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 t="s">
        <v>1235</v>
      </c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 t="shared" si="9"/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1236</v>
      </c>
      <c r="BK63" s="19" t="s">
        <v>1237</v>
      </c>
      <c r="BL63" s="17"/>
      <c r="BM63" s="142" t="s">
        <v>548</v>
      </c>
      <c r="BN63" s="142" t="s">
        <v>563</v>
      </c>
      <c r="BO63" s="142" t="s">
        <v>636</v>
      </c>
      <c r="BP63" s="240" t="s">
        <v>1237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1239</v>
      </c>
      <c r="BK64" s="19" t="s">
        <v>1240</v>
      </c>
      <c r="BL64" s="17"/>
      <c r="BM64" s="142" t="s">
        <v>542</v>
      </c>
      <c r="BN64" s="142" t="s">
        <v>561</v>
      </c>
      <c r="BO64" s="142" t="s">
        <v>631</v>
      </c>
      <c r="BP64" s="19" t="s">
        <v>1240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1241</v>
      </c>
      <c r="BK65" s="19" t="s">
        <v>1241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1254</v>
      </c>
      <c r="BL70" s="17"/>
      <c r="BM70" s="142" t="s">
        <v>548</v>
      </c>
      <c r="BN70" s="142" t="s">
        <v>563</v>
      </c>
      <c r="BO70" s="142" t="s">
        <v>636</v>
      </c>
      <c r="BP70" s="19" t="s">
        <v>1254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1254</v>
      </c>
      <c r="BL71" s="17"/>
      <c r="BM71" s="142" t="s">
        <v>548</v>
      </c>
      <c r="BN71" s="142" t="s">
        <v>563</v>
      </c>
      <c r="BO71" s="142" t="s">
        <v>636</v>
      </c>
      <c r="BP71" s="19" t="s">
        <v>1254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1255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1256</v>
      </c>
      <c r="I72" s="156" t="s">
        <v>101</v>
      </c>
      <c r="J72" s="139">
        <v>73</v>
      </c>
      <c r="K72" s="139">
        <v>9.6999999999999993</v>
      </c>
      <c r="L72" s="115"/>
      <c r="M72" s="139" t="s">
        <v>1257</v>
      </c>
      <c r="N72" s="139" t="s">
        <v>1258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 t="shared" si="9"/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1260</v>
      </c>
      <c r="BK72" s="19" t="s">
        <v>1261</v>
      </c>
      <c r="BL72" s="17"/>
      <c r="BM72" s="142" t="s">
        <v>549</v>
      </c>
      <c r="BN72" s="142" t="s">
        <v>0</v>
      </c>
      <c r="BO72" s="142" t="s">
        <v>650</v>
      </c>
      <c r="BP72" s="19" t="s">
        <v>1261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1262</v>
      </c>
      <c r="BK73" s="19" t="s">
        <v>1262</v>
      </c>
      <c r="BL73" s="17"/>
      <c r="BM73" s="142"/>
      <c r="BN73" s="142"/>
      <c r="BO73" s="142"/>
      <c r="BP73" s="240"/>
      <c r="BQ73" s="20">
        <f>IF(OR(B73="",F73=""),"*",AY73/P73)</f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1263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1264</v>
      </c>
      <c r="BK74" s="19" t="s">
        <v>1265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7" si="12">IF(OR(B74="",F74=""),"*",BA74/Q74)</f>
        <v>1.0266666666666666</v>
      </c>
      <c r="BS74" s="244" t="str">
        <f t="shared" ref="BS74:BS137" si="13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1266</v>
      </c>
      <c r="BK75" s="18" t="s">
        <v>1266</v>
      </c>
      <c r="BL75" s="17"/>
      <c r="BM75" s="142" t="s">
        <v>538</v>
      </c>
      <c r="BN75" s="142" t="s">
        <v>567</v>
      </c>
      <c r="BO75" s="142" t="s">
        <v>654</v>
      </c>
      <c r="BP75" s="18" t="s">
        <v>1266</v>
      </c>
      <c r="BQ75" s="20">
        <f>IF(OR(B75="",F75=""),"*",AY75/P75)</f>
        <v>0</v>
      </c>
      <c r="BR75" s="20">
        <f t="shared" si="12"/>
        <v>0</v>
      </c>
      <c r="BS75" s="244" t="str">
        <f t="shared" si="13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1266</v>
      </c>
      <c r="BK76" s="18" t="s">
        <v>1266</v>
      </c>
      <c r="BL76" s="17"/>
      <c r="BM76" s="142" t="s">
        <v>538</v>
      </c>
      <c r="BN76" s="142" t="s">
        <v>567</v>
      </c>
      <c r="BO76" s="142" t="s">
        <v>654</v>
      </c>
      <c r="BP76" s="18" t="s">
        <v>1266</v>
      </c>
      <c r="BQ76" s="20">
        <f>IF(OR(B76="",F76=""),"*",AY76/P76)</f>
        <v>0</v>
      </c>
      <c r="BR76" s="20">
        <f t="shared" si="12"/>
        <v>0</v>
      </c>
      <c r="BS76" s="244" t="str">
        <f t="shared" si="13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1235</v>
      </c>
      <c r="BK77" s="18" t="s">
        <v>1235</v>
      </c>
      <c r="BL77" s="17"/>
      <c r="BM77" s="142" t="s">
        <v>552</v>
      </c>
      <c r="BN77" s="142" t="s">
        <v>552</v>
      </c>
      <c r="BO77" s="142" t="s">
        <v>552</v>
      </c>
      <c r="BP77" s="18" t="s">
        <v>1235</v>
      </c>
      <c r="BQ77" s="20">
        <f>IF(OR(B77="",F77=""),"*",AY77/P77)</f>
        <v>0</v>
      </c>
      <c r="BR77" s="20">
        <f t="shared" si="12"/>
        <v>0</v>
      </c>
      <c r="BS77" s="244" t="str">
        <f t="shared" si="13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1269</v>
      </c>
      <c r="I78" s="197" t="s">
        <v>1269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1268</v>
      </c>
      <c r="W78" s="115" t="s">
        <v>1270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1235</v>
      </c>
      <c r="BK78" s="18" t="s">
        <v>1235</v>
      </c>
      <c r="BL78" s="17"/>
      <c r="BM78" s="142" t="s">
        <v>552</v>
      </c>
      <c r="BN78" s="142" t="s">
        <v>552</v>
      </c>
      <c r="BO78" s="142" t="s">
        <v>552</v>
      </c>
      <c r="BP78" s="18" t="s">
        <v>1235</v>
      </c>
      <c r="BQ78" s="20">
        <f>IF(OR(B78="",F78=""),"*",AY78/P78)</f>
        <v>0</v>
      </c>
      <c r="BR78" s="20">
        <f t="shared" si="12"/>
        <v>0</v>
      </c>
      <c r="BS78" s="244" t="str">
        <f t="shared" si="13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4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2"/>
        <v>*</v>
      </c>
      <c r="BS79" s="244" t="str">
        <f t="shared" si="13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4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1271</v>
      </c>
      <c r="BK80" s="238" t="s">
        <v>1271</v>
      </c>
      <c r="BL80" s="17"/>
      <c r="BM80" s="142" t="s">
        <v>548</v>
      </c>
      <c r="BN80" s="142" t="s">
        <v>563</v>
      </c>
      <c r="BO80" s="142" t="s">
        <v>636</v>
      </c>
      <c r="BP80" s="240" t="s">
        <v>1272</v>
      </c>
      <c r="BQ80" s="20">
        <f>IF(OR(B80="",F80=""),"*",AY80/P80)</f>
        <v>0.5</v>
      </c>
      <c r="BR80" s="20">
        <f t="shared" si="12"/>
        <v>0.5</v>
      </c>
      <c r="BS80" s="244" t="str">
        <f t="shared" si="13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4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1274</v>
      </c>
      <c r="BK81" s="18" t="s">
        <v>1274</v>
      </c>
      <c r="BL81" s="17"/>
      <c r="BM81" s="142" t="s">
        <v>535</v>
      </c>
      <c r="BN81" s="142" t="s">
        <v>0</v>
      </c>
      <c r="BO81" s="142" t="s">
        <v>620</v>
      </c>
      <c r="BP81" s="240" t="s">
        <v>1275</v>
      </c>
      <c r="BQ81" s="20">
        <f>IF(OR(B81="",F81=""),"*",AY81/P81)</f>
        <v>0</v>
      </c>
      <c r="BR81" s="20">
        <f t="shared" si="12"/>
        <v>0</v>
      </c>
      <c r="BS81" s="244" t="str">
        <f t="shared" si="13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1276</v>
      </c>
      <c r="I82" s="156" t="s">
        <v>1276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1277</v>
      </c>
      <c r="W82" s="115" t="s">
        <v>1194</v>
      </c>
      <c r="X82" s="114" t="s">
        <v>522</v>
      </c>
      <c r="Y82" s="141"/>
      <c r="Z82" s="114" t="s">
        <v>527</v>
      </c>
      <c r="AA82" s="115" t="s">
        <v>1278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4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2"/>
        <v>*</v>
      </c>
      <c r="BS82" s="244" t="str">
        <f t="shared" si="13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1279</v>
      </c>
      <c r="W83" s="115" t="s">
        <v>1280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4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1281</v>
      </c>
      <c r="BK83" s="18" t="s">
        <v>1282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2"/>
        <v>1</v>
      </c>
      <c r="BS83" s="244" t="str">
        <f t="shared" si="13"/>
        <v>OK</v>
      </c>
      <c r="BT83" s="8" t="str">
        <f>IF(BN83="","",SUBSTITUTE(BM83," ","")&amp;SUBSTITUTE(BN83," ",""))</f>
        <v>OKOK</v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4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2"/>
        <v>*</v>
      </c>
      <c r="BS84" s="244" t="str">
        <f t="shared" si="13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4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2"/>
        <v>*</v>
      </c>
      <c r="BS85" s="244" t="str">
        <f t="shared" si="13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>V8745995</v>
      </c>
      <c r="B86" s="153">
        <v>45995</v>
      </c>
      <c r="C86" s="154">
        <f>IF(BS_CONTROLE[[#This Row],[DATA]]="","",WEEKNUM(BS_CONTROLE[[#This Row],[DATA]]))</f>
        <v>49</v>
      </c>
      <c r="D86" s="159" t="s">
        <v>893</v>
      </c>
      <c r="E86" s="236">
        <v>276</v>
      </c>
      <c r="F86" s="224" t="s">
        <v>797</v>
      </c>
      <c r="G86" s="175" t="str">
        <f>IF(D86="","*",VLOOKUP(F86,BS_ATIVIDADE[#Data],3,FALSE))</f>
        <v>MECANIZAÇÃO - SOCADORA</v>
      </c>
      <c r="H86" s="197" t="s">
        <v>421</v>
      </c>
      <c r="I86" s="156" t="s">
        <v>421</v>
      </c>
      <c r="J86" s="139">
        <v>73</v>
      </c>
      <c r="K86" s="139">
        <v>327.39999999999998</v>
      </c>
      <c r="L86" s="115">
        <v>326</v>
      </c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86" s="139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86" s="116">
        <v>0.375</v>
      </c>
      <c r="P86" s="116">
        <v>0.125</v>
      </c>
      <c r="Q86" s="115">
        <v>1530</v>
      </c>
      <c r="R86" s="10" t="str">
        <f>IFERROR(_xlfn.XLOOKUP(F86, BS_ATIVIDADE[ATIVIDADE],BS_ATIVIDADE[UNIDADE] ), "*")</f>
        <v>M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 t="s">
        <v>1121</v>
      </c>
      <c r="W86" s="115" t="s">
        <v>1122</v>
      </c>
      <c r="X86" s="114" t="s">
        <v>522</v>
      </c>
      <c r="Y86" s="141"/>
      <c r="Z86" s="114"/>
      <c r="AA86" s="162">
        <v>1</v>
      </c>
      <c r="AB86" s="113" t="s">
        <v>512</v>
      </c>
      <c r="AC86" s="113" t="s">
        <v>520</v>
      </c>
      <c r="AD86" s="117">
        <v>0.29166666666666669</v>
      </c>
      <c r="AE86" s="115">
        <v>6237</v>
      </c>
      <c r="AF86" s="115" t="s">
        <v>520</v>
      </c>
      <c r="AG86" s="139" t="s">
        <v>520</v>
      </c>
      <c r="AH86" s="16"/>
      <c r="AI86" s="14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3" t="str">
        <f>BS_CONTROLE[[#This Row],[Local - Partida]]</f>
        <v>ZFN2</v>
      </c>
      <c r="AL86" s="33" t="str">
        <f>BS_CONTROLE[[#This Row],[Local - Encerramento]]</f>
        <v>ZFN2</v>
      </c>
      <c r="AM86" s="115" t="str">
        <f>IF(BS_CONTROLE[[#This Row],[Entre - Estações]]=0, "-", BS_CONTROLE[[#This Row],[Entre - Estações]])</f>
        <v>ZGI-ZFN</v>
      </c>
      <c r="AN86" s="115">
        <f>IF(BS_CONTROLE[[#This Row],[SB]]=0, "-", BS_CONTROLE[[#This Row],[SB]])</f>
        <v>326332</v>
      </c>
      <c r="AO86" s="115">
        <f>IF(BS_CONTROLE[[#This Row],[SUB]]=0, "-", BS_CONTROLE[[#This Row],[SUB]])</f>
        <v>73</v>
      </c>
      <c r="AP86" s="115">
        <f>BS_CONTROLE[[#This Row],[KM - Inicio]]</f>
        <v>327.39999999999998</v>
      </c>
      <c r="AQ86" s="115">
        <f>BS_CONTROLE[[#This Row],[KM - Inicio]]</f>
        <v>327.39999999999998</v>
      </c>
      <c r="AR86" s="118"/>
      <c r="AS86" s="118"/>
      <c r="AT86" s="118"/>
      <c r="AU86" s="164"/>
      <c r="AV86" s="164"/>
      <c r="AW86" s="15"/>
      <c r="AX86" s="15"/>
      <c r="AY86" s="12">
        <f t="shared" si="14"/>
        <v>0</v>
      </c>
      <c r="AZ86" s="190"/>
      <c r="BA86" s="119"/>
      <c r="BB86" s="10" t="str">
        <f>IFERROR(_xlfn.XLOOKUP(AI86, BS_ATIVIDADE[ATIVIDADE],BS_ATIVIDADE[UNIDADE] ), "*")</f>
        <v>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 t="str">
        <f>BS_CONTROLE[[#This Row],[Responsavel pelo boletim]]</f>
        <v>Saulo</v>
      </c>
      <c r="BG86" s="237" t="str">
        <f>BS_CONTROLE[[#This Row],[Responsavel pelo boletim]]</f>
        <v>Saulo</v>
      </c>
      <c r="BH86" s="18"/>
      <c r="BI86" s="18"/>
      <c r="BJ86" s="19"/>
      <c r="BK86" s="19"/>
      <c r="BL86" s="17"/>
      <c r="BM86" s="142"/>
      <c r="BN86" s="142"/>
      <c r="BO86" s="142"/>
      <c r="BP86" s="240"/>
      <c r="BQ86" s="20">
        <f>IF(OR(B86="",F86=""),"*",AY86/P86)</f>
        <v>0</v>
      </c>
      <c r="BR86" s="20">
        <f t="shared" si="12"/>
        <v>0</v>
      </c>
      <c r="BS86" s="244" t="str">
        <f t="shared" si="13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4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2"/>
        <v>*</v>
      </c>
      <c r="BS87" s="244" t="str">
        <f t="shared" si="13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4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2"/>
        <v>*</v>
      </c>
      <c r="BS88" s="244" t="str">
        <f t="shared" si="13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>JULIO (TP-697)45995</v>
      </c>
      <c r="B89" s="153">
        <v>45995</v>
      </c>
      <c r="C89" s="154">
        <f>IF(BS_CONTROLE[[#This Row],[DATA]]="","",WEEKNUM(BS_CONTROLE[[#This Row],[DATA]]))</f>
        <v>49</v>
      </c>
      <c r="D89" s="155" t="s">
        <v>987</v>
      </c>
      <c r="E89" s="234">
        <v>49</v>
      </c>
      <c r="F89" s="140" t="s">
        <v>874</v>
      </c>
      <c r="G89" s="175" t="str">
        <f>IF(D89="","*",VLOOKUP(F89,BS_ATIVIDADE[#Data],3,FALSE))</f>
        <v>SOLDA</v>
      </c>
      <c r="H89" s="139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6" t="s">
        <v>520</v>
      </c>
      <c r="J89" s="139">
        <v>73</v>
      </c>
      <c r="K89" s="139">
        <v>244.9</v>
      </c>
      <c r="L89" s="115" t="s">
        <v>520</v>
      </c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6">
        <v>0.375</v>
      </c>
      <c r="P89" s="116">
        <v>6.25E-2</v>
      </c>
      <c r="Q89" s="115">
        <v>1</v>
      </c>
      <c r="R89" s="10" t="str">
        <f>IFERROR(_xlfn.XLOOKUP(F89, BS_ATIVIDADE[ATIVIDADE],BS_ATIVIDADE[UNIDADE] ), "*")</f>
        <v>Nº DE SOLDA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5" t="s">
        <v>1221</v>
      </c>
      <c r="W89" s="115" t="s">
        <v>1283</v>
      </c>
      <c r="X89" s="114" t="s">
        <v>522</v>
      </c>
      <c r="Y89" s="141"/>
      <c r="Z89" s="114"/>
      <c r="AA89" s="115" t="s">
        <v>520</v>
      </c>
      <c r="AB89" s="113" t="s">
        <v>520</v>
      </c>
      <c r="AC89" s="113" t="s">
        <v>520</v>
      </c>
      <c r="AD89" s="117" t="s">
        <v>520</v>
      </c>
      <c r="AE89" s="115" t="s">
        <v>520</v>
      </c>
      <c r="AF89" s="115" t="s">
        <v>520</v>
      </c>
      <c r="AG89" s="139" t="s">
        <v>520</v>
      </c>
      <c r="AH89" s="16"/>
      <c r="AI89" s="14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3" t="str">
        <f>BS_CONTROLE[[#This Row],[Local - Partida]]</f>
        <v>ZEBZRZ</v>
      </c>
      <c r="AL89" s="33" t="str">
        <f>BS_CONTROLE[[#This Row],[Local - Encerramento]]</f>
        <v>-</v>
      </c>
      <c r="AM89" s="115" t="str">
        <f>IF(BS_CONTROLE[[#This Row],[Entre - Estações]]=0, "-", BS_CONTROLE[[#This Row],[Entre - Estações]])</f>
        <v>ZEB-ZRZ</v>
      </c>
      <c r="AN89" s="115" t="str">
        <f>IF(BS_CONTROLE[[#This Row],[SB]]=0, "-", BS_CONTROLE[[#This Row],[SB]])</f>
        <v>ZEBZRZ</v>
      </c>
      <c r="AO89" s="115">
        <f>IF(BS_CONTROLE[[#This Row],[SUB]]=0, "-", BS_CONTROLE[[#This Row],[SUB]])</f>
        <v>73</v>
      </c>
      <c r="AP89" s="115">
        <f>BS_CONTROLE[[#This Row],[KM - Inicio]]</f>
        <v>244.9</v>
      </c>
      <c r="AQ89" s="115">
        <f>BS_CONTROLE[[#This Row],[KM - Inicio]]</f>
        <v>244.9</v>
      </c>
      <c r="AR89" s="118"/>
      <c r="AS89" s="118"/>
      <c r="AT89" s="118"/>
      <c r="AU89" s="164"/>
      <c r="AV89" s="164"/>
      <c r="AW89" s="15"/>
      <c r="AX89" s="15"/>
      <c r="AY89" s="12">
        <f t="shared" si="14"/>
        <v>0</v>
      </c>
      <c r="AZ89" s="190"/>
      <c r="BA89" s="119"/>
      <c r="BB89" s="10" t="str">
        <f>IFERROR(_xlfn.XLOOKUP(AI89, BS_ATIVIDADE[ATIVIDADE],BS_ATIVIDADE[UNIDADE] ), "*")</f>
        <v>Nº DE SOLDA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5" t="str">
        <f>BS_CONTROLE[[#This Row],[Responsavel pelo boletim]]</f>
        <v>Julio</v>
      </c>
      <c r="BG89" s="237" t="str">
        <f>BS_CONTROLE[[#This Row],[Responsavel pelo boletim]]</f>
        <v>Julio</v>
      </c>
      <c r="BH89" s="18"/>
      <c r="BI89" s="18"/>
      <c r="BJ89" s="19"/>
      <c r="BK89" s="19"/>
      <c r="BL89" s="17"/>
      <c r="BM89" s="142"/>
      <c r="BN89" s="142"/>
      <c r="BO89" s="142"/>
      <c r="BP89" s="240"/>
      <c r="BQ89" s="20">
        <f>IF(OR(B89="",F89=""),"*",AY89/P89)</f>
        <v>0</v>
      </c>
      <c r="BR89" s="20">
        <f t="shared" si="12"/>
        <v>0</v>
      </c>
      <c r="BS89" s="244" t="str">
        <f t="shared" si="13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4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2"/>
        <v>*</v>
      </c>
      <c r="BS90" s="244" t="str">
        <f t="shared" si="13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>E1445995</v>
      </c>
      <c r="B91" s="153">
        <v>45995</v>
      </c>
      <c r="C91" s="154">
        <f>IF(BS_CONTROLE[[#This Row],[DATA]]="","",WEEKNUM(BS_CONTROLE[[#This Row],[DATA]]))</f>
        <v>49</v>
      </c>
      <c r="D91" s="159" t="s">
        <v>832</v>
      </c>
      <c r="E91" s="235">
        <v>5</v>
      </c>
      <c r="F91" s="222" t="s">
        <v>788</v>
      </c>
      <c r="G91" s="175" t="str">
        <f>IF(D91="","*",VLOOKUP(F91,BS_ATIVIDADE[#Data],3,FALSE))</f>
        <v>MECANIZAÇÃO - ESMERILHADORA</v>
      </c>
      <c r="H91" s="185" t="s">
        <v>317</v>
      </c>
      <c r="I91" s="116" t="s">
        <v>317</v>
      </c>
      <c r="J91" s="115">
        <v>73</v>
      </c>
      <c r="K91" s="115">
        <v>214.56</v>
      </c>
      <c r="L91" s="115">
        <v>177</v>
      </c>
      <c r="M91" s="115" t="s">
        <v>1127</v>
      </c>
      <c r="N91" s="115" t="s">
        <v>1128</v>
      </c>
      <c r="O91" s="116">
        <v>0.99930555555555556</v>
      </c>
      <c r="P91" s="116">
        <v>4.1666666666666664E-2</v>
      </c>
      <c r="Q91" s="115">
        <v>20000</v>
      </c>
      <c r="R91" s="10" t="str">
        <f>IFERROR(_xlfn.XLOOKUP(F91, BS_ATIVIDADE[ATIVIDADE],BS_ATIVIDADE[UNIDADE] ), "*")</f>
        <v>M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5" t="s">
        <v>1129</v>
      </c>
      <c r="W91" s="115" t="s">
        <v>1130</v>
      </c>
      <c r="X91" s="114" t="s">
        <v>522</v>
      </c>
      <c r="Y91" s="141"/>
      <c r="Z91" s="114" t="s">
        <v>527</v>
      </c>
      <c r="AA91" s="115">
        <v>1</v>
      </c>
      <c r="AB91" s="113" t="s">
        <v>512</v>
      </c>
      <c r="AC91" s="113" t="s">
        <v>506</v>
      </c>
      <c r="AD91" s="117">
        <v>0.99930555555555556</v>
      </c>
      <c r="AE91" s="115">
        <v>6245</v>
      </c>
      <c r="AF91" s="115">
        <v>6246</v>
      </c>
      <c r="AG91" s="115" t="s">
        <v>520</v>
      </c>
      <c r="AH91" s="16"/>
      <c r="AI91" s="14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3" t="str">
        <f>BS_CONTROLE[[#This Row],[Local - Partida]]</f>
        <v>ZRU</v>
      </c>
      <c r="AL91" s="33" t="str">
        <f>BS_CONTROLE[[#This Row],[Local - Encerramento]]</f>
        <v>ZRU</v>
      </c>
      <c r="AM91" s="115" t="str">
        <f>IF(BS_CONTROLE[[#This Row],[Entre - Estações]]=0, "-", BS_CONTROLE[[#This Row],[Entre - Estações]])</f>
        <v>217ZGB-ZCG</v>
      </c>
      <c r="AN91" s="115" t="str">
        <f>IF(BS_CONTROLE[[#This Row],[SB]]=0, "-", BS_CONTROLE[[#This Row],[SB]])</f>
        <v>217ZGBZCG</v>
      </c>
      <c r="AO91" s="115">
        <f>IF(BS_CONTROLE[[#This Row],[SUB]]=0, "-", BS_CONTROLE[[#This Row],[SUB]])</f>
        <v>73</v>
      </c>
      <c r="AP91" s="115">
        <f>BS_CONTROLE[[#This Row],[KM - Inicio]]</f>
        <v>214.56</v>
      </c>
      <c r="AQ91" s="115">
        <f>BS_CONTROLE[[#This Row],[KM - Inicio]]</f>
        <v>214.56</v>
      </c>
      <c r="AR91" s="118"/>
      <c r="AS91" s="118"/>
      <c r="AT91" s="118"/>
      <c r="AU91" s="164"/>
      <c r="AV91" s="164"/>
      <c r="AW91" s="15"/>
      <c r="AX91" s="15"/>
      <c r="AY91" s="12">
        <f t="shared" si="14"/>
        <v>0</v>
      </c>
      <c r="AZ91" s="190"/>
      <c r="BA91" s="119"/>
      <c r="BB91" s="10" t="str">
        <f>IFERROR(_xlfn.XLOOKUP(AI91, BS_ATIVIDADE[ATIVIDADE],BS_ATIVIDADE[UNIDADE] ), "*")</f>
        <v>M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5" t="str">
        <f>BS_CONTROLE[[#This Row],[Responsavel pelo boletim]]</f>
        <v>Fernanda</v>
      </c>
      <c r="BG91" s="237" t="str">
        <f>BS_CONTROLE[[#This Row],[Responsavel pelo boletim]]</f>
        <v>Fernanda</v>
      </c>
      <c r="BH91" s="18"/>
      <c r="BI91" s="18"/>
      <c r="BJ91" s="18"/>
      <c r="BK91" s="18"/>
      <c r="BL91" s="17"/>
      <c r="BM91" s="142"/>
      <c r="BN91" s="142"/>
      <c r="BO91" s="142"/>
      <c r="BP91" s="240"/>
      <c r="BQ91" s="20">
        <f>IF(OR(B91="",F91=""),"*",AY91/P91)</f>
        <v>0</v>
      </c>
      <c r="BR91" s="20">
        <f t="shared" si="12"/>
        <v>0</v>
      </c>
      <c r="BS91" s="244" t="str">
        <f t="shared" si="13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>PEDRO (TP-696)45995</v>
      </c>
      <c r="B92" s="153">
        <v>45995</v>
      </c>
      <c r="C92" s="154">
        <f>IF(BS_CONTROLE[[#This Row],[DATA]]="","",WEEKNUM(BS_CONTROLE[[#This Row],[DATA]]))</f>
        <v>49</v>
      </c>
      <c r="D92" s="247" t="s">
        <v>1000</v>
      </c>
      <c r="E92" s="248"/>
      <c r="F92" s="249" t="s">
        <v>874</v>
      </c>
      <c r="G92" s="175" t="str">
        <f>IF(D92="","*",VLOOKUP(F92,BS_ATIVIDADE[#Data],3,FALSE))</f>
        <v>SOLDA</v>
      </c>
      <c r="H92" s="185" t="s">
        <v>286</v>
      </c>
      <c r="I92" s="116" t="s">
        <v>520</v>
      </c>
      <c r="J92" s="115">
        <v>73</v>
      </c>
      <c r="K92" s="115">
        <v>136.69999999999999</v>
      </c>
      <c r="L92" s="115" t="s">
        <v>520</v>
      </c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2" s="116">
        <v>0.375</v>
      </c>
      <c r="P92" s="116">
        <v>6.25E-2</v>
      </c>
      <c r="Q92" s="115">
        <v>1</v>
      </c>
      <c r="R92" s="10" t="str">
        <f>IFERROR(_xlfn.XLOOKUP(F92, BS_ATIVIDADE[ATIVIDADE],BS_ATIVIDADE[UNIDADE] ), "*")</f>
        <v>Nº DE SOLDA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5" t="s">
        <v>1143</v>
      </c>
      <c r="W92" s="115" t="s">
        <v>1222</v>
      </c>
      <c r="X92" s="114" t="s">
        <v>522</v>
      </c>
      <c r="Y92" s="141"/>
      <c r="Z92" s="114" t="s">
        <v>528</v>
      </c>
      <c r="AA92" s="115" t="s">
        <v>520</v>
      </c>
      <c r="AB92" s="113" t="s">
        <v>520</v>
      </c>
      <c r="AC92" s="113" t="s">
        <v>520</v>
      </c>
      <c r="AD92" s="117" t="s">
        <v>520</v>
      </c>
      <c r="AE92" s="115" t="s">
        <v>520</v>
      </c>
      <c r="AF92" s="115" t="s">
        <v>520</v>
      </c>
      <c r="AG92" s="115" t="s">
        <v>520</v>
      </c>
      <c r="AH92" s="16"/>
      <c r="AI92" s="14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3" t="str">
        <f>BS_CONTROLE[[#This Row],[Local - Partida]]</f>
        <v>136ZCV</v>
      </c>
      <c r="AL92" s="33" t="str">
        <f>BS_CONTROLE[[#This Row],[Local - Encerramento]]</f>
        <v>-</v>
      </c>
      <c r="AM92" s="115" t="str">
        <f>IF(BS_CONTROLE[[#This Row],[Entre - Estações]]=0, "-", BS_CONTROLE[[#This Row],[Entre - Estações]])</f>
        <v>ZXB-ZCV</v>
      </c>
      <c r="AN92" s="115" t="str">
        <f>IF(BS_CONTROLE[[#This Row],[SB]]=0, "-", BS_CONTROLE[[#This Row],[SB]])</f>
        <v>136ZCV</v>
      </c>
      <c r="AO92" s="115">
        <f>IF(BS_CONTROLE[[#This Row],[SUB]]=0, "-", BS_CONTROLE[[#This Row],[SUB]])</f>
        <v>73</v>
      </c>
      <c r="AP92" s="115">
        <f>BS_CONTROLE[[#This Row],[KM - Inicio]]</f>
        <v>136.69999999999999</v>
      </c>
      <c r="AQ92" s="115">
        <f>BS_CONTROLE[[#This Row],[KM - Inicio]]</f>
        <v>136.69999999999999</v>
      </c>
      <c r="AR92" s="118"/>
      <c r="AS92" s="118"/>
      <c r="AT92" s="118"/>
      <c r="AU92" s="164"/>
      <c r="AV92" s="164"/>
      <c r="AW92" s="15"/>
      <c r="AX92" s="15"/>
      <c r="AY92" s="12">
        <f t="shared" si="14"/>
        <v>0</v>
      </c>
      <c r="AZ92" s="190"/>
      <c r="BA92" s="119"/>
      <c r="BB92" s="10" t="str">
        <f>IFERROR(_xlfn.XLOOKUP(AI92, BS_ATIVIDADE[ATIVIDADE],BS_ATIVIDADE[UNIDADE] ), "*")</f>
        <v>Nº DE SOLDA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5" t="str">
        <f>BS_CONTROLE[[#This Row],[Responsavel pelo boletim]]</f>
        <v>Pedro</v>
      </c>
      <c r="BG92" s="237" t="str">
        <f>BS_CONTROLE[[#This Row],[Responsavel pelo boletim]]</f>
        <v>Pedro</v>
      </c>
      <c r="BH92" s="18"/>
      <c r="BI92" s="18"/>
      <c r="BJ92" s="19"/>
      <c r="BK92" s="19"/>
      <c r="BL92" s="17"/>
      <c r="BM92" s="142"/>
      <c r="BN92" s="142"/>
      <c r="BO92" s="142"/>
      <c r="BP92" s="240"/>
      <c r="BQ92" s="20">
        <f>IF(OR(B92="",F92=""),"*",AY92/P92)</f>
        <v>0</v>
      </c>
      <c r="BR92" s="20">
        <f t="shared" si="12"/>
        <v>0</v>
      </c>
      <c r="BS92" s="244" t="str">
        <f t="shared" si="13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>RAFAEL (TP-695)45995</v>
      </c>
      <c r="B93" s="153">
        <v>45995</v>
      </c>
      <c r="C93" s="154">
        <f>IF(BS_CONTROLE[[#This Row],[DATA]]="","",WEEKNUM(BS_CONTROLE[[#This Row],[DATA]]))</f>
        <v>49</v>
      </c>
      <c r="D93" s="155" t="s">
        <v>1002</v>
      </c>
      <c r="E93" s="234">
        <v>8</v>
      </c>
      <c r="F93" s="140" t="s">
        <v>881</v>
      </c>
      <c r="G93" s="175" t="str">
        <f>IF(D93="","*",VLOOKUP(F93,BS_ATIVIDADE[#Data],3,FALSE))</f>
        <v>TRILHO - SUBSTITUIÇÂO</v>
      </c>
      <c r="H93" s="197" t="s">
        <v>285</v>
      </c>
      <c r="I93" s="156" t="s">
        <v>520</v>
      </c>
      <c r="J93" s="139">
        <v>73</v>
      </c>
      <c r="K93" s="139">
        <v>134</v>
      </c>
      <c r="L93" s="115">
        <v>133</v>
      </c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3" s="116">
        <v>0.375</v>
      </c>
      <c r="P93" s="116">
        <v>8.3333333333333329E-2</v>
      </c>
      <c r="Q93" s="115">
        <v>624</v>
      </c>
      <c r="R93" s="10" t="str">
        <f>IFERROR(_xlfn.XLOOKUP(F93, BS_ATIVIDADE[ATIVIDADE],BS_ATIVIDADE[UNIDADE] ), "*")</f>
        <v>M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5" t="s">
        <v>1138</v>
      </c>
      <c r="W93" s="115" t="s">
        <v>1238</v>
      </c>
      <c r="X93" s="114" t="s">
        <v>522</v>
      </c>
      <c r="Y93" s="141"/>
      <c r="Z93" s="114" t="s">
        <v>527</v>
      </c>
      <c r="AA93" s="115" t="s">
        <v>520</v>
      </c>
      <c r="AB93" s="113" t="s">
        <v>520</v>
      </c>
      <c r="AC93" s="113" t="s">
        <v>520</v>
      </c>
      <c r="AD93" s="117" t="s">
        <v>520</v>
      </c>
      <c r="AE93" s="115" t="s">
        <v>520</v>
      </c>
      <c r="AF93" s="115" t="s">
        <v>520</v>
      </c>
      <c r="AG93" s="139" t="s">
        <v>520</v>
      </c>
      <c r="AH93" s="16"/>
      <c r="AI93" s="14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3" t="str">
        <f>BS_CONTROLE[[#This Row],[Local - Partida]]</f>
        <v>ZXB136</v>
      </c>
      <c r="AL93" s="33" t="str">
        <f>BS_CONTROLE[[#This Row],[Local - Encerramento]]</f>
        <v>-</v>
      </c>
      <c r="AM93" s="115" t="str">
        <f>IF(BS_CONTROLE[[#This Row],[Entre - Estações]]=0, "-", BS_CONTROLE[[#This Row],[Entre - Estações]])</f>
        <v>ZXB-ZCV</v>
      </c>
      <c r="AN93" s="115" t="str">
        <f>IF(BS_CONTROLE[[#This Row],[SB]]=0, "-", BS_CONTROLE[[#This Row],[SB]])</f>
        <v>ZXB136</v>
      </c>
      <c r="AO93" s="115">
        <f>IF(BS_CONTROLE[[#This Row],[SUB]]=0, "-", BS_CONTROLE[[#This Row],[SUB]])</f>
        <v>73</v>
      </c>
      <c r="AP93" s="115">
        <f>BS_CONTROLE[[#This Row],[KM - Inicio]]</f>
        <v>134</v>
      </c>
      <c r="AQ93" s="115">
        <f>BS_CONTROLE[[#This Row],[KM - Inicio]]</f>
        <v>134</v>
      </c>
      <c r="AR93" s="118"/>
      <c r="AS93" s="118"/>
      <c r="AT93" s="118"/>
      <c r="AU93" s="164"/>
      <c r="AV93" s="164"/>
      <c r="AW93" s="15"/>
      <c r="AX93" s="15"/>
      <c r="AY93" s="12">
        <f t="shared" si="14"/>
        <v>0</v>
      </c>
      <c r="AZ93" s="190"/>
      <c r="BA93" s="119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5" t="str">
        <f>BS_CONTROLE[[#This Row],[Responsavel pelo boletim]]</f>
        <v>Rafael</v>
      </c>
      <c r="BG93" s="237" t="str">
        <f>BS_CONTROLE[[#This Row],[Responsavel pelo boletim]]</f>
        <v>Rafael</v>
      </c>
      <c r="BH93" s="18"/>
      <c r="BI93" s="18"/>
      <c r="BJ93" s="19"/>
      <c r="BK93" s="19"/>
      <c r="BL93" s="17"/>
      <c r="BM93" s="142"/>
      <c r="BN93" s="142"/>
      <c r="BO93" s="142"/>
      <c r="BP93" s="19"/>
      <c r="BQ93" s="20">
        <f>IF(OR(B93="",F93=""),"*",AY93/P93)</f>
        <v>0</v>
      </c>
      <c r="BR93" s="20">
        <f t="shared" si="12"/>
        <v>0</v>
      </c>
      <c r="BS93" s="244" t="str">
        <f t="shared" si="13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>V4045995</v>
      </c>
      <c r="B94" s="153">
        <v>45995</v>
      </c>
      <c r="C94" s="154">
        <f>IF(BS_CONTROLE[[#This Row],[DATA]]="","",WEEKNUM(BS_CONTROLE[[#This Row],[DATA]]))</f>
        <v>49</v>
      </c>
      <c r="D94" s="159" t="s">
        <v>860</v>
      </c>
      <c r="E94" s="250"/>
      <c r="F94" s="222" t="s">
        <v>797</v>
      </c>
      <c r="G94" s="175" t="str">
        <f>IF(D94="","*",VLOOKUP(F94,BS_ATIVIDADE[#Data],3,FALSE))</f>
        <v>MECANIZAÇÃO - SOCADORA</v>
      </c>
      <c r="H94" s="156" t="s">
        <v>281</v>
      </c>
      <c r="I94" s="156" t="s">
        <v>281</v>
      </c>
      <c r="J94" s="139">
        <v>73</v>
      </c>
      <c r="K94" s="115">
        <v>129.13499999999999</v>
      </c>
      <c r="L94" s="115">
        <v>125</v>
      </c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4" s="139" t="s">
        <v>1141</v>
      </c>
      <c r="O94" s="116">
        <v>0.375</v>
      </c>
      <c r="P94" s="116">
        <v>0.125</v>
      </c>
      <c r="Q94" s="115">
        <v>2688</v>
      </c>
      <c r="R94" s="10" t="str">
        <f>IFERROR(_xlfn.XLOOKUP(F94, BS_ATIVIDADE[ATIVIDADE],BS_ATIVIDADE[UNIDADE] ), "*")</f>
        <v>M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5" t="s">
        <v>1121</v>
      </c>
      <c r="W94" s="115" t="s">
        <v>1122</v>
      </c>
      <c r="X94" s="114" t="s">
        <v>522</v>
      </c>
      <c r="Y94" s="141"/>
      <c r="Z94" s="114" t="s">
        <v>517</v>
      </c>
      <c r="AA94" s="115">
        <v>1</v>
      </c>
      <c r="AB94" s="113" t="s">
        <v>512</v>
      </c>
      <c r="AC94" s="113" t="s">
        <v>506</v>
      </c>
      <c r="AD94" s="117">
        <v>0.33333333333333331</v>
      </c>
      <c r="AE94" s="115">
        <v>6200</v>
      </c>
      <c r="AF94" s="115">
        <v>6240</v>
      </c>
      <c r="AG94" s="139" t="s">
        <v>520</v>
      </c>
      <c r="AH94" s="16"/>
      <c r="AI94" s="14" t="str">
        <f>IF(BS_CONTROLE[[#This Row],[Atividade]]=0, "-", BS_CONTROLE[[#This Row],[Atividade]])</f>
        <v>MECANIZAÇÃO - SOCADORA</v>
      </c>
      <c r="AJ94" s="9" t="str">
        <f>IF(BS_CONTROLE[[#This Row],[Atividade]]=0, "-", BS_CONTROLE[[#This Row],[Atividade]])</f>
        <v>MECANIZAÇÃO - SOCADORA</v>
      </c>
      <c r="AK94" s="33" t="str">
        <f>BS_CONTROLE[[#This Row],[Local - Partida]]</f>
        <v>ZPNZXB</v>
      </c>
      <c r="AL94" s="33" t="str">
        <f>BS_CONTROLE[[#This Row],[Local - Encerramento]]</f>
        <v>ZPNZXB</v>
      </c>
      <c r="AM94" s="115" t="str">
        <f>IF(BS_CONTROLE[[#This Row],[Entre - Estações]]=0, "-", BS_CONTROLE[[#This Row],[Entre - Estações]])</f>
        <v>ZJC-ZXB</v>
      </c>
      <c r="AN94" s="115" t="str">
        <f>IF(BS_CONTROLE[[#This Row],[SB]]=0, "-", BS_CONTROLE[[#This Row],[SB]])</f>
        <v>120125/125ZPN</v>
      </c>
      <c r="AO94" s="115">
        <f>IF(BS_CONTROLE[[#This Row],[SUB]]=0, "-", BS_CONTROLE[[#This Row],[SUB]])</f>
        <v>73</v>
      </c>
      <c r="AP94" s="115">
        <f>BS_CONTROLE[[#This Row],[KM - Inicio]]</f>
        <v>129.13499999999999</v>
      </c>
      <c r="AQ94" s="115">
        <f>BS_CONTROLE[[#This Row],[KM - Inicio]]</f>
        <v>129.13499999999999</v>
      </c>
      <c r="AR94" s="118"/>
      <c r="AS94" s="118"/>
      <c r="AT94" s="118"/>
      <c r="AU94" s="164"/>
      <c r="AV94" s="164"/>
      <c r="AW94" s="15"/>
      <c r="AX94" s="15"/>
      <c r="AY94" s="12">
        <f t="shared" si="14"/>
        <v>0</v>
      </c>
      <c r="AZ94" s="190"/>
      <c r="BA94" s="119"/>
      <c r="BB94" s="10" t="str">
        <f>IFERROR(_xlfn.XLOOKUP(AI94, BS_ATIVIDADE[ATIVIDADE],BS_ATIVIDADE[UNIDADE] ), "*")</f>
        <v>M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5" t="str">
        <f>BS_CONTROLE[[#This Row],[Responsavel pelo boletim]]</f>
        <v>Saulo</v>
      </c>
      <c r="BG94" s="237" t="str">
        <f>BS_CONTROLE[[#This Row],[Responsavel pelo boletim]]</f>
        <v>Saulo</v>
      </c>
      <c r="BH94" s="18"/>
      <c r="BI94" s="18"/>
      <c r="BJ94" s="19"/>
      <c r="BK94" s="19"/>
      <c r="BL94" s="17"/>
      <c r="BM94" s="142"/>
      <c r="BN94" s="142"/>
      <c r="BO94" s="142"/>
      <c r="BP94" s="240"/>
      <c r="BQ94" s="20">
        <f>IF(OR(B94="",F94=""),"*",AY94/P94)</f>
        <v>0</v>
      </c>
      <c r="BR94" s="20">
        <f t="shared" si="12"/>
        <v>0</v>
      </c>
      <c r="BS94" s="244" t="str">
        <f t="shared" si="13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4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20" t="str">
        <f>IF(OR(B95="",F95=""),"*",AY95/P95)</f>
        <v>*</v>
      </c>
      <c r="BR95" s="20" t="str">
        <f t="shared" si="12"/>
        <v>*</v>
      </c>
      <c r="BS95" s="244" t="str">
        <f t="shared" si="13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4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2"/>
        <v>*</v>
      </c>
      <c r="BS96" s="244" t="str">
        <f t="shared" si="13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>IGOR (TF-660)45995</v>
      </c>
      <c r="B97" s="153">
        <v>45995</v>
      </c>
      <c r="C97" s="154">
        <f>IF(BS_CONTROLE[[#This Row],[DATA]]="","",WEEKNUM(BS_CONTROLE[[#This Row],[DATA]]))</f>
        <v>49</v>
      </c>
      <c r="D97" s="114" t="s">
        <v>973</v>
      </c>
      <c r="E97" s="236"/>
      <c r="F97" s="138" t="s">
        <v>825</v>
      </c>
      <c r="G97" s="175" t="str">
        <f>IF(D97="","*",VLOOKUP(F97,BS_ATIVIDADE[#Data],3,FALSE))</f>
        <v>MODERNIZAÇÃO</v>
      </c>
      <c r="H97" s="139" t="s">
        <v>94</v>
      </c>
      <c r="I97" s="116" t="s">
        <v>520</v>
      </c>
      <c r="J97" s="139">
        <v>73</v>
      </c>
      <c r="K97" s="139">
        <v>58.331000000000003</v>
      </c>
      <c r="L97" s="115" t="s">
        <v>520</v>
      </c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7" s="116">
        <v>0.35416666666666669</v>
      </c>
      <c r="P97" s="116">
        <v>6.25E-2</v>
      </c>
      <c r="Q97" s="115">
        <v>1</v>
      </c>
      <c r="R97" s="10" t="str">
        <f>IFERROR(_xlfn.XLOOKUP(F97, BS_ATIVIDADE[ATIVIDADE],BS_ATIVIDADE[UNIDADE] ), "*")</f>
        <v>Nº DE SOLDA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5" t="s">
        <v>1284</v>
      </c>
      <c r="W97" s="115" t="s">
        <v>1283</v>
      </c>
      <c r="X97" s="114" t="s">
        <v>522</v>
      </c>
      <c r="Y97" s="141"/>
      <c r="Z97" s="114"/>
      <c r="AA97" s="115" t="s">
        <v>520</v>
      </c>
      <c r="AB97" s="113" t="s">
        <v>520</v>
      </c>
      <c r="AC97" s="113" t="s">
        <v>520</v>
      </c>
      <c r="AD97" s="117" t="s">
        <v>520</v>
      </c>
      <c r="AE97" s="115" t="s">
        <v>520</v>
      </c>
      <c r="AF97" s="115" t="s">
        <v>520</v>
      </c>
      <c r="AG97" s="139" t="s">
        <v>520</v>
      </c>
      <c r="AH97" s="16"/>
      <c r="AI97" s="14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3" t="str">
        <f>BS_CONTROLE[[#This Row],[Local - Partida]]</f>
        <v>ZDGK58</v>
      </c>
      <c r="AL97" s="33" t="str">
        <f>BS_CONTROLE[[#This Row],[Local - Encerramento]]</f>
        <v>-</v>
      </c>
      <c r="AM97" s="115" t="str">
        <f>IF(BS_CONTROLE[[#This Row],[Entre - Estações]]=0, "-", BS_CONTROLE[[#This Row],[Entre - Estações]])</f>
        <v>ZDG-ZTN</v>
      </c>
      <c r="AN97" s="115" t="str">
        <f>IF(BS_CONTROLE[[#This Row],[SB]]=0, "-", BS_CONTROLE[[#This Row],[SB]])</f>
        <v>ZDGK58</v>
      </c>
      <c r="AO97" s="115">
        <f>IF(BS_CONTROLE[[#This Row],[SUB]]=0, "-", BS_CONTROLE[[#This Row],[SUB]])</f>
        <v>73</v>
      </c>
      <c r="AP97" s="115">
        <f>BS_CONTROLE[[#This Row],[KM - Inicio]]</f>
        <v>58.331000000000003</v>
      </c>
      <c r="AQ97" s="115">
        <f>BS_CONTROLE[[#This Row],[KM - Inicio]]</f>
        <v>58.331000000000003</v>
      </c>
      <c r="AR97" s="118"/>
      <c r="AS97" s="118"/>
      <c r="AT97" s="118"/>
      <c r="AU97" s="164"/>
      <c r="AV97" s="164"/>
      <c r="AW97" s="15"/>
      <c r="AX97" s="15"/>
      <c r="AY97" s="12">
        <f t="shared" si="14"/>
        <v>0</v>
      </c>
      <c r="AZ97" s="190"/>
      <c r="BA97" s="119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85" t="str">
        <f>BS_CONTROLE[[#This Row],[Responsavel pelo boletim]]</f>
        <v>Igor</v>
      </c>
      <c r="BG97" s="237" t="str">
        <f>BS_CONTROLE[[#This Row],[Responsavel pelo boletim]]</f>
        <v>Igor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>
        <f>IF(OR(B97="",F97=""),"*",AY97/P97)</f>
        <v>0</v>
      </c>
      <c r="BR97" s="20">
        <f t="shared" si="12"/>
        <v>0</v>
      </c>
      <c r="BS97" s="244" t="str">
        <f t="shared" si="13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>MAURO TP-868)45995</v>
      </c>
      <c r="B98" s="153">
        <v>45995</v>
      </c>
      <c r="C98" s="154">
        <f>IF(BS_CONTROLE[[#This Row],[DATA]]="","",WEEKNUM(BS_CONTROLE[[#This Row],[DATA]]))</f>
        <v>49</v>
      </c>
      <c r="D98" s="247" t="s">
        <v>997</v>
      </c>
      <c r="E98" s="246"/>
      <c r="F98" s="138" t="s">
        <v>825</v>
      </c>
      <c r="G98" s="175" t="str">
        <f>IF(D98="","*",VLOOKUP(F98,BS_ATIVIDADE[#Data],3,FALSE))</f>
        <v>MODERNIZAÇÃO</v>
      </c>
      <c r="H98" s="139" t="s">
        <v>94</v>
      </c>
      <c r="I98" s="116" t="s">
        <v>520</v>
      </c>
      <c r="J98" s="139">
        <v>73</v>
      </c>
      <c r="K98" s="139">
        <v>57.801000000000002</v>
      </c>
      <c r="L98" s="115" t="s">
        <v>520</v>
      </c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8" s="116">
        <v>0.35416666666666669</v>
      </c>
      <c r="P98" s="116">
        <v>6.25E-2</v>
      </c>
      <c r="Q98" s="115">
        <v>1</v>
      </c>
      <c r="R98" s="10" t="str">
        <f>IFERROR(_xlfn.XLOOKUP(F98, BS_ATIVIDADE[ATIVIDADE],BS_ATIVIDADE[UNIDADE] ), "*")</f>
        <v>Nº DE SOLDA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5" t="s">
        <v>1285</v>
      </c>
      <c r="W98" s="115" t="s">
        <v>1283</v>
      </c>
      <c r="X98" s="114" t="s">
        <v>522</v>
      </c>
      <c r="Y98" s="141"/>
      <c r="Z98" s="114"/>
      <c r="AA98" s="115" t="s">
        <v>520</v>
      </c>
      <c r="AB98" s="113" t="s">
        <v>520</v>
      </c>
      <c r="AC98" s="113" t="s">
        <v>520</v>
      </c>
      <c r="AD98" s="117" t="s">
        <v>520</v>
      </c>
      <c r="AE98" s="115" t="s">
        <v>520</v>
      </c>
      <c r="AF98" s="115" t="s">
        <v>520</v>
      </c>
      <c r="AG98" s="139" t="s">
        <v>520</v>
      </c>
      <c r="AH98" s="16"/>
      <c r="AI98" s="14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3" t="str">
        <f>BS_CONTROLE[[#This Row],[Local - Partida]]</f>
        <v>ZDGK58</v>
      </c>
      <c r="AL98" s="33" t="str">
        <f>BS_CONTROLE[[#This Row],[Local - Encerramento]]</f>
        <v>-</v>
      </c>
      <c r="AM98" s="115" t="str">
        <f>IF(BS_CONTROLE[[#This Row],[Entre - Estações]]=0, "-", BS_CONTROLE[[#This Row],[Entre - Estações]])</f>
        <v>ZDG-ZTN</v>
      </c>
      <c r="AN98" s="115" t="str">
        <f>IF(BS_CONTROLE[[#This Row],[SB]]=0, "-", BS_CONTROLE[[#This Row],[SB]])</f>
        <v>ZDGK58</v>
      </c>
      <c r="AO98" s="115">
        <f>IF(BS_CONTROLE[[#This Row],[SUB]]=0, "-", BS_CONTROLE[[#This Row],[SUB]])</f>
        <v>73</v>
      </c>
      <c r="AP98" s="115">
        <f>BS_CONTROLE[[#This Row],[KM - Inicio]]</f>
        <v>57.801000000000002</v>
      </c>
      <c r="AQ98" s="115">
        <f>BS_CONTROLE[[#This Row],[KM - Inicio]]</f>
        <v>57.801000000000002</v>
      </c>
      <c r="AR98" s="118"/>
      <c r="AS98" s="118"/>
      <c r="AT98" s="118"/>
      <c r="AU98" s="164"/>
      <c r="AV98" s="164"/>
      <c r="AW98" s="15"/>
      <c r="AX98" s="15"/>
      <c r="AY98" s="12">
        <f t="shared" si="14"/>
        <v>0</v>
      </c>
      <c r="AZ98" s="190"/>
      <c r="BA98" s="119"/>
      <c r="BB98" s="10" t="str">
        <f>IFERROR(_xlfn.XLOOKUP(AI98, BS_ATIVIDADE[ATIVIDADE],BS_ATIVIDADE[UNIDADE] ), "*")</f>
        <v>Nº DE SOLDA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85" t="str">
        <f>BS_CONTROLE[[#This Row],[Responsavel pelo boletim]]</f>
        <v>Mauro</v>
      </c>
      <c r="BG98" s="237" t="str">
        <f>BS_CONTROLE[[#This Row],[Responsavel pelo boletim]]</f>
        <v>Mauro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>
        <f>IF(OR(B98="",F98=""),"*",AY98/P98)</f>
        <v>0</v>
      </c>
      <c r="BR98" s="20">
        <f t="shared" si="12"/>
        <v>0</v>
      </c>
      <c r="BS98" s="244" t="str">
        <f t="shared" si="13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>ANTÔNIO (TP-713)45995</v>
      </c>
      <c r="B99" s="153">
        <v>45995</v>
      </c>
      <c r="C99" s="154">
        <f>IF(BS_CONTROLE[[#This Row],[DATA]]="","",WEEKNUM(BS_CONTROLE[[#This Row],[DATA]]))</f>
        <v>49</v>
      </c>
      <c r="D99" s="159" t="s">
        <v>941</v>
      </c>
      <c r="E99" s="234">
        <v>90</v>
      </c>
      <c r="F99" s="140" t="s">
        <v>874</v>
      </c>
      <c r="G99" s="175" t="str">
        <f>IF(D99="","*",VLOOKUP(F99,BS_ATIVIDADE[#Data],3,FALSE))</f>
        <v>SOLDA</v>
      </c>
      <c r="H99" s="197" t="s">
        <v>87</v>
      </c>
      <c r="I99" s="116" t="s">
        <v>520</v>
      </c>
      <c r="J99" s="139">
        <v>73</v>
      </c>
      <c r="K99" s="139">
        <v>49.8</v>
      </c>
      <c r="L99" s="115" t="s">
        <v>520</v>
      </c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9" s="116">
        <v>0.375</v>
      </c>
      <c r="P99" s="116">
        <v>6.25E-2</v>
      </c>
      <c r="Q99" s="115">
        <v>1</v>
      </c>
      <c r="R99" s="10" t="str">
        <f>IFERROR(_xlfn.XLOOKUP(F99, BS_ATIVIDADE[ATIVIDADE],BS_ATIVIDADE[UNIDADE] ), "*")</f>
        <v>Nº DE SOLDA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5" t="s">
        <v>1165</v>
      </c>
      <c r="W99" s="115" t="s">
        <v>1283</v>
      </c>
      <c r="X99" s="114" t="s">
        <v>522</v>
      </c>
      <c r="Y99" s="141"/>
      <c r="Z99" s="114"/>
      <c r="AA99" s="115" t="s">
        <v>520</v>
      </c>
      <c r="AB99" s="113" t="s">
        <v>520</v>
      </c>
      <c r="AC99" s="113" t="s">
        <v>520</v>
      </c>
      <c r="AD99" s="117" t="s">
        <v>520</v>
      </c>
      <c r="AE99" s="115" t="s">
        <v>520</v>
      </c>
      <c r="AF99" s="115" t="s">
        <v>520</v>
      </c>
      <c r="AG99" s="139" t="s">
        <v>520</v>
      </c>
      <c r="AH99" s="16"/>
      <c r="AI99" s="14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3" t="str">
        <f>BS_CONTROLE[[#This Row],[Local - Partida]]</f>
        <v>K47ZDG</v>
      </c>
      <c r="AL99" s="33" t="str">
        <f>BS_CONTROLE[[#This Row],[Local - Encerramento]]</f>
        <v>-</v>
      </c>
      <c r="AM99" s="115" t="str">
        <f>IF(BS_CONTROLE[[#This Row],[Entre - Estações]]=0, "-", BS_CONTROLE[[#This Row],[Entre - Estações]])</f>
        <v>ZMA-ZDG</v>
      </c>
      <c r="AN99" s="115" t="str">
        <f>IF(BS_CONTROLE[[#This Row],[SB]]=0, "-", BS_CONTROLE[[#This Row],[SB]])</f>
        <v>K47ZDG</v>
      </c>
      <c r="AO99" s="115">
        <f>IF(BS_CONTROLE[[#This Row],[SUB]]=0, "-", BS_CONTROLE[[#This Row],[SUB]])</f>
        <v>73</v>
      </c>
      <c r="AP99" s="115">
        <f>BS_CONTROLE[[#This Row],[KM - Inicio]]</f>
        <v>49.8</v>
      </c>
      <c r="AQ99" s="115">
        <f>BS_CONTROLE[[#This Row],[KM - Inicio]]</f>
        <v>49.8</v>
      </c>
      <c r="AR99" s="118"/>
      <c r="AS99" s="118"/>
      <c r="AT99" s="118"/>
      <c r="AU99" s="164"/>
      <c r="AV99" s="164"/>
      <c r="AW99" s="15"/>
      <c r="AX99" s="15"/>
      <c r="AY99" s="12">
        <f t="shared" si="14"/>
        <v>0</v>
      </c>
      <c r="AZ99" s="190"/>
      <c r="BA99" s="119"/>
      <c r="BB99" s="10" t="str">
        <f>IFERROR(_xlfn.XLOOKUP(AI99, BS_ATIVIDADE[ATIVIDADE],BS_ATIVIDADE[UNIDADE] ), "*")</f>
        <v>Nº DE SOLDA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5" t="str">
        <f>BS_CONTROLE[[#This Row],[Responsavel pelo boletim]]</f>
        <v>Antônio</v>
      </c>
      <c r="BG99" s="237" t="str">
        <f>BS_CONTROLE[[#This Row],[Responsavel pelo boletim]]</f>
        <v>Antônio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>
        <f>IF(OR(B99="",F99=""),"*",AY99/P99)</f>
        <v>0</v>
      </c>
      <c r="BR99" s="20">
        <f t="shared" si="12"/>
        <v>0</v>
      </c>
      <c r="BS99" s="244" t="str">
        <f t="shared" si="13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4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 t="str">
        <f>IF(OR(B100="",F100=""),"*",AY100/P100)</f>
        <v>*</v>
      </c>
      <c r="BR100" s="20" t="str">
        <f t="shared" si="12"/>
        <v>*</v>
      </c>
      <c r="BS100" s="244" t="str">
        <f t="shared" si="13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>V8845995</v>
      </c>
      <c r="B101" s="153">
        <v>45995</v>
      </c>
      <c r="C101" s="154">
        <f>IF(BS_CONTROLE[[#This Row],[DATA]]="","",WEEKNUM(BS_CONTROLE[[#This Row],[DATA]]))</f>
        <v>49</v>
      </c>
      <c r="D101" s="155" t="s">
        <v>895</v>
      </c>
      <c r="E101" s="236">
        <v>336</v>
      </c>
      <c r="F101" s="140" t="s">
        <v>791</v>
      </c>
      <c r="G101" s="175" t="str">
        <f>IF(D101="","*",VLOOKUP(F101,BS_ATIVIDADE[#Data],3,FALSE))</f>
        <v>OUTROS - MECANIZAÇÃO</v>
      </c>
      <c r="H101" s="197" t="s">
        <v>1169</v>
      </c>
      <c r="I101" s="156" t="s">
        <v>1169</v>
      </c>
      <c r="J101" s="139">
        <v>70</v>
      </c>
      <c r="K101" s="139">
        <v>132</v>
      </c>
      <c r="L101" s="115" t="s">
        <v>520</v>
      </c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1" s="116">
        <v>0.29166666666666669</v>
      </c>
      <c r="P101" s="116">
        <v>4.1666666666666664E-2</v>
      </c>
      <c r="Q101" s="115">
        <v>1</v>
      </c>
      <c r="R101" s="10" t="str">
        <f>IFERROR(_xlfn.XLOOKUP(F101, BS_ATIVIDADE[ATIVIDADE],BS_ATIVIDADE[UNIDADE] ), "*")</f>
        <v>BINÁRIO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5" t="s">
        <v>1121</v>
      </c>
      <c r="W101" s="115" t="s">
        <v>651</v>
      </c>
      <c r="X101" s="114" t="s">
        <v>526</v>
      </c>
      <c r="Y101" s="141"/>
      <c r="Z101" s="114" t="s">
        <v>529</v>
      </c>
      <c r="AA101" s="162">
        <v>1</v>
      </c>
      <c r="AB101" s="163" t="s">
        <v>512</v>
      </c>
      <c r="AC101" s="163" t="s">
        <v>520</v>
      </c>
      <c r="AD101" s="188">
        <v>0.29166666666666669</v>
      </c>
      <c r="AE101" s="162">
        <v>6238</v>
      </c>
      <c r="AF101" s="162" t="s">
        <v>520</v>
      </c>
      <c r="AG101" s="139" t="s">
        <v>520</v>
      </c>
      <c r="AH101" s="16"/>
      <c r="AI101" s="14" t="str">
        <f>IF(BS_CONTROLE[[#This Row],[Atividade]]=0, "-", BS_CONTROLE[[#This Row],[Atividade]])</f>
        <v>MECANIZAÇÃO - MANUTENÇÃO</v>
      </c>
      <c r="AJ101" s="9" t="str">
        <f>IF(BS_CONTROLE[[#This Row],[Atividade]]=0, "-", BS_CONTROLE[[#This Row],[Atividade]])</f>
        <v>MECANIZAÇÃO - MANUTENÇÃO</v>
      </c>
      <c r="AK101" s="33" t="str">
        <f>BS_CONTROLE[[#This Row],[Local - Partida]]</f>
        <v>ZRO</v>
      </c>
      <c r="AL101" s="33" t="str">
        <f>BS_CONTROLE[[#This Row],[Local - Encerramento]]</f>
        <v>ZRO</v>
      </c>
      <c r="AM101" s="115" t="str">
        <f>IF(BS_CONTROLE[[#This Row],[Entre - Estações]]=0, "-", BS_CONTROLE[[#This Row],[Entre - Estações]])</f>
        <v>ZRX</v>
      </c>
      <c r="AN101" s="115" t="str">
        <f>IF(BS_CONTROLE[[#This Row],[SB]]=0, "-", BS_CONTROLE[[#This Row],[SB]])</f>
        <v>ZRX1331</v>
      </c>
      <c r="AO101" s="115">
        <f>IF(BS_CONTROLE[[#This Row],[SUB]]=0, "-", BS_CONTROLE[[#This Row],[SUB]])</f>
        <v>70</v>
      </c>
      <c r="AP101" s="115">
        <f>BS_CONTROLE[[#This Row],[KM - Inicio]]</f>
        <v>132</v>
      </c>
      <c r="AQ101" s="115">
        <f>BS_CONTROLE[[#This Row],[KM - Inicio]]</f>
        <v>132</v>
      </c>
      <c r="AR101" s="118">
        <v>0</v>
      </c>
      <c r="AS101" s="118">
        <v>0</v>
      </c>
      <c r="AT101" s="118">
        <v>0</v>
      </c>
      <c r="AU101" s="164"/>
      <c r="AV101" s="164"/>
      <c r="AW101" s="15"/>
      <c r="AX101" s="15"/>
      <c r="AY101" s="12">
        <f t="shared" si="14"/>
        <v>0</v>
      </c>
      <c r="AZ101" s="190"/>
      <c r="BA101" s="119"/>
      <c r="BB101" s="10" t="str">
        <f>IFERROR(_xlfn.XLOOKUP(AI101, BS_ATIVIDADE[ATIVIDADE],BS_ATIVIDADE[UNIDADE] ), "*")</f>
        <v>BINÁRIO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85" t="str">
        <f>BS_CONTROLE[[#This Row],[Responsavel pelo boletim]]</f>
        <v>Saulo</v>
      </c>
      <c r="BG101" s="237" t="str">
        <f>BS_CONTROLE[[#This Row],[Responsavel pelo boletim]]</f>
        <v>Saulo</v>
      </c>
      <c r="BH101" s="18">
        <v>0</v>
      </c>
      <c r="BI101" s="18"/>
      <c r="BJ101" s="18" t="s">
        <v>1266</v>
      </c>
      <c r="BK101" s="18" t="s">
        <v>1266</v>
      </c>
      <c r="BL101" s="17"/>
      <c r="BM101" s="142" t="s">
        <v>538</v>
      </c>
      <c r="BN101" s="142" t="s">
        <v>567</v>
      </c>
      <c r="BO101" s="142" t="s">
        <v>654</v>
      </c>
      <c r="BP101" s="18" t="s">
        <v>1266</v>
      </c>
      <c r="BQ101" s="20">
        <f>IF(OR(B101="",F101=""),"*",AY101/P101)</f>
        <v>0</v>
      </c>
      <c r="BR101" s="20">
        <f t="shared" si="12"/>
        <v>0</v>
      </c>
      <c r="BS101" s="244" t="str">
        <f t="shared" si="13"/>
        <v>Mecanização</v>
      </c>
      <c r="BT101" s="8" t="str">
        <f>IF(BN101="","",SUBSTITUTE(BM101," ","")&amp;SUBSTITUTE(BN101," ",""))</f>
        <v>MecanizaçãoAtivos</v>
      </c>
      <c r="BU101" s="8"/>
    </row>
    <row r="102" spans="1:73">
      <c r="A102" s="49" t="str">
        <f t="shared" si="11"/>
        <v>V8345995</v>
      </c>
      <c r="B102" s="153">
        <v>45995</v>
      </c>
      <c r="C102" s="154">
        <f>IF(BS_CONTROLE[[#This Row],[DATA]]="","",WEEKNUM(BS_CONTROLE[[#This Row],[DATA]]))</f>
        <v>49</v>
      </c>
      <c r="D102" s="159" t="s">
        <v>886</v>
      </c>
      <c r="E102" s="246">
        <v>269</v>
      </c>
      <c r="F102" s="140" t="s">
        <v>791</v>
      </c>
      <c r="G102" s="175" t="str">
        <f>IF(D102="","*",VLOOKUP(F102,BS_ATIVIDADE[#Data],3,FALSE))</f>
        <v>OUTROS - MECANIZAÇÃO</v>
      </c>
      <c r="H102" s="197" t="s">
        <v>1169</v>
      </c>
      <c r="I102" s="156" t="s">
        <v>1169</v>
      </c>
      <c r="J102" s="139">
        <v>70</v>
      </c>
      <c r="K102" s="139">
        <v>132</v>
      </c>
      <c r="L102" s="115" t="s">
        <v>520</v>
      </c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2" s="116">
        <v>0.29166666666666669</v>
      </c>
      <c r="P102" s="116">
        <v>4.1666666666666664E-2</v>
      </c>
      <c r="Q102" s="115">
        <v>1</v>
      </c>
      <c r="R102" s="10" t="str">
        <f>IFERROR(_xlfn.XLOOKUP(F102, BS_ATIVIDADE[ATIVIDADE],BS_ATIVIDADE[UNIDADE] ), "*")</f>
        <v>BINÁRIO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15" t="s">
        <v>1121</v>
      </c>
      <c r="W102" s="115" t="s">
        <v>1172</v>
      </c>
      <c r="X102" s="114" t="s">
        <v>526</v>
      </c>
      <c r="Y102" s="141"/>
      <c r="Z102" s="114" t="s">
        <v>530</v>
      </c>
      <c r="AA102" s="115">
        <v>1</v>
      </c>
      <c r="AB102" s="113" t="s">
        <v>512</v>
      </c>
      <c r="AC102" s="113" t="s">
        <v>520</v>
      </c>
      <c r="AD102" s="117">
        <v>0.29166666666666669</v>
      </c>
      <c r="AE102" s="186">
        <v>6233</v>
      </c>
      <c r="AF102" s="186" t="s">
        <v>520</v>
      </c>
      <c r="AG102" s="232" t="s">
        <v>520</v>
      </c>
      <c r="AH102" s="16"/>
      <c r="AI102" s="14" t="str">
        <f>IF(BS_CONTROLE[[#This Row],[Atividade]]=0, "-", BS_CONTROLE[[#This Row],[Atividade]])</f>
        <v>MECANIZAÇÃO - MANUTENÇÃO</v>
      </c>
      <c r="AJ102" s="9" t="str">
        <f>IF(BS_CONTROLE[[#This Row],[Atividade]]=0, "-", BS_CONTROLE[[#This Row],[Atividade]])</f>
        <v>MECANIZAÇÃO - MANUTENÇÃO</v>
      </c>
      <c r="AK102" s="33" t="str">
        <f>BS_CONTROLE[[#This Row],[Local - Partida]]</f>
        <v>ZRO</v>
      </c>
      <c r="AL102" s="33" t="str">
        <f>BS_CONTROLE[[#This Row],[Local - Encerramento]]</f>
        <v>ZRO</v>
      </c>
      <c r="AM102" s="115" t="str">
        <f>IF(BS_CONTROLE[[#This Row],[Entre - Estações]]=0, "-", BS_CONTROLE[[#This Row],[Entre - Estações]])</f>
        <v>ZRX</v>
      </c>
      <c r="AN102" s="115" t="str">
        <f>IF(BS_CONTROLE[[#This Row],[SB]]=0, "-", BS_CONTROLE[[#This Row],[SB]])</f>
        <v>ZRX1331</v>
      </c>
      <c r="AO102" s="115">
        <f>IF(BS_CONTROLE[[#This Row],[SUB]]=0, "-", BS_CONTROLE[[#This Row],[SUB]])</f>
        <v>70</v>
      </c>
      <c r="AP102" s="115">
        <f>BS_CONTROLE[[#This Row],[KM - Inicio]]</f>
        <v>132</v>
      </c>
      <c r="AQ102" s="115">
        <f>BS_CONTROLE[[#This Row],[KM - Inicio]]</f>
        <v>132</v>
      </c>
      <c r="AR102" s="118">
        <v>0</v>
      </c>
      <c r="AS102" s="118">
        <v>0</v>
      </c>
      <c r="AT102" s="118">
        <v>0</v>
      </c>
      <c r="AU102" s="164"/>
      <c r="AV102" s="164"/>
      <c r="AW102" s="15"/>
      <c r="AX102" s="15"/>
      <c r="AY102" s="12">
        <f t="shared" si="14"/>
        <v>0</v>
      </c>
      <c r="AZ102" s="190"/>
      <c r="BA102" s="119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85" t="str">
        <f>BS_CONTROLE[[#This Row],[Responsavel pelo boletim]]</f>
        <v>Saulo</v>
      </c>
      <c r="BG102" s="237" t="str">
        <f>BS_CONTROLE[[#This Row],[Responsavel pelo boletim]]</f>
        <v>Saulo</v>
      </c>
      <c r="BH102" s="18">
        <v>0</v>
      </c>
      <c r="BI102" s="18"/>
      <c r="BJ102" s="18" t="s">
        <v>1266</v>
      </c>
      <c r="BK102" s="18" t="s">
        <v>1266</v>
      </c>
      <c r="BL102" s="17"/>
      <c r="BM102" s="142" t="s">
        <v>538</v>
      </c>
      <c r="BN102" s="142" t="s">
        <v>567</v>
      </c>
      <c r="BO102" s="142" t="s">
        <v>654</v>
      </c>
      <c r="BP102" s="18" t="s">
        <v>1266</v>
      </c>
      <c r="BQ102" s="20">
        <f>IF(OR(B102="",F102=""),"*",AY102/P102)</f>
        <v>0</v>
      </c>
      <c r="BR102" s="20">
        <f t="shared" si="12"/>
        <v>0</v>
      </c>
      <c r="BS102" s="244" t="str">
        <f t="shared" si="13"/>
        <v>Mecanização</v>
      </c>
      <c r="BT102" s="8" t="str">
        <f>IF(BN102="","",SUBSTITUTE(BM102," ","")&amp;SUBSTITUTE(BN102," ",""))</f>
        <v>MecanizaçãoAtivos</v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4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20" t="str">
        <f>IF(OR(B103="",F103=""),"*",AY103/P103)</f>
        <v>*</v>
      </c>
      <c r="BR103" s="20" t="str">
        <f t="shared" si="12"/>
        <v>*</v>
      </c>
      <c r="BS103" s="244" t="str">
        <f t="shared" si="13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>EXPANSÃO TURMA 145995</v>
      </c>
      <c r="B104" s="153">
        <v>45995</v>
      </c>
      <c r="C104" s="154">
        <f>IF(BS_CONTROLE[[#This Row],[DATA]]="","",WEEKNUM(BS_CONTROLE[[#This Row],[DATA]]))</f>
        <v>49</v>
      </c>
      <c r="D104" s="155" t="s">
        <v>693</v>
      </c>
      <c r="E104" s="234">
        <v>62</v>
      </c>
      <c r="F104" s="140" t="s">
        <v>753</v>
      </c>
      <c r="G104" s="175" t="str">
        <f>IF(D104="","*",VLOOKUP(F104,BS_ATIVIDADE[#Data],3,FALSE))</f>
        <v>EXPANSÃO</v>
      </c>
      <c r="H104" s="13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4" s="185" t="s">
        <v>520</v>
      </c>
      <c r="J104" s="139">
        <v>70</v>
      </c>
      <c r="K104" s="139">
        <v>114.048</v>
      </c>
      <c r="L104" s="115">
        <v>109.26600000000001</v>
      </c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4" s="139" t="s">
        <v>1267</v>
      </c>
      <c r="O104" s="116">
        <v>0.375</v>
      </c>
      <c r="P104" s="116">
        <v>6.25E-2</v>
      </c>
      <c r="Q104" s="115">
        <v>1</v>
      </c>
      <c r="R104" s="10" t="str">
        <f>IFERROR(_xlfn.XLOOKUP(F104, BS_ATIVIDADE[ATIVIDADE],BS_ATIVIDADE[UNIDADE] ), "*")</f>
        <v>Nº DE SOLDA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5" t="s">
        <v>1268</v>
      </c>
      <c r="W104" s="115" t="s">
        <v>1222</v>
      </c>
      <c r="X104" s="114" t="s">
        <v>522</v>
      </c>
      <c r="Y104" s="141" t="s">
        <v>525</v>
      </c>
      <c r="Z104" s="114" t="s">
        <v>529</v>
      </c>
      <c r="AA104" s="115" t="s">
        <v>520</v>
      </c>
      <c r="AB104" s="113" t="s">
        <v>520</v>
      </c>
      <c r="AC104" s="113" t="s">
        <v>520</v>
      </c>
      <c r="AD104" s="117" t="s">
        <v>520</v>
      </c>
      <c r="AE104" s="115" t="s">
        <v>520</v>
      </c>
      <c r="AF104" s="115" t="s">
        <v>520</v>
      </c>
      <c r="AG104" s="139" t="s">
        <v>520</v>
      </c>
      <c r="AH104" s="16"/>
      <c r="AI104" s="14" t="str">
        <f>IF(BS_CONTROLE[[#This Row],[Atividade]]=0, "-", BS_CONTROLE[[#This Row],[Atividade]])</f>
        <v>EXPANSÃO - SOLDA</v>
      </c>
      <c r="AJ104" s="9" t="str">
        <f>IF(BS_CONTROLE[[#This Row],[Atividade]]=0, "-", BS_CONTROLE[[#This Row],[Atividade]])</f>
        <v>EXPANSÃO - SOLDA</v>
      </c>
      <c r="AK104" s="33" t="str">
        <f>BS_CONTROLE[[#This Row],[Local - Partida]]</f>
        <v>ZCD1171</v>
      </c>
      <c r="AL104" s="33" t="str">
        <f>BS_CONTROLE[[#This Row],[Local - Encerramento]]</f>
        <v>-</v>
      </c>
      <c r="AM104" s="115" t="str">
        <f>IF(BS_CONTROLE[[#This Row],[Entre - Estações]]=0, "-", BS_CONTROLE[[#This Row],[Entre - Estações]])</f>
        <v>ZCD</v>
      </c>
      <c r="AN104" s="115" t="str">
        <f>IF(BS_CONTROLE[[#This Row],[SB]]=0, "-", BS_CONTROLE[[#This Row],[SB]])</f>
        <v>ZCD1171 / 1091111</v>
      </c>
      <c r="AO104" s="115">
        <f>IF(BS_CONTROLE[[#This Row],[SUB]]=0, "-", BS_CONTROLE[[#This Row],[SUB]])</f>
        <v>70</v>
      </c>
      <c r="AP104" s="115">
        <f>BS_CONTROLE[[#This Row],[KM - Inicio]]</f>
        <v>114.048</v>
      </c>
      <c r="AQ104" s="115">
        <f>BS_CONTROLE[[#This Row],[KM - Inicio]]</f>
        <v>114.048</v>
      </c>
      <c r="AR104" s="118"/>
      <c r="AS104" s="118"/>
      <c r="AT104" s="118"/>
      <c r="AU104" s="164"/>
      <c r="AV104" s="164"/>
      <c r="AW104" s="15"/>
      <c r="AX104" s="15"/>
      <c r="AY104" s="12">
        <f t="shared" si="14"/>
        <v>0</v>
      </c>
      <c r="AZ104" s="190"/>
      <c r="BA104" s="119"/>
      <c r="BB104" s="10" t="str">
        <f>IFERROR(_xlfn.XLOOKUP(AI104, BS_ATIVIDADE[ATIVIDADE],BS_ATIVIDADE[UNIDADE] ), "*")</f>
        <v>Nº DE SOLDA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5" t="str">
        <f>BS_CONTROLE[[#This Row],[Responsavel pelo boletim]]</f>
        <v>Fábio Cabral</v>
      </c>
      <c r="BG104" s="237" t="str">
        <f>BS_CONTROLE[[#This Row],[Responsavel pelo boletim]]</f>
        <v>Fábio Cabral</v>
      </c>
      <c r="BH104" s="18"/>
      <c r="BI104" s="18"/>
      <c r="BJ104" s="18"/>
      <c r="BK104" s="18"/>
      <c r="BL104" s="17"/>
      <c r="BM104" s="142"/>
      <c r="BN104" s="142"/>
      <c r="BO104" s="142"/>
      <c r="BP104" s="18"/>
      <c r="BQ104" s="20">
        <f>IF(OR(B104="",F104=""),"*",AY104/P104)</f>
        <v>0</v>
      </c>
      <c r="BR104" s="20">
        <f t="shared" si="12"/>
        <v>0</v>
      </c>
      <c r="BS104" s="244" t="str">
        <f t="shared" si="13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>V9245995</v>
      </c>
      <c r="B105" s="153">
        <v>45995</v>
      </c>
      <c r="C105" s="154">
        <f>IF(BS_CONTROLE[[#This Row],[DATA]]="","",WEEKNUM(BS_CONTROLE[[#This Row],[DATA]]))</f>
        <v>49</v>
      </c>
      <c r="D105" s="155" t="s">
        <v>902</v>
      </c>
      <c r="E105" s="234">
        <v>62</v>
      </c>
      <c r="F105" s="140" t="s">
        <v>751</v>
      </c>
      <c r="G105" s="175" t="str">
        <f>IF(D105="","*",VLOOKUP(F105,BS_ATIVIDADE[#Data],3,FALSE))</f>
        <v>EXPANSÃO</v>
      </c>
      <c r="H105" s="197" t="s">
        <v>1269</v>
      </c>
      <c r="I105" s="197" t="s">
        <v>1269</v>
      </c>
      <c r="J105" s="139">
        <v>70</v>
      </c>
      <c r="K105" s="139">
        <v>109.26600000000001</v>
      </c>
      <c r="L105" s="115" t="s">
        <v>520</v>
      </c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5" s="13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5" s="116">
        <v>0.375</v>
      </c>
      <c r="P105" s="116">
        <v>4.1666666666666664E-2</v>
      </c>
      <c r="Q105" s="115">
        <v>50</v>
      </c>
      <c r="R105" s="10" t="str">
        <f>IFERROR(_xlfn.XLOOKUP(F105, BS_ATIVIDADE[ATIVIDADE],BS_ATIVIDADE[UNIDADE] ), "*")</f>
        <v>M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5" t="s">
        <v>1268</v>
      </c>
      <c r="W105" s="115" t="s">
        <v>1270</v>
      </c>
      <c r="X105" s="114" t="s">
        <v>522</v>
      </c>
      <c r="Y105" s="141" t="s">
        <v>525</v>
      </c>
      <c r="Z105" s="114" t="s">
        <v>528</v>
      </c>
      <c r="AA105" s="115" t="s">
        <v>520</v>
      </c>
      <c r="AB105" s="113" t="s">
        <v>520</v>
      </c>
      <c r="AC105" s="113" t="s">
        <v>520</v>
      </c>
      <c r="AD105" s="117" t="s">
        <v>520</v>
      </c>
      <c r="AE105" s="115" t="s">
        <v>520</v>
      </c>
      <c r="AF105" s="115" t="s">
        <v>520</v>
      </c>
      <c r="AG105" s="139" t="s">
        <v>520</v>
      </c>
      <c r="AH105" s="16"/>
      <c r="AI105" s="14" t="str">
        <f>IF(BS_CONTROLE[[#This Row],[Atividade]]=0, "-", BS_CONTROLE[[#This Row],[Atividade]])</f>
        <v>EXPANSÃO - SOCADORA</v>
      </c>
      <c r="AJ105" s="9" t="str">
        <f>IF(BS_CONTROLE[[#This Row],[Atividade]]=0, "-", BS_CONTROLE[[#This Row],[Atividade]])</f>
        <v>EXPANSÃO - SOCADORA</v>
      </c>
      <c r="AK105" s="33" t="str">
        <f>BS_CONTROLE[[#This Row],[Local - Partida]]</f>
        <v>1091111</v>
      </c>
      <c r="AL105" s="33" t="str">
        <f>BS_CONTROLE[[#This Row],[Local - Encerramento]]</f>
        <v>1091111</v>
      </c>
      <c r="AM105" s="115" t="str">
        <f>IF(BS_CONTROLE[[#This Row],[Entre - Estações]]=0, "-", BS_CONTROLE[[#This Row],[Entre - Estações]])</f>
        <v>ZLI-ZCD</v>
      </c>
      <c r="AN105" s="115">
        <f>IF(BS_CONTROLE[[#This Row],[SB]]=0, "-", BS_CONTROLE[[#This Row],[SB]])</f>
        <v>109111</v>
      </c>
      <c r="AO105" s="115">
        <f>IF(BS_CONTROLE[[#This Row],[SUB]]=0, "-", BS_CONTROLE[[#This Row],[SUB]])</f>
        <v>70</v>
      </c>
      <c r="AP105" s="115">
        <f>BS_CONTROLE[[#This Row],[KM - Inicio]]</f>
        <v>109.26600000000001</v>
      </c>
      <c r="AQ105" s="115">
        <f>BS_CONTROLE[[#This Row],[KM - Inicio]]</f>
        <v>109.26600000000001</v>
      </c>
      <c r="AR105" s="118"/>
      <c r="AS105" s="118"/>
      <c r="AT105" s="118"/>
      <c r="AU105" s="164"/>
      <c r="AV105" s="164"/>
      <c r="AW105" s="15"/>
      <c r="AX105" s="15"/>
      <c r="AY105" s="12">
        <f t="shared" si="14"/>
        <v>0</v>
      </c>
      <c r="AZ105" s="190"/>
      <c r="BA105" s="119"/>
      <c r="BB105" s="10" t="str">
        <f>IFERROR(_xlfn.XLOOKUP(AI105, BS_ATIVIDADE[ATIVIDADE],BS_ATIVIDADE[UNIDADE] ), "*")</f>
        <v>M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85" t="str">
        <f>BS_CONTROLE[[#This Row],[Responsavel pelo boletim]]</f>
        <v>Fábio Cabral</v>
      </c>
      <c r="BG105" s="237" t="str">
        <f>BS_CONTROLE[[#This Row],[Responsavel pelo boletim]]</f>
        <v>Fábio Cabral</v>
      </c>
      <c r="BH105" s="18"/>
      <c r="BI105" s="18"/>
      <c r="BJ105" s="18"/>
      <c r="BK105" s="18"/>
      <c r="BL105" s="17"/>
      <c r="BM105" s="142"/>
      <c r="BN105" s="142"/>
      <c r="BO105" s="142"/>
      <c r="BP105" s="18"/>
      <c r="BQ105" s="20">
        <f>IF(OR(B105="",F105=""),"*",AY105/P105)</f>
        <v>0</v>
      </c>
      <c r="BR105" s="20">
        <f t="shared" si="12"/>
        <v>0</v>
      </c>
      <c r="BS105" s="244" t="str">
        <f t="shared" si="13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4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20" t="str">
        <f>IF(OR(B106="",F106=""),"*",AY106/P106)</f>
        <v>*</v>
      </c>
      <c r="BR106" s="20" t="str">
        <f t="shared" si="12"/>
        <v>*</v>
      </c>
      <c r="BS106" s="244" t="str">
        <f t="shared" si="13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>W5845995</v>
      </c>
      <c r="B107" s="153">
        <v>45995</v>
      </c>
      <c r="C107" s="154">
        <f>IF(BS_CONTROLE[[#This Row],[DATA]]="","",WEEKNUM(BS_CONTROLE[[#This Row],[DATA]]))</f>
        <v>49</v>
      </c>
      <c r="D107" s="155" t="s">
        <v>912</v>
      </c>
      <c r="E107" s="234">
        <v>432</v>
      </c>
      <c r="F107" s="140" t="s">
        <v>885</v>
      </c>
      <c r="G107" s="175" t="str">
        <f>IF(D107="","*",VLOOKUP(F107,BS_ATIVIDADE[#Data],3,FALSE))</f>
        <v>OUTROS</v>
      </c>
      <c r="H107" s="197" t="s">
        <v>1177</v>
      </c>
      <c r="I107" s="185" t="s">
        <v>1177</v>
      </c>
      <c r="J107" s="139">
        <v>70</v>
      </c>
      <c r="K107" s="139">
        <v>87</v>
      </c>
      <c r="L107" s="115">
        <v>77</v>
      </c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7" s="139" t="s">
        <v>1208</v>
      </c>
      <c r="O107" s="116">
        <v>0.375</v>
      </c>
      <c r="P107" s="116">
        <v>4.1666666666666664E-2</v>
      </c>
      <c r="Q107" s="115">
        <v>150</v>
      </c>
      <c r="R107" s="10" t="str">
        <f>IFERROR(_xlfn.XLOOKUP(F107, BS_ATIVIDADE[ATIVIDADE],BS_ATIVIDADE[UNIDADE] ), "*")</f>
        <v>Nº DE PEÇAS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5" t="s">
        <v>1178</v>
      </c>
      <c r="W107" s="115" t="s">
        <v>1209</v>
      </c>
      <c r="X107" s="114" t="s">
        <v>522</v>
      </c>
      <c r="Y107" s="141" t="s">
        <v>525</v>
      </c>
      <c r="Z107" s="114" t="s">
        <v>523</v>
      </c>
      <c r="AA107" s="115" t="s">
        <v>1273</v>
      </c>
      <c r="AB107" s="113" t="s">
        <v>512</v>
      </c>
      <c r="AC107" s="187" t="s">
        <v>519</v>
      </c>
      <c r="AD107" s="117">
        <v>0.375</v>
      </c>
      <c r="AE107" s="115">
        <v>9341</v>
      </c>
      <c r="AF107" s="117" t="s">
        <v>520</v>
      </c>
      <c r="AG107" s="117" t="s">
        <v>520</v>
      </c>
      <c r="AH107" s="16"/>
      <c r="AI107" s="14" t="str">
        <f>IF(BS_CONTROLE[[#This Row],[Atividade]]=0, "-", BS_CONTROLE[[#This Row],[Atividade]])</f>
        <v>RECOLHIMENTO DE DORMENTE</v>
      </c>
      <c r="AJ107" s="9" t="str">
        <f>IF(BS_CONTROLE[[#This Row],[Atividade]]=0, "-", BS_CONTROLE[[#This Row],[Atividade]])</f>
        <v>RECOLHIMENTO DE DORMENTE</v>
      </c>
      <c r="AK107" s="33" t="str">
        <f>BS_CONTROLE[[#This Row],[Local - Partida]]</f>
        <v>106109</v>
      </c>
      <c r="AL107" s="33" t="str">
        <f>BS_CONTROLE[[#This Row],[Local - Encerramento]]</f>
        <v>106109</v>
      </c>
      <c r="AM107" s="115" t="str">
        <f>IF(BS_CONTROLE[[#This Row],[Entre - Estações]]=0, "-", BS_CONTROLE[[#This Row],[Entre - Estações]])</f>
        <v>ZAC-ZSW</v>
      </c>
      <c r="AN107" s="115" t="str">
        <f>IF(BS_CONTROLE[[#This Row],[SB]]=0, "-", BS_CONTROLE[[#This Row],[SB]])</f>
        <v>ZACZSW / ZAC1/ZNOZAC1</v>
      </c>
      <c r="AO107" s="115">
        <f>IF(BS_CONTROLE[[#This Row],[SUB]]=0, "-", BS_CONTROLE[[#This Row],[SUB]])</f>
        <v>70</v>
      </c>
      <c r="AP107" s="115">
        <f>BS_CONTROLE[[#This Row],[KM - Inicio]]</f>
        <v>87</v>
      </c>
      <c r="AQ107" s="115">
        <f>BS_CONTROLE[[#This Row],[KM - Inicio]]</f>
        <v>87</v>
      </c>
      <c r="AR107" s="118"/>
      <c r="AS107" s="118"/>
      <c r="AT107" s="118"/>
      <c r="AU107" s="164"/>
      <c r="AV107" s="164"/>
      <c r="AW107" s="15"/>
      <c r="AX107" s="15"/>
      <c r="AY107" s="12">
        <f t="shared" si="14"/>
        <v>0</v>
      </c>
      <c r="AZ107" s="190"/>
      <c r="BA107" s="119"/>
      <c r="BB107" s="10" t="str">
        <f>IFERROR(_xlfn.XLOOKUP(AI107, BS_ATIVIDADE[ATIVIDADE],BS_ATIVIDADE[UNIDADE] ), "*")</f>
        <v>Nº DE PEÇAS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5" t="str">
        <f>BS_CONTROLE[[#This Row],[Responsavel pelo boletim]]</f>
        <v>Israel</v>
      </c>
      <c r="BG107" s="237" t="str">
        <f>BS_CONTROLE[[#This Row],[Responsavel pelo boletim]]</f>
        <v>Israel</v>
      </c>
      <c r="BH107" s="18"/>
      <c r="BI107" s="18"/>
      <c r="BJ107" s="18"/>
      <c r="BK107" s="18"/>
      <c r="BL107" s="17"/>
      <c r="BM107" s="142"/>
      <c r="BN107" s="142"/>
      <c r="BO107" s="142"/>
      <c r="BP107" s="240"/>
      <c r="BQ107" s="20">
        <f>IF(OR(B107="",F107=""),"*",AY107/P107)</f>
        <v>0</v>
      </c>
      <c r="BR107" s="20">
        <f t="shared" si="12"/>
        <v>0</v>
      </c>
      <c r="BS107" s="244" t="str">
        <f t="shared" si="13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4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20" t="str">
        <f>IF(OR(B108="",F108=""),"*",AY108/P108)</f>
        <v>*</v>
      </c>
      <c r="BR108" s="20" t="str">
        <f t="shared" si="12"/>
        <v>*</v>
      </c>
      <c r="BS108" s="244" t="str">
        <f t="shared" si="13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4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2"/>
        <v>*</v>
      </c>
      <c r="BS109" s="244" t="str">
        <f t="shared" si="13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4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2"/>
        <v>*</v>
      </c>
      <c r="BS110" s="244" t="str">
        <f t="shared" si="13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4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2"/>
        <v>*</v>
      </c>
      <c r="BS111" s="244" t="str">
        <f t="shared" si="13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4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2"/>
        <v>*</v>
      </c>
      <c r="BS112" s="244" t="str">
        <f t="shared" si="13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4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2"/>
        <v>*</v>
      </c>
      <c r="BS113" s="244" t="str">
        <f t="shared" si="13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4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2"/>
        <v>*</v>
      </c>
      <c r="BS114" s="244" t="str">
        <f t="shared" si="13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4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2"/>
        <v>*</v>
      </c>
      <c r="BS115" s="244" t="str">
        <f t="shared" si="13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4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2"/>
        <v>*</v>
      </c>
      <c r="BS116" s="244" t="str">
        <f t="shared" si="13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4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2"/>
        <v>*</v>
      </c>
      <c r="BS117" s="244" t="str">
        <f t="shared" si="13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4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2"/>
        <v>*</v>
      </c>
      <c r="BS118" s="244" t="str">
        <f t="shared" si="13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4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2"/>
        <v>*</v>
      </c>
      <c r="BS119" s="244" t="str">
        <f t="shared" si="13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4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2"/>
        <v>*</v>
      </c>
      <c r="BS120" s="244" t="str">
        <f t="shared" si="13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4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2"/>
        <v>*</v>
      </c>
      <c r="BS121" s="244" t="str">
        <f t="shared" si="13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4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2"/>
        <v>*</v>
      </c>
      <c r="BS122" s="244" t="str">
        <f t="shared" si="13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4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2"/>
        <v>*</v>
      </c>
      <c r="BS123" s="244" t="str">
        <f t="shared" si="13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4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2"/>
        <v>*</v>
      </c>
      <c r="BS124" s="244" t="str">
        <f t="shared" si="13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4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2"/>
        <v>*</v>
      </c>
      <c r="BS125" s="244" t="str">
        <f t="shared" si="13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4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2"/>
        <v>*</v>
      </c>
      <c r="BS126" s="244" t="str">
        <f t="shared" si="13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4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2"/>
        <v>*</v>
      </c>
      <c r="BS127" s="244" t="str">
        <f t="shared" si="13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4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2"/>
        <v>*</v>
      </c>
      <c r="BS128" s="244" t="str">
        <f t="shared" si="13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4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2"/>
        <v>*</v>
      </c>
      <c r="BS129" s="244" t="str">
        <f t="shared" si="13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4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2"/>
        <v>*</v>
      </c>
      <c r="BS130" s="244" t="str">
        <f t="shared" si="13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4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20" t="str">
        <f>IF(OR(B131="",F131=""),"*",AY131/P131)</f>
        <v>*</v>
      </c>
      <c r="BR131" s="20" t="str">
        <f t="shared" si="12"/>
        <v>*</v>
      </c>
      <c r="BS131" s="244" t="str">
        <f t="shared" si="13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4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2"/>
        <v>*</v>
      </c>
      <c r="BS132" s="244" t="str">
        <f t="shared" si="13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4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2"/>
        <v>*</v>
      </c>
      <c r="BS133" s="244" t="str">
        <f t="shared" si="13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4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2"/>
        <v>*</v>
      </c>
      <c r="BS134" s="244" t="str">
        <f t="shared" si="13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4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2"/>
        <v>*</v>
      </c>
      <c r="BS135" s="244" t="str">
        <f t="shared" si="13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4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2"/>
        <v>*</v>
      </c>
      <c r="BS136" s="244" t="str">
        <f t="shared" si="13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4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2"/>
        <v>*</v>
      </c>
      <c r="BS137" s="244" t="str">
        <f t="shared" si="13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5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4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ref="BR138:BR201" si="16">IF(OR(B138="",F138=""),"*",BA138/Q138)</f>
        <v>*</v>
      </c>
      <c r="BS138" s="244" t="str">
        <f t="shared" ref="BS138:BS201" si="17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5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4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si="16"/>
        <v>*</v>
      </c>
      <c r="BS139" s="244" t="str">
        <f t="shared" si="17"/>
        <v/>
      </c>
      <c r="BT139" s="8" t="str">
        <f>IF(BN139="","",SUBSTITUTE(BM139," ","")&amp;SUBSTITUTE(BN139," ",""))</f>
        <v/>
      </c>
    </row>
    <row r="140" spans="1:73">
      <c r="A140" s="49" t="str">
        <f t="shared" si="15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4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6"/>
        <v>*</v>
      </c>
      <c r="BS140" s="244" t="str">
        <f t="shared" si="17"/>
        <v/>
      </c>
      <c r="BT140" s="8" t="str">
        <f>IF(BN140="","",SUBSTITUTE(BM140," ","")&amp;SUBSTITUTE(BN140," ",""))</f>
        <v/>
      </c>
    </row>
    <row r="141" spans="1:73">
      <c r="A141" s="49" t="str">
        <f t="shared" si="15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4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6"/>
        <v>*</v>
      </c>
      <c r="BS141" s="244" t="str">
        <f t="shared" si="17"/>
        <v/>
      </c>
      <c r="BT141" s="8" t="str">
        <f>IF(BN141="","",SUBSTITUTE(BM141," ","")&amp;SUBSTITUTE(BN141," ",""))</f>
        <v/>
      </c>
    </row>
    <row r="142" spans="1:73">
      <c r="A142" s="49" t="str">
        <f t="shared" si="15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4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6"/>
        <v>*</v>
      </c>
      <c r="BS142" s="244" t="str">
        <f t="shared" si="17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5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6"/>
        <v>*</v>
      </c>
      <c r="BS143" s="244" t="str">
        <f t="shared" si="17"/>
        <v/>
      </c>
      <c r="BT143" s="8" t="str">
        <f>IF(BN143="","",SUBSTITUTE(BM143," ","")&amp;SUBSTITUTE(BN143," ",""))</f>
        <v/>
      </c>
    </row>
    <row r="144" spans="1:73">
      <c r="A144" s="49" t="str">
        <f t="shared" si="15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18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6"/>
        <v>*</v>
      </c>
      <c r="BS144" s="244" t="str">
        <f t="shared" si="17"/>
        <v/>
      </c>
      <c r="BT144" s="8" t="str">
        <f>IF(BN144="","",SUBSTITUTE(BM144," ","")&amp;SUBSTITUTE(BN144," ",""))</f>
        <v/>
      </c>
    </row>
    <row r="145" spans="1:72">
      <c r="A145" s="49" t="str">
        <f t="shared" si="15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8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6"/>
        <v>*</v>
      </c>
      <c r="BS145" s="244" t="str">
        <f t="shared" si="17"/>
        <v/>
      </c>
      <c r="BT145" s="8" t="str">
        <f>IF(BN145="","",SUBSTITUTE(BM145," ","")&amp;SUBSTITUTE(BN145," ",""))</f>
        <v/>
      </c>
    </row>
    <row r="146" spans="1:72">
      <c r="A146" s="49" t="str">
        <f t="shared" si="15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8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6"/>
        <v>*</v>
      </c>
      <c r="BS146" s="244" t="str">
        <f t="shared" si="17"/>
        <v/>
      </c>
      <c r="BT146" s="8" t="str">
        <f>IF(BN146="","",SUBSTITUTE(BM146," ","")&amp;SUBSTITUTE(BN146," ",""))</f>
        <v/>
      </c>
    </row>
    <row r="147" spans="1:72">
      <c r="A147" s="49" t="str">
        <f t="shared" si="15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8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6"/>
        <v>*</v>
      </c>
      <c r="BS147" s="244" t="str">
        <f t="shared" si="17"/>
        <v/>
      </c>
      <c r="BT147" s="8" t="str">
        <f>IF(BN147="","",SUBSTITUTE(BM147," ","")&amp;SUBSTITUTE(BN147," ",""))</f>
        <v/>
      </c>
    </row>
    <row r="148" spans="1:72">
      <c r="A148" s="49" t="str">
        <f t="shared" si="15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8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6"/>
        <v>*</v>
      </c>
      <c r="BS148" s="244" t="str">
        <f t="shared" si="17"/>
        <v/>
      </c>
      <c r="BT148" s="8" t="str">
        <f>IF(BN148="","",SUBSTITUTE(BM148," ","")&amp;SUBSTITUTE(BN148," ",""))</f>
        <v/>
      </c>
    </row>
    <row r="149" spans="1:72">
      <c r="A149" s="49" t="str">
        <f t="shared" si="15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8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6"/>
        <v>*</v>
      </c>
      <c r="BS149" s="244" t="str">
        <f t="shared" si="17"/>
        <v/>
      </c>
      <c r="BT149" s="8" t="str">
        <f>IF(BN149="","",SUBSTITUTE(BM149," ","")&amp;SUBSTITUTE(BN149," ",""))</f>
        <v/>
      </c>
    </row>
    <row r="150" spans="1:72">
      <c r="A150" s="49" t="str">
        <f t="shared" si="15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8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6"/>
        <v>*</v>
      </c>
      <c r="BS150" s="244" t="str">
        <f t="shared" si="17"/>
        <v/>
      </c>
      <c r="BT150" s="8" t="str">
        <f>IF(BN150="","",SUBSTITUTE(BM150," ","")&amp;SUBSTITUTE(BN150," ",""))</f>
        <v/>
      </c>
    </row>
    <row r="151" spans="1:72">
      <c r="A151" s="49" t="str">
        <f t="shared" si="15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8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6"/>
        <v>*</v>
      </c>
      <c r="BS151" s="244" t="str">
        <f t="shared" si="17"/>
        <v/>
      </c>
      <c r="BT151" s="8" t="str">
        <f>IF(BN151="","",SUBSTITUTE(BM151," ","")&amp;SUBSTITUTE(BN151," ",""))</f>
        <v/>
      </c>
    </row>
    <row r="152" spans="1:72">
      <c r="A152" s="49" t="str">
        <f t="shared" si="15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8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6"/>
        <v>*</v>
      </c>
      <c r="BS152" s="244" t="str">
        <f t="shared" si="17"/>
        <v/>
      </c>
      <c r="BT152" s="8" t="str">
        <f>IF(BN152="","",SUBSTITUTE(BM152," ","")&amp;SUBSTITUTE(BN152," ",""))</f>
        <v/>
      </c>
    </row>
    <row r="153" spans="1:72">
      <c r="A153" s="49" t="str">
        <f t="shared" si="15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8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6"/>
        <v>*</v>
      </c>
      <c r="BS153" s="244" t="str">
        <f t="shared" si="17"/>
        <v/>
      </c>
      <c r="BT153" s="8" t="str">
        <f>IF(BN153="","",SUBSTITUTE(BM153," ","")&amp;SUBSTITUTE(BN153," ",""))</f>
        <v/>
      </c>
    </row>
    <row r="154" spans="1:72">
      <c r="A154" s="49" t="str">
        <f t="shared" si="15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8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6"/>
        <v>*</v>
      </c>
      <c r="BS154" s="244" t="str">
        <f t="shared" si="17"/>
        <v/>
      </c>
      <c r="BT154" s="8" t="str">
        <f>IF(BN154="","",SUBSTITUTE(BM154," ","")&amp;SUBSTITUTE(BN154," ",""))</f>
        <v/>
      </c>
    </row>
    <row r="155" spans="1:72">
      <c r="A155" s="49" t="str">
        <f t="shared" si="15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8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6"/>
        <v>*</v>
      </c>
      <c r="BS155" s="244" t="str">
        <f t="shared" si="17"/>
        <v/>
      </c>
      <c r="BT155" s="8" t="str">
        <f>IF(BN155="","",SUBSTITUTE(BM155," ","")&amp;SUBSTITUTE(BN155," ",""))</f>
        <v/>
      </c>
    </row>
    <row r="156" spans="1:72">
      <c r="A156" s="49" t="str">
        <f t="shared" si="15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8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6"/>
        <v>*</v>
      </c>
      <c r="BS156" s="244" t="str">
        <f t="shared" si="17"/>
        <v/>
      </c>
      <c r="BT156" s="8" t="str">
        <f>IF(BN156="","",SUBSTITUTE(BM156," ","")&amp;SUBSTITUTE(BN156," ",""))</f>
        <v/>
      </c>
    </row>
    <row r="157" spans="1:72">
      <c r="A157" s="49" t="str">
        <f t="shared" si="15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8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6"/>
        <v>*</v>
      </c>
      <c r="BS157" s="244" t="str">
        <f t="shared" si="17"/>
        <v/>
      </c>
      <c r="BT157" s="8" t="str">
        <f>IF(BN157="","",SUBSTITUTE(BM157," ","")&amp;SUBSTITUTE(BN157," ",""))</f>
        <v/>
      </c>
    </row>
    <row r="158" spans="1:72">
      <c r="A158" s="49" t="str">
        <f t="shared" si="15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8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6"/>
        <v>*</v>
      </c>
      <c r="BS158" s="244" t="str">
        <f t="shared" si="17"/>
        <v/>
      </c>
      <c r="BT158" s="8" t="str">
        <f>IF(BN158="","",SUBSTITUTE(BM158," ","")&amp;SUBSTITUTE(BN158," ",""))</f>
        <v/>
      </c>
    </row>
    <row r="159" spans="1:72">
      <c r="A159" s="49" t="str">
        <f t="shared" si="15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8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6"/>
        <v>*</v>
      </c>
      <c r="BS159" s="244" t="str">
        <f t="shared" si="17"/>
        <v/>
      </c>
      <c r="BT159" s="8" t="str">
        <f>IF(BN159="","",SUBSTITUTE(BM159," ","")&amp;SUBSTITUTE(BN159," ",""))</f>
        <v/>
      </c>
    </row>
    <row r="160" spans="1:72">
      <c r="A160" s="49" t="str">
        <f t="shared" si="15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8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6"/>
        <v>*</v>
      </c>
      <c r="BS160" s="244" t="str">
        <f t="shared" si="17"/>
        <v/>
      </c>
      <c r="BT160" s="8" t="str">
        <f>IF(BN160="","",SUBSTITUTE(BM160," ","")&amp;SUBSTITUTE(BN160," ",""))</f>
        <v/>
      </c>
    </row>
    <row r="161" spans="1:72">
      <c r="A161" s="49" t="str">
        <f t="shared" si="15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8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6"/>
        <v>*</v>
      </c>
      <c r="BS161" s="244" t="str">
        <f t="shared" si="17"/>
        <v/>
      </c>
      <c r="BT161" s="8" t="str">
        <f>IF(BN161="","",SUBSTITUTE(BM161," ","")&amp;SUBSTITUTE(BN161," ",""))</f>
        <v/>
      </c>
    </row>
    <row r="162" spans="1:72">
      <c r="A162" s="49" t="str">
        <f t="shared" si="15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8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6"/>
        <v>*</v>
      </c>
      <c r="BS162" s="244" t="str">
        <f t="shared" si="17"/>
        <v/>
      </c>
      <c r="BT162" s="8" t="str">
        <f>IF(BN162="","",SUBSTITUTE(BM162," ","")&amp;SUBSTITUTE(BN162," ",""))</f>
        <v/>
      </c>
    </row>
    <row r="163" spans="1:72">
      <c r="A163" s="49" t="str">
        <f t="shared" si="15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8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6"/>
        <v>*</v>
      </c>
      <c r="BS163" s="244" t="str">
        <f t="shared" si="17"/>
        <v/>
      </c>
      <c r="BT163" s="8" t="str">
        <f>IF(BN163="","",SUBSTITUTE(BM163," ","")&amp;SUBSTITUTE(BN163," ",""))</f>
        <v/>
      </c>
    </row>
    <row r="164" spans="1:72">
      <c r="A164" s="49" t="str">
        <f t="shared" si="15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8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6"/>
        <v>*</v>
      </c>
      <c r="BS164" s="244" t="str">
        <f t="shared" si="17"/>
        <v/>
      </c>
      <c r="BT164" s="8" t="str">
        <f>IF(BN164="","",SUBSTITUTE(BM164," ","")&amp;SUBSTITUTE(BN164," ",""))</f>
        <v/>
      </c>
    </row>
    <row r="165" spans="1:72">
      <c r="A165" s="49" t="str">
        <f t="shared" si="15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8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6"/>
        <v>*</v>
      </c>
      <c r="BS165" s="244" t="str">
        <f t="shared" si="17"/>
        <v/>
      </c>
      <c r="BT165" s="8" t="str">
        <f>IF(BN165="","",SUBSTITUTE(BM165," ","")&amp;SUBSTITUTE(BN165," ",""))</f>
        <v/>
      </c>
    </row>
    <row r="166" spans="1:72">
      <c r="A166" s="49" t="str">
        <f t="shared" si="15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8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6"/>
        <v>*</v>
      </c>
      <c r="BS166" s="244" t="str">
        <f t="shared" si="17"/>
        <v/>
      </c>
      <c r="BT166" s="8" t="str">
        <f>IF(BN166="","",SUBSTITUTE(BM166," ","")&amp;SUBSTITUTE(BN166," ",""))</f>
        <v/>
      </c>
    </row>
    <row r="167" spans="1:72">
      <c r="A167" s="49" t="str">
        <f t="shared" si="15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8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6"/>
        <v>*</v>
      </c>
      <c r="BS167" s="244" t="str">
        <f t="shared" si="17"/>
        <v/>
      </c>
      <c r="BT167" s="8" t="str">
        <f>IF(BN167="","",SUBSTITUTE(BM167," ","")&amp;SUBSTITUTE(BN167," ",""))</f>
        <v/>
      </c>
    </row>
    <row r="168" spans="1:72">
      <c r="A168" s="49" t="str">
        <f t="shared" si="15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8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6"/>
        <v>*</v>
      </c>
      <c r="BS168" s="244" t="str">
        <f t="shared" si="17"/>
        <v/>
      </c>
      <c r="BT168" s="8" t="str">
        <f>IF(BN168="","",SUBSTITUTE(BM168," ","")&amp;SUBSTITUTE(BN168," ",""))</f>
        <v/>
      </c>
    </row>
    <row r="169" spans="1:72">
      <c r="A169" s="49" t="str">
        <f t="shared" si="15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8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6"/>
        <v>*</v>
      </c>
      <c r="BS169" s="244" t="str">
        <f t="shared" si="17"/>
        <v/>
      </c>
      <c r="BT169" s="8" t="str">
        <f>IF(BN169="","",SUBSTITUTE(BM169," ","")&amp;SUBSTITUTE(BN169," ",""))</f>
        <v/>
      </c>
    </row>
    <row r="170" spans="1:72">
      <c r="A170" s="49" t="str">
        <f t="shared" si="15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18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42" t="str">
        <f t="shared" si="16"/>
        <v>*</v>
      </c>
      <c r="BS170" s="49" t="str">
        <f t="shared" si="17"/>
        <v/>
      </c>
      <c r="BT170" s="8" t="str">
        <f>IF(BN170="","",SUBSTITUTE(BM170," ","")&amp;SUBSTITUTE(BN170," ",""))</f>
        <v/>
      </c>
    </row>
    <row r="171" spans="1:72">
      <c r="A171" s="49" t="str">
        <f t="shared" si="15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18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0" t="str">
        <f t="shared" si="16"/>
        <v>*</v>
      </c>
      <c r="BS171" s="244" t="str">
        <f t="shared" si="17"/>
        <v/>
      </c>
      <c r="BT171" s="8" t="str">
        <f>IF(BN171="","",SUBSTITUTE(BM171," ","")&amp;SUBSTITUTE(BN171," ",""))</f>
        <v/>
      </c>
    </row>
    <row r="172" spans="1:72">
      <c r="A172" s="49" t="str">
        <f t="shared" si="15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8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6"/>
        <v>*</v>
      </c>
      <c r="BS172" s="244" t="str">
        <f t="shared" si="17"/>
        <v/>
      </c>
      <c r="BT172" s="8" t="str">
        <f>IF(BN172="","",SUBSTITUTE(BM172," ","")&amp;SUBSTITUTE(BN172," ",""))</f>
        <v/>
      </c>
    </row>
    <row r="173" spans="1:72">
      <c r="A173" s="49" t="str">
        <f t="shared" si="15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8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6"/>
        <v>*</v>
      </c>
      <c r="BS173" s="244" t="str">
        <f t="shared" si="17"/>
        <v/>
      </c>
      <c r="BT173" s="8" t="str">
        <f>IF(BN173="","",SUBSTITUTE(BM173," ","")&amp;SUBSTITUTE(BN173," ",""))</f>
        <v/>
      </c>
    </row>
    <row r="174" spans="1:72">
      <c r="A174" s="49" t="str">
        <f t="shared" si="15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8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6"/>
        <v>*</v>
      </c>
      <c r="BS174" s="244" t="str">
        <f t="shared" si="17"/>
        <v/>
      </c>
      <c r="BT174" s="8" t="str">
        <f>IF(BN174="","",SUBSTITUTE(BM174," ","")&amp;SUBSTITUTE(BN174," ",""))</f>
        <v/>
      </c>
    </row>
    <row r="175" spans="1:72">
      <c r="A175" s="49" t="str">
        <f t="shared" si="15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8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6"/>
        <v>*</v>
      </c>
      <c r="BS175" s="244" t="str">
        <f t="shared" si="17"/>
        <v/>
      </c>
      <c r="BT175" s="8" t="str">
        <f>IF(BN175="","",SUBSTITUTE(BM175," ","")&amp;SUBSTITUTE(BN175," ",""))</f>
        <v/>
      </c>
    </row>
    <row r="176" spans="1:72">
      <c r="A176" s="49" t="str">
        <f t="shared" si="15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8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6"/>
        <v>*</v>
      </c>
      <c r="BS176" s="244" t="str">
        <f t="shared" si="17"/>
        <v/>
      </c>
      <c r="BT176" s="8" t="str">
        <f>IF(BN176="","",SUBSTITUTE(BM176," ","")&amp;SUBSTITUTE(BN176," ",""))</f>
        <v/>
      </c>
    </row>
    <row r="177" spans="1:72">
      <c r="A177" s="49" t="str">
        <f t="shared" si="15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8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6"/>
        <v>*</v>
      </c>
      <c r="BS177" s="244" t="str">
        <f t="shared" si="17"/>
        <v/>
      </c>
      <c r="BT177" s="8" t="str">
        <f>IF(BN177="","",SUBSTITUTE(BM177," ","")&amp;SUBSTITUTE(BN177," ",""))</f>
        <v/>
      </c>
    </row>
    <row r="178" spans="1:72">
      <c r="A178" s="49" t="str">
        <f t="shared" si="15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8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6"/>
        <v>*</v>
      </c>
      <c r="BS178" s="244" t="str">
        <f t="shared" si="17"/>
        <v/>
      </c>
      <c r="BT178" s="8" t="str">
        <f>IF(BN178="","",SUBSTITUTE(BM178," ","")&amp;SUBSTITUTE(BN178," ",""))</f>
        <v/>
      </c>
    </row>
    <row r="179" spans="1:72">
      <c r="A179" s="49" t="str">
        <f t="shared" si="15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8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6"/>
        <v>*</v>
      </c>
      <c r="BS179" s="244" t="str">
        <f t="shared" si="17"/>
        <v/>
      </c>
      <c r="BT179" s="8" t="str">
        <f>IF(BN179="","",SUBSTITUTE(BM179," ","")&amp;SUBSTITUTE(BN179," ",""))</f>
        <v/>
      </c>
    </row>
    <row r="180" spans="1:72">
      <c r="A180" s="49" t="str">
        <f t="shared" si="15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8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6"/>
        <v>*</v>
      </c>
      <c r="BS180" s="244" t="str">
        <f t="shared" si="17"/>
        <v/>
      </c>
      <c r="BT180" s="8" t="str">
        <f>IF(BN180="","",SUBSTITUTE(BM180," ","")&amp;SUBSTITUTE(BN180," ",""))</f>
        <v/>
      </c>
    </row>
    <row r="181" spans="1:72">
      <c r="A181" s="49" t="str">
        <f t="shared" si="15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8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6"/>
        <v>*</v>
      </c>
      <c r="BS181" s="244" t="str">
        <f t="shared" si="17"/>
        <v/>
      </c>
      <c r="BT181" s="8" t="str">
        <f>IF(BN181="","",SUBSTITUTE(BM181," ","")&amp;SUBSTITUTE(BN181," ",""))</f>
        <v/>
      </c>
    </row>
    <row r="182" spans="1:72">
      <c r="A182" s="49" t="str">
        <f t="shared" si="15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8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6"/>
        <v>*</v>
      </c>
      <c r="BS182" s="244" t="str">
        <f t="shared" si="17"/>
        <v/>
      </c>
      <c r="BT182" s="8" t="str">
        <f>IF(BN182="","",SUBSTITUTE(BM182," ","")&amp;SUBSTITUTE(BN182," ",""))</f>
        <v/>
      </c>
    </row>
    <row r="183" spans="1:72">
      <c r="A183" s="49" t="str">
        <f t="shared" si="15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8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6"/>
        <v>*</v>
      </c>
      <c r="BS183" s="244" t="str">
        <f t="shared" si="17"/>
        <v/>
      </c>
      <c r="BT183" s="8" t="str">
        <f>IF(BN183="","",SUBSTITUTE(BM183," ","")&amp;SUBSTITUTE(BN183," ",""))</f>
        <v/>
      </c>
    </row>
    <row r="184" spans="1:72">
      <c r="A184" s="49" t="str">
        <f t="shared" si="15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8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6"/>
        <v>*</v>
      </c>
      <c r="BS184" s="244" t="str">
        <f t="shared" si="17"/>
        <v/>
      </c>
      <c r="BT184" s="8" t="str">
        <f>IF(BN184="","",SUBSTITUTE(BM184," ","")&amp;SUBSTITUTE(BN184," ",""))</f>
        <v/>
      </c>
    </row>
    <row r="185" spans="1:72">
      <c r="A185" s="49" t="str">
        <f t="shared" si="15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8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6"/>
        <v>*</v>
      </c>
      <c r="BS185" s="244" t="str">
        <f t="shared" si="17"/>
        <v/>
      </c>
      <c r="BT185" s="8" t="str">
        <f>IF(BN185="","",SUBSTITUTE(BM185," ","")&amp;SUBSTITUTE(BN185," ",""))</f>
        <v/>
      </c>
    </row>
    <row r="186" spans="1:72">
      <c r="A186" s="49" t="str">
        <f t="shared" si="15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8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6"/>
        <v>*</v>
      </c>
      <c r="BS186" s="244" t="str">
        <f t="shared" si="17"/>
        <v/>
      </c>
      <c r="BT186" s="8" t="str">
        <f>IF(BN186="","",SUBSTITUTE(BM186," ","")&amp;SUBSTITUTE(BN186," ",""))</f>
        <v/>
      </c>
    </row>
    <row r="187" spans="1:72">
      <c r="A187" s="49" t="str">
        <f t="shared" si="15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8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6"/>
        <v>*</v>
      </c>
      <c r="BS187" s="244" t="str">
        <f t="shared" si="17"/>
        <v/>
      </c>
      <c r="BT187" s="8" t="str">
        <f>IF(BN187="","",SUBSTITUTE(BM187," ","")&amp;SUBSTITUTE(BN187," ",""))</f>
        <v/>
      </c>
    </row>
    <row r="188" spans="1:72">
      <c r="A188" s="49" t="str">
        <f t="shared" si="15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8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6"/>
        <v>*</v>
      </c>
      <c r="BS188" s="244" t="str">
        <f t="shared" si="17"/>
        <v/>
      </c>
      <c r="BT188" s="8" t="str">
        <f>IF(BN188="","",SUBSTITUTE(BM188," ","")&amp;SUBSTITUTE(BN188," ",""))</f>
        <v/>
      </c>
    </row>
    <row r="189" spans="1:72">
      <c r="A189" s="49" t="str">
        <f t="shared" si="15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8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6"/>
        <v>*</v>
      </c>
      <c r="BS189" s="244" t="str">
        <f t="shared" si="17"/>
        <v/>
      </c>
      <c r="BT189" s="8" t="str">
        <f>IF(BN189="","",SUBSTITUTE(BM189," ","")&amp;SUBSTITUTE(BN189," ",""))</f>
        <v/>
      </c>
    </row>
    <row r="190" spans="1:72">
      <c r="A190" s="49" t="str">
        <f t="shared" si="15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8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6"/>
        <v>*</v>
      </c>
      <c r="BS190" s="244" t="str">
        <f t="shared" si="17"/>
        <v/>
      </c>
      <c r="BT190" s="8" t="str">
        <f>IF(BN190="","",SUBSTITUTE(BM190," ","")&amp;SUBSTITUTE(BN190," ",""))</f>
        <v/>
      </c>
    </row>
    <row r="191" spans="1:72">
      <c r="A191" s="49" t="str">
        <f t="shared" si="15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8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6"/>
        <v>*</v>
      </c>
      <c r="BS191" s="244" t="str">
        <f t="shared" si="17"/>
        <v/>
      </c>
      <c r="BT191" s="8" t="str">
        <f>IF(BN191="","",SUBSTITUTE(BM191," ","")&amp;SUBSTITUTE(BN191," ",""))</f>
        <v/>
      </c>
    </row>
    <row r="192" spans="1:72">
      <c r="A192" s="49" t="str">
        <f t="shared" si="15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8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6"/>
        <v>*</v>
      </c>
      <c r="BS192" s="244" t="str">
        <f t="shared" si="17"/>
        <v/>
      </c>
      <c r="BT192" s="8" t="str">
        <f>IF(BN192="","",SUBSTITUTE(BM192," ","")&amp;SUBSTITUTE(BN192," ",""))</f>
        <v/>
      </c>
    </row>
    <row r="193" spans="1:72">
      <c r="A193" s="49" t="str">
        <f t="shared" si="15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8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6"/>
        <v>*</v>
      </c>
      <c r="BS193" s="244" t="str">
        <f t="shared" si="17"/>
        <v/>
      </c>
      <c r="BT193" s="8" t="str">
        <f>IF(BN193="","",SUBSTITUTE(BM193," ","")&amp;SUBSTITUTE(BN193," ",""))</f>
        <v/>
      </c>
    </row>
    <row r="194" spans="1:72">
      <c r="A194" s="49" t="str">
        <f t="shared" si="15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8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6"/>
        <v>*</v>
      </c>
      <c r="BS194" s="244" t="str">
        <f t="shared" si="17"/>
        <v/>
      </c>
      <c r="BT194" s="8" t="str">
        <f>IF(BN194="","",SUBSTITUTE(BM194," ","")&amp;SUBSTITUTE(BN194," ",""))</f>
        <v/>
      </c>
    </row>
    <row r="195" spans="1:72">
      <c r="A195" s="49" t="str">
        <f t="shared" si="15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8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6"/>
        <v>*</v>
      </c>
      <c r="BS195" s="244" t="str">
        <f t="shared" si="17"/>
        <v/>
      </c>
      <c r="BT195" s="8" t="str">
        <f>IF(BN195="","",SUBSTITUTE(BM195," ","")&amp;SUBSTITUTE(BN195," ",""))</f>
        <v/>
      </c>
    </row>
    <row r="196" spans="1:72">
      <c r="A196" s="49" t="str">
        <f t="shared" si="15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8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6"/>
        <v>*</v>
      </c>
      <c r="BS196" s="244" t="str">
        <f t="shared" si="17"/>
        <v/>
      </c>
      <c r="BT196" s="8" t="str">
        <f>IF(BN196="","",SUBSTITUTE(BM196," ","")&amp;SUBSTITUTE(BN196," ",""))</f>
        <v/>
      </c>
    </row>
    <row r="197" spans="1:72">
      <c r="A197" s="49" t="str">
        <f t="shared" si="15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8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6"/>
        <v>*</v>
      </c>
      <c r="BS197" s="244" t="str">
        <f t="shared" si="17"/>
        <v/>
      </c>
      <c r="BT197" s="8" t="str">
        <f>IF(BN197="","",SUBSTITUTE(BM197," ","")&amp;SUBSTITUTE(BN197," ",""))</f>
        <v/>
      </c>
    </row>
    <row r="198" spans="1:72">
      <c r="A198" s="49" t="str">
        <f t="shared" si="15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18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6"/>
        <v>*</v>
      </c>
      <c r="BS198" s="244" t="str">
        <f t="shared" si="17"/>
        <v/>
      </c>
      <c r="BT198" s="8" t="str">
        <f>IF(BN198="","",SUBSTITUTE(BM198," ","")&amp;SUBSTITUTE(BN198," ",""))</f>
        <v/>
      </c>
    </row>
    <row r="199" spans="1:72">
      <c r="A199" s="49" t="str">
        <f t="shared" si="15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18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6"/>
        <v>*</v>
      </c>
      <c r="BS199" s="244" t="str">
        <f t="shared" si="17"/>
        <v/>
      </c>
      <c r="BT199" s="8" t="str">
        <f>IF(BN199="","",SUBSTITUTE(BM199," ","")&amp;SUBSTITUTE(BN199," ",""))</f>
        <v/>
      </c>
    </row>
    <row r="200" spans="1:72">
      <c r="A200" s="49" t="str">
        <f t="shared" si="15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8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6"/>
        <v>*</v>
      </c>
      <c r="BS200" s="244" t="str">
        <f t="shared" si="17"/>
        <v/>
      </c>
      <c r="BT200" s="8" t="str">
        <f>IF(BN200="","",SUBSTITUTE(BM200," ","")&amp;SUBSTITUTE(BN200," ",""))</f>
        <v/>
      </c>
    </row>
    <row r="201" spans="1:72">
      <c r="A201" s="49" t="str">
        <f t="shared" si="15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8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6"/>
        <v>*</v>
      </c>
      <c r="BS201" s="244" t="str">
        <f t="shared" si="17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19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8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ref="BR202:BR265" si="20">IF(OR(B202="",F202=""),"*",BA202/Q202)</f>
        <v>*</v>
      </c>
      <c r="BS202" s="244" t="str">
        <f t="shared" ref="BS202:BS265" si="21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19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8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si="20"/>
        <v>*</v>
      </c>
      <c r="BS203" s="244" t="str">
        <f t="shared" si="21"/>
        <v/>
      </c>
      <c r="BT203" s="8" t="str">
        <f>IF(BN203="","",SUBSTITUTE(BM203," ","")&amp;SUBSTITUTE(BN203," ",""))</f>
        <v/>
      </c>
    </row>
    <row r="204" spans="1:72">
      <c r="A204" s="49" t="str">
        <f t="shared" si="19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8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20"/>
        <v>*</v>
      </c>
      <c r="BS204" s="244" t="str">
        <f t="shared" si="21"/>
        <v/>
      </c>
      <c r="BT204" s="8" t="str">
        <f>IF(BN204="","",SUBSTITUTE(BM204," ","")&amp;SUBSTITUTE(BN204," ",""))</f>
        <v/>
      </c>
    </row>
    <row r="205" spans="1:72">
      <c r="A205" s="49" t="str">
        <f t="shared" si="19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8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20"/>
        <v>*</v>
      </c>
      <c r="BS205" s="244" t="str">
        <f t="shared" si="21"/>
        <v/>
      </c>
      <c r="BT205" s="8" t="str">
        <f>IF(BN205="","",SUBSTITUTE(BM205," ","")&amp;SUBSTITUTE(BN205," ",""))</f>
        <v/>
      </c>
    </row>
    <row r="206" spans="1:72">
      <c r="A206" s="49" t="str">
        <f t="shared" si="19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8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20"/>
        <v>*</v>
      </c>
      <c r="BS206" s="244" t="str">
        <f t="shared" si="21"/>
        <v/>
      </c>
      <c r="BT206" s="8" t="str">
        <f>IF(BN206="","",SUBSTITUTE(BM206," ","")&amp;SUBSTITUTE(BN206," ",""))</f>
        <v/>
      </c>
    </row>
    <row r="207" spans="1:72">
      <c r="A207" s="49" t="str">
        <f t="shared" si="19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2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20"/>
        <v>*</v>
      </c>
      <c r="BS207" s="244" t="str">
        <f t="shared" si="21"/>
        <v/>
      </c>
      <c r="BT207" s="8" t="str">
        <f>IF(BN207="","",SUBSTITUTE(BM207," ","")&amp;SUBSTITUTE(BN207," ",""))</f>
        <v/>
      </c>
    </row>
    <row r="208" spans="1:72">
      <c r="A208" s="49" t="str">
        <f t="shared" si="19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2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20"/>
        <v>*</v>
      </c>
      <c r="BS208" s="244" t="str">
        <f t="shared" si="21"/>
        <v/>
      </c>
      <c r="BT208" s="8" t="str">
        <f>IF(BN208="","",SUBSTITUTE(BM208," ","")&amp;SUBSTITUTE(BN208," ",""))</f>
        <v/>
      </c>
    </row>
    <row r="209" spans="1:72">
      <c r="A209" s="49" t="str">
        <f t="shared" si="19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2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20"/>
        <v>*</v>
      </c>
      <c r="BS209" s="244" t="str">
        <f t="shared" si="21"/>
        <v/>
      </c>
      <c r="BT209" s="8" t="str">
        <f>IF(BN209="","",SUBSTITUTE(BM209," ","")&amp;SUBSTITUTE(BN209," ",""))</f>
        <v/>
      </c>
    </row>
    <row r="210" spans="1:72">
      <c r="A210" s="49" t="str">
        <f t="shared" si="19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2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20"/>
        <v>*</v>
      </c>
      <c r="BS210" s="244" t="str">
        <f t="shared" si="21"/>
        <v/>
      </c>
      <c r="BT210" s="8" t="str">
        <f>IF(BN210="","",SUBSTITUTE(BM210," ","")&amp;SUBSTITUTE(BN210," ",""))</f>
        <v/>
      </c>
    </row>
    <row r="211" spans="1:72">
      <c r="A211" s="49" t="str">
        <f t="shared" si="19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2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20"/>
        <v>*</v>
      </c>
      <c r="BS211" s="244" t="str">
        <f t="shared" si="21"/>
        <v/>
      </c>
      <c r="BT211" s="8" t="str">
        <f>IF(BN211="","",SUBSTITUTE(BM211," ","")&amp;SUBSTITUTE(BN211," ",""))</f>
        <v/>
      </c>
    </row>
    <row r="212" spans="1:72">
      <c r="A212" s="49" t="str">
        <f t="shared" si="19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2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20"/>
        <v>*</v>
      </c>
      <c r="BS212" s="244" t="str">
        <f t="shared" si="21"/>
        <v/>
      </c>
      <c r="BT212" s="8" t="str">
        <f>IF(BN212="","",SUBSTITUTE(BM212," ","")&amp;SUBSTITUTE(BN212," ",""))</f>
        <v/>
      </c>
    </row>
    <row r="213" spans="1:72">
      <c r="A213" s="49" t="str">
        <f t="shared" si="19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2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20"/>
        <v>*</v>
      </c>
      <c r="BS213" s="244" t="str">
        <f t="shared" si="21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19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2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20"/>
        <v>*</v>
      </c>
      <c r="BS214" s="244" t="str">
        <f t="shared" si="21"/>
        <v/>
      </c>
      <c r="BT214" s="8" t="str">
        <f>IF(BN214="","",SUBSTITUTE(BM214," ","")&amp;SUBSTITUTE(BN214," ",""))</f>
        <v/>
      </c>
    </row>
    <row r="215" spans="1:72">
      <c r="A215" s="49" t="str">
        <f t="shared" si="19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2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20"/>
        <v>*</v>
      </c>
      <c r="BS215" s="244" t="str">
        <f t="shared" si="21"/>
        <v/>
      </c>
      <c r="BT215" s="8" t="str">
        <f>IF(BN215="","",SUBSTITUTE(BM215," ","")&amp;SUBSTITUTE(BN215," ",""))</f>
        <v/>
      </c>
    </row>
    <row r="216" spans="1:72">
      <c r="A216" s="49" t="str">
        <f t="shared" si="19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2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20"/>
        <v>*</v>
      </c>
      <c r="BS216" s="244" t="str">
        <f t="shared" si="21"/>
        <v/>
      </c>
      <c r="BT216" s="8" t="str">
        <f>IF(BN216="","",SUBSTITUTE(BM216," ","")&amp;SUBSTITUTE(BN216," ",""))</f>
        <v/>
      </c>
    </row>
    <row r="217" spans="1:72">
      <c r="A217" s="49" t="str">
        <f t="shared" si="19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2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20"/>
        <v>*</v>
      </c>
      <c r="BS217" s="244" t="str">
        <f t="shared" si="21"/>
        <v/>
      </c>
      <c r="BT217" s="8" t="str">
        <f>IF(BN217="","",SUBSTITUTE(BM217," ","")&amp;SUBSTITUTE(BN217," ",""))</f>
        <v/>
      </c>
    </row>
    <row r="218" spans="1:72">
      <c r="A218" s="49" t="str">
        <f t="shared" si="19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2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20"/>
        <v>*</v>
      </c>
      <c r="BS218" s="244" t="str">
        <f t="shared" si="21"/>
        <v/>
      </c>
      <c r="BT218" s="8" t="str">
        <f>IF(BN218="","",SUBSTITUTE(BM218," ","")&amp;SUBSTITUTE(BN218," ",""))</f>
        <v/>
      </c>
    </row>
    <row r="219" spans="1:72">
      <c r="A219" s="49" t="str">
        <f t="shared" si="19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2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20"/>
        <v>*</v>
      </c>
      <c r="BS219" s="244" t="str">
        <f t="shared" si="21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19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2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20"/>
        <v>*</v>
      </c>
      <c r="BS220" s="244" t="str">
        <f t="shared" si="21"/>
        <v/>
      </c>
      <c r="BT220" s="8" t="str">
        <f>IF(BN220="","",SUBSTITUTE(BM220," ","")&amp;SUBSTITUTE(BN220," ",""))</f>
        <v/>
      </c>
    </row>
    <row r="221" spans="1:72">
      <c r="A221" s="49" t="str">
        <f t="shared" si="19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2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20"/>
        <v>*</v>
      </c>
      <c r="BS221" s="244" t="str">
        <f t="shared" si="21"/>
        <v/>
      </c>
      <c r="BT221" s="8" t="str">
        <f>IF(BN221="","",SUBSTITUTE(BM221," ","")&amp;SUBSTITUTE(BN221," ",""))</f>
        <v/>
      </c>
    </row>
    <row r="222" spans="1:72">
      <c r="A222" s="49" t="str">
        <f t="shared" si="19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2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20"/>
        <v>*</v>
      </c>
      <c r="BS222" s="244" t="str">
        <f t="shared" si="21"/>
        <v/>
      </c>
      <c r="BT222" s="8" t="str">
        <f>IF(BN222="","",SUBSTITUTE(BM222," ","")&amp;SUBSTITUTE(BN222," ",""))</f>
        <v/>
      </c>
    </row>
    <row r="223" spans="1:72">
      <c r="A223" s="49" t="str">
        <f t="shared" si="19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2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20"/>
        <v>*</v>
      </c>
      <c r="BS223" s="244" t="str">
        <f t="shared" si="21"/>
        <v/>
      </c>
      <c r="BT223" s="8" t="str">
        <f>IF(BN223="","",SUBSTITUTE(BM223," ","")&amp;SUBSTITUTE(BN223," ",""))</f>
        <v/>
      </c>
    </row>
    <row r="224" spans="1:72">
      <c r="A224" s="49" t="str">
        <f t="shared" si="19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2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20"/>
        <v>*</v>
      </c>
      <c r="BS224" s="244" t="str">
        <f t="shared" si="21"/>
        <v/>
      </c>
      <c r="BT224" s="8" t="str">
        <f>IF(BN224="","",SUBSTITUTE(BM224," ","")&amp;SUBSTITUTE(BN224," ",""))</f>
        <v/>
      </c>
    </row>
    <row r="225" spans="1:72">
      <c r="A225" s="49" t="str">
        <f t="shared" si="19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2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20"/>
        <v>*</v>
      </c>
      <c r="BS225" s="244" t="str">
        <f t="shared" si="21"/>
        <v/>
      </c>
      <c r="BT225" s="8" t="str">
        <f>IF(BN225="","",SUBSTITUTE(BM225," ","")&amp;SUBSTITUTE(BN225," ",""))</f>
        <v/>
      </c>
    </row>
    <row r="226" spans="1:72">
      <c r="A226" s="49" t="str">
        <f t="shared" si="19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2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20"/>
        <v>*</v>
      </c>
      <c r="BS226" s="244" t="str">
        <f t="shared" si="21"/>
        <v/>
      </c>
      <c r="BT226" s="8" t="str">
        <f>IF(BN226="","",SUBSTITUTE(BM226," ","")&amp;SUBSTITUTE(BN226," ",""))</f>
        <v/>
      </c>
    </row>
    <row r="227" spans="1:72">
      <c r="A227" s="49" t="str">
        <f t="shared" si="19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2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20"/>
        <v>*</v>
      </c>
      <c r="BS227" s="244" t="str">
        <f t="shared" si="21"/>
        <v/>
      </c>
      <c r="BT227" s="8" t="str">
        <f>IF(BN227="","",SUBSTITUTE(BM227," ","")&amp;SUBSTITUTE(BN227," ",""))</f>
        <v/>
      </c>
    </row>
    <row r="228" spans="1:72">
      <c r="A228" s="49" t="str">
        <f t="shared" si="19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2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20"/>
        <v>*</v>
      </c>
      <c r="BS228" s="244" t="str">
        <f t="shared" si="21"/>
        <v/>
      </c>
      <c r="BT228" s="8" t="str">
        <f>IF(BN228="","",SUBSTITUTE(BM228," ","")&amp;SUBSTITUTE(BN228," ",""))</f>
        <v/>
      </c>
    </row>
    <row r="229" spans="1:72">
      <c r="A229" s="49" t="str">
        <f t="shared" si="19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2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20"/>
        <v>*</v>
      </c>
      <c r="BS229" s="244" t="str">
        <f t="shared" si="21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19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2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20"/>
        <v>*</v>
      </c>
      <c r="BS230" s="244" t="str">
        <f t="shared" si="21"/>
        <v/>
      </c>
      <c r="BT230" s="8" t="str">
        <f>IF(BN230="","",SUBSTITUTE(BM230," ","")&amp;SUBSTITUTE(BN230," ",""))</f>
        <v/>
      </c>
    </row>
    <row r="231" spans="1:72">
      <c r="A231" s="49" t="str">
        <f t="shared" si="19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2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20"/>
        <v>*</v>
      </c>
      <c r="BS231" s="244" t="str">
        <f t="shared" si="21"/>
        <v/>
      </c>
      <c r="BT231" s="8" t="str">
        <f>IF(BN231="","",SUBSTITUTE(BM231," ","")&amp;SUBSTITUTE(BN231," ",""))</f>
        <v/>
      </c>
    </row>
    <row r="232" spans="1:72">
      <c r="A232" s="49" t="str">
        <f t="shared" si="19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2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20"/>
        <v>*</v>
      </c>
      <c r="BS232" s="244" t="str">
        <f t="shared" si="21"/>
        <v/>
      </c>
      <c r="BT232" s="8" t="str">
        <f>IF(BN232="","",SUBSTITUTE(BM232," ","")&amp;SUBSTITUTE(BN232," ",""))</f>
        <v/>
      </c>
    </row>
    <row r="233" spans="1:72">
      <c r="A233" s="49" t="str">
        <f t="shared" si="19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2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20"/>
        <v>*</v>
      </c>
      <c r="BS233" s="244" t="str">
        <f t="shared" si="21"/>
        <v/>
      </c>
      <c r="BT233" s="8" t="str">
        <f>IF(BN233="","",SUBSTITUTE(BM233," ","")&amp;SUBSTITUTE(BN233," ",""))</f>
        <v/>
      </c>
    </row>
    <row r="234" spans="1:72">
      <c r="A234" s="49" t="str">
        <f t="shared" si="19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2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20"/>
        <v>*</v>
      </c>
      <c r="BS234" s="244" t="str">
        <f t="shared" si="21"/>
        <v/>
      </c>
      <c r="BT234" s="8" t="str">
        <f>IF(BN234="","",SUBSTITUTE(BM234," ","")&amp;SUBSTITUTE(BN234," ",""))</f>
        <v/>
      </c>
    </row>
    <row r="235" spans="1:72">
      <c r="A235" s="49" t="str">
        <f t="shared" si="19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2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20"/>
        <v>*</v>
      </c>
      <c r="BS235" s="244" t="str">
        <f t="shared" si="21"/>
        <v/>
      </c>
      <c r="BT235" s="8" t="str">
        <f>IF(BN235="","",SUBSTITUTE(BM235," ","")&amp;SUBSTITUTE(BN235," ",""))</f>
        <v/>
      </c>
    </row>
    <row r="236" spans="1:72">
      <c r="A236" s="49" t="str">
        <f t="shared" si="19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2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20"/>
        <v>*</v>
      </c>
      <c r="BS236" s="244" t="str">
        <f t="shared" si="21"/>
        <v/>
      </c>
      <c r="BT236" s="8" t="str">
        <f>IF(BN236="","",SUBSTITUTE(BM236," ","")&amp;SUBSTITUTE(BN236," ",""))</f>
        <v/>
      </c>
    </row>
    <row r="237" spans="1:72">
      <c r="A237" s="49" t="str">
        <f t="shared" si="19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2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20"/>
        <v>*</v>
      </c>
      <c r="BS237" s="244" t="str">
        <f t="shared" si="21"/>
        <v/>
      </c>
      <c r="BT237" s="8" t="str">
        <f>IF(BN237="","",SUBSTITUTE(BM237," ","")&amp;SUBSTITUTE(BN237," ",""))</f>
        <v/>
      </c>
    </row>
    <row r="238" spans="1:72">
      <c r="A238" s="49" t="str">
        <f t="shared" si="19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2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20"/>
        <v>*</v>
      </c>
      <c r="BS238" s="244" t="str">
        <f t="shared" si="21"/>
        <v/>
      </c>
      <c r="BT238" s="8" t="str">
        <f>IF(BN238="","",SUBSTITUTE(BM238," ","")&amp;SUBSTITUTE(BN238," ",""))</f>
        <v/>
      </c>
    </row>
    <row r="239" spans="1:72">
      <c r="A239" s="49" t="str">
        <f t="shared" si="19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2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20"/>
        <v>*</v>
      </c>
      <c r="BS239" s="244" t="str">
        <f t="shared" si="21"/>
        <v/>
      </c>
      <c r="BT239" s="8" t="str">
        <f>IF(BN239="","",SUBSTITUTE(BM239," ","")&amp;SUBSTITUTE(BN239," ",""))</f>
        <v/>
      </c>
    </row>
    <row r="240" spans="1:72">
      <c r="A240" s="49" t="str">
        <f t="shared" si="19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2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20"/>
        <v>*</v>
      </c>
      <c r="BS240" s="244" t="str">
        <f t="shared" si="21"/>
        <v/>
      </c>
      <c r="BT240" s="8" t="str">
        <f>IF(BN240="","",SUBSTITUTE(BM240," ","")&amp;SUBSTITUTE(BN240," ",""))</f>
        <v/>
      </c>
    </row>
    <row r="241" spans="1:72">
      <c r="A241" s="49" t="str">
        <f t="shared" si="19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2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20"/>
        <v>*</v>
      </c>
      <c r="BS241" s="244" t="str">
        <f t="shared" si="21"/>
        <v/>
      </c>
      <c r="BT241" s="8" t="str">
        <f>IF(BN241="","",SUBSTITUTE(BM241," ","")&amp;SUBSTITUTE(BN241," ",""))</f>
        <v/>
      </c>
    </row>
    <row r="242" spans="1:72">
      <c r="A242" s="49" t="str">
        <f t="shared" si="19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2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20"/>
        <v>*</v>
      </c>
      <c r="BS242" s="244" t="str">
        <f t="shared" si="21"/>
        <v/>
      </c>
      <c r="BT242" s="8" t="str">
        <f>IF(BN242="","",SUBSTITUTE(BM242," ","")&amp;SUBSTITUTE(BN242," ",""))</f>
        <v/>
      </c>
    </row>
    <row r="243" spans="1:72">
      <c r="A243" s="49" t="str">
        <f t="shared" si="19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2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20"/>
        <v>*</v>
      </c>
      <c r="BS243" s="244" t="str">
        <f t="shared" si="21"/>
        <v/>
      </c>
      <c r="BT243" s="8" t="str">
        <f>IF(BN243="","",SUBSTITUTE(BM243," ","")&amp;SUBSTITUTE(BN243," ",""))</f>
        <v/>
      </c>
    </row>
    <row r="244" spans="1:72">
      <c r="A244" s="49" t="str">
        <f t="shared" si="19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2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20"/>
        <v>*</v>
      </c>
      <c r="BS244" s="244" t="str">
        <f t="shared" si="21"/>
        <v/>
      </c>
      <c r="BT244" s="8" t="str">
        <f>IF(BN244="","",SUBSTITUTE(BM244," ","")&amp;SUBSTITUTE(BN244," ",""))</f>
        <v/>
      </c>
    </row>
    <row r="245" spans="1:72">
      <c r="A245" s="49" t="str">
        <f t="shared" si="19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2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20"/>
        <v>*</v>
      </c>
      <c r="BS245" s="244" t="str">
        <f t="shared" si="21"/>
        <v/>
      </c>
      <c r="BT245" s="8" t="str">
        <f>IF(BN245="","",SUBSTITUTE(BM245," ","")&amp;SUBSTITUTE(BN245," ",""))</f>
        <v/>
      </c>
    </row>
    <row r="246" spans="1:72">
      <c r="A246" s="49" t="str">
        <f t="shared" si="19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2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20"/>
        <v>*</v>
      </c>
      <c r="BS246" s="244" t="str">
        <f t="shared" si="21"/>
        <v/>
      </c>
      <c r="BT246" s="8" t="str">
        <f>IF(BN246="","",SUBSTITUTE(BM246," ","")&amp;SUBSTITUTE(BN246," ",""))</f>
        <v/>
      </c>
    </row>
    <row r="247" spans="1:72">
      <c r="A247" s="49" t="str">
        <f t="shared" si="19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2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20"/>
        <v>*</v>
      </c>
      <c r="BS247" s="244" t="str">
        <f t="shared" si="21"/>
        <v/>
      </c>
      <c r="BT247" s="8" t="str">
        <f>IF(BN247="","",SUBSTITUTE(BM247," ","")&amp;SUBSTITUTE(BN247," ",""))</f>
        <v/>
      </c>
    </row>
    <row r="248" spans="1:72">
      <c r="A248" s="49" t="str">
        <f t="shared" si="19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2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20"/>
        <v>*</v>
      </c>
      <c r="BS248" s="244" t="str">
        <f t="shared" si="21"/>
        <v/>
      </c>
      <c r="BT248" s="8" t="str">
        <f>IF(BN248="","",SUBSTITUTE(BM248," ","")&amp;SUBSTITUTE(BN248," ",""))</f>
        <v/>
      </c>
    </row>
    <row r="249" spans="1:72">
      <c r="A249" s="49" t="str">
        <f t="shared" si="19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2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20"/>
        <v>*</v>
      </c>
      <c r="BS249" s="244" t="str">
        <f t="shared" si="21"/>
        <v/>
      </c>
      <c r="BT249" s="8" t="str">
        <f>IF(BN249="","",SUBSTITUTE(BM249," ","")&amp;SUBSTITUTE(BN249," ",""))</f>
        <v/>
      </c>
    </row>
    <row r="250" spans="1:72">
      <c r="A250" s="49" t="str">
        <f t="shared" si="19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2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20"/>
        <v>*</v>
      </c>
      <c r="BS250" s="244" t="str">
        <f t="shared" si="21"/>
        <v/>
      </c>
      <c r="BT250" s="8" t="str">
        <f>IF(BN250="","",SUBSTITUTE(BM250," ","")&amp;SUBSTITUTE(BN250," ",""))</f>
        <v/>
      </c>
    </row>
    <row r="251" spans="1:72">
      <c r="A251" s="49" t="str">
        <f t="shared" si="19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2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20"/>
        <v>*</v>
      </c>
      <c r="BS251" s="244" t="str">
        <f t="shared" si="21"/>
        <v/>
      </c>
      <c r="BT251" s="8" t="str">
        <f>IF(BN251="","",SUBSTITUTE(BM251," ","")&amp;SUBSTITUTE(BN251," ",""))</f>
        <v/>
      </c>
    </row>
    <row r="252" spans="1:72">
      <c r="A252" s="49" t="str">
        <f t="shared" si="19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2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20"/>
        <v>*</v>
      </c>
      <c r="BS252" s="244" t="str">
        <f t="shared" si="21"/>
        <v/>
      </c>
      <c r="BT252" s="8" t="str">
        <f>IF(BN252="","",SUBSTITUTE(BM252," ","")&amp;SUBSTITUTE(BN252," ",""))</f>
        <v/>
      </c>
    </row>
    <row r="253" spans="1:72">
      <c r="A253" s="49" t="str">
        <f t="shared" si="19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2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20"/>
        <v>*</v>
      </c>
      <c r="BS253" s="244" t="str">
        <f t="shared" si="21"/>
        <v/>
      </c>
      <c r="BT253" s="8" t="str">
        <f>IF(BN253="","",SUBSTITUTE(BM253," ","")&amp;SUBSTITUTE(BN253," ",""))</f>
        <v/>
      </c>
    </row>
    <row r="254" spans="1:72">
      <c r="A254" s="49" t="str">
        <f t="shared" si="19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2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20"/>
        <v>*</v>
      </c>
      <c r="BS254" s="244" t="str">
        <f t="shared" si="21"/>
        <v/>
      </c>
      <c r="BT254" s="8" t="str">
        <f>IF(BN254="","",SUBSTITUTE(BM254," ","")&amp;SUBSTITUTE(BN254," ",""))</f>
        <v/>
      </c>
    </row>
    <row r="255" spans="1:72">
      <c r="A255" s="49" t="str">
        <f t="shared" si="19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2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20"/>
        <v>*</v>
      </c>
      <c r="BS255" s="244" t="str">
        <f t="shared" si="21"/>
        <v/>
      </c>
      <c r="BT255" s="8" t="str">
        <f>IF(BN255="","",SUBSTITUTE(BM255," ","")&amp;SUBSTITUTE(BN255," ",""))</f>
        <v/>
      </c>
    </row>
    <row r="256" spans="1:72">
      <c r="A256" s="49" t="str">
        <f t="shared" si="19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2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20"/>
        <v>*</v>
      </c>
      <c r="BS256" s="244" t="str">
        <f t="shared" si="21"/>
        <v/>
      </c>
      <c r="BT256" s="8" t="str">
        <f>IF(BN256="","",SUBSTITUTE(BM256," ","")&amp;SUBSTITUTE(BN256," ",""))</f>
        <v/>
      </c>
    </row>
    <row r="257" spans="1:72">
      <c r="A257" s="49" t="str">
        <f t="shared" si="19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2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20"/>
        <v>*</v>
      </c>
      <c r="BS257" s="244" t="str">
        <f t="shared" si="21"/>
        <v/>
      </c>
      <c r="BT257" s="8" t="str">
        <f>IF(BN257="","",SUBSTITUTE(BM257," ","")&amp;SUBSTITUTE(BN257," ",""))</f>
        <v/>
      </c>
    </row>
    <row r="258" spans="1:72">
      <c r="A258" s="49" t="str">
        <f t="shared" si="19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2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20"/>
        <v>*</v>
      </c>
      <c r="BS258" s="244" t="str">
        <f t="shared" si="21"/>
        <v/>
      </c>
      <c r="BT258" s="8" t="str">
        <f>IF(BN258="","",SUBSTITUTE(BM258," ","")&amp;SUBSTITUTE(BN258," ",""))</f>
        <v/>
      </c>
    </row>
    <row r="259" spans="1:72">
      <c r="A259" s="49" t="str">
        <f t="shared" si="19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2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20"/>
        <v>*</v>
      </c>
      <c r="BS259" s="244" t="str">
        <f t="shared" si="21"/>
        <v/>
      </c>
      <c r="BT259" s="8" t="str">
        <f>IF(BN259="","",SUBSTITUTE(BM259," ","")&amp;SUBSTITUTE(BN259," ",""))</f>
        <v/>
      </c>
    </row>
    <row r="260" spans="1:72">
      <c r="A260" s="49" t="str">
        <f t="shared" si="19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2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20"/>
        <v>*</v>
      </c>
      <c r="BS260" s="244" t="str">
        <f t="shared" si="21"/>
        <v/>
      </c>
      <c r="BT260" s="8" t="str">
        <f>IF(BN260="","",SUBSTITUTE(BM260," ","")&amp;SUBSTITUTE(BN260," ",""))</f>
        <v/>
      </c>
    </row>
    <row r="261" spans="1:72">
      <c r="A261" s="49" t="str">
        <f t="shared" si="19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2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20"/>
        <v>*</v>
      </c>
      <c r="BS261" s="244" t="str">
        <f t="shared" si="21"/>
        <v/>
      </c>
      <c r="BT261" s="8" t="str">
        <f>IF(BN261="","",SUBSTITUTE(BM261," ","")&amp;SUBSTITUTE(BN261," ",""))</f>
        <v/>
      </c>
    </row>
    <row r="262" spans="1:72">
      <c r="A262" s="49" t="str">
        <f t="shared" si="19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2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20"/>
        <v>*</v>
      </c>
      <c r="BS262" s="244" t="str">
        <f t="shared" si="21"/>
        <v/>
      </c>
      <c r="BT262" s="8" t="str">
        <f>IF(BN262="","",SUBSTITUTE(BM262," ","")&amp;SUBSTITUTE(BN262," ",""))</f>
        <v/>
      </c>
    </row>
    <row r="263" spans="1:72">
      <c r="A263" s="49" t="str">
        <f t="shared" si="19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2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20"/>
        <v>*</v>
      </c>
      <c r="BS263" s="244" t="str">
        <f t="shared" si="21"/>
        <v/>
      </c>
      <c r="BT263" s="8" t="str">
        <f>IF(BN263="","",SUBSTITUTE(BM263," ","")&amp;SUBSTITUTE(BN263," ",""))</f>
        <v/>
      </c>
    </row>
    <row r="264" spans="1:72">
      <c r="A264" s="49" t="str">
        <f t="shared" si="19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2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20"/>
        <v>*</v>
      </c>
      <c r="BS264" s="244" t="str">
        <f t="shared" si="21"/>
        <v/>
      </c>
      <c r="BT264" s="8" t="str">
        <f>IF(BN264="","",SUBSTITUTE(BM264," ","")&amp;SUBSTITUTE(BN264," ",""))</f>
        <v/>
      </c>
    </row>
    <row r="265" spans="1:72">
      <c r="A265" s="49" t="str">
        <f t="shared" si="19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2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20"/>
        <v>*</v>
      </c>
      <c r="BS265" s="244" t="str">
        <f t="shared" si="21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3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2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ref="BR266:BR329" si="24">IF(OR(B266="",F266=""),"*",BA266/Q266)</f>
        <v>*</v>
      </c>
      <c r="BS266" s="244" t="str">
        <f t="shared" ref="BS266:BS329" si="25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3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2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si="24"/>
        <v>*</v>
      </c>
      <c r="BS267" s="244" t="str">
        <f t="shared" si="25"/>
        <v/>
      </c>
      <c r="BT267" s="8" t="str">
        <f>IF(BN267="","",SUBSTITUTE(BM267," ","")&amp;SUBSTITUTE(BN267," ",""))</f>
        <v/>
      </c>
    </row>
    <row r="268" spans="1:72">
      <c r="A268" s="49" t="str">
        <f t="shared" si="23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2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4"/>
        <v>*</v>
      </c>
      <c r="BS268" s="244" t="str">
        <f t="shared" si="25"/>
        <v/>
      </c>
      <c r="BT268" s="8" t="str">
        <f>IF(BN268="","",SUBSTITUTE(BM268," ","")&amp;SUBSTITUTE(BN268," ",""))</f>
        <v/>
      </c>
    </row>
    <row r="269" spans="1:72">
      <c r="A269" s="49" t="str">
        <f t="shared" si="23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2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4"/>
        <v>*</v>
      </c>
      <c r="BS269" s="244" t="str">
        <f t="shared" si="25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3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2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4"/>
        <v>*</v>
      </c>
      <c r="BS270" s="244" t="str">
        <f t="shared" si="25"/>
        <v/>
      </c>
      <c r="BT270" s="8" t="str">
        <f>IF(BN270="","",SUBSTITUTE(BM270," ","")&amp;SUBSTITUTE(BN270," ",""))</f>
        <v/>
      </c>
    </row>
    <row r="271" spans="1:72">
      <c r="A271" s="49" t="str">
        <f t="shared" si="23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26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4"/>
        <v>*</v>
      </c>
      <c r="BS271" s="244" t="str">
        <f t="shared" si="25"/>
        <v/>
      </c>
      <c r="BT271" s="8" t="str">
        <f>IF(BN271="","",SUBSTITUTE(BM271," ","")&amp;SUBSTITUTE(BN271," ",""))</f>
        <v/>
      </c>
    </row>
    <row r="272" spans="1:72">
      <c r="A272" s="49" t="str">
        <f t="shared" si="23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26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4"/>
        <v>*</v>
      </c>
      <c r="BS272" s="244" t="str">
        <f t="shared" si="25"/>
        <v/>
      </c>
      <c r="BT272" s="8" t="str">
        <f>IF(BN272="","",SUBSTITUTE(BM272," ","")&amp;SUBSTITUTE(BN272," ",""))</f>
        <v/>
      </c>
    </row>
    <row r="273" spans="1:72">
      <c r="A273" s="49" t="str">
        <f t="shared" si="23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6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4"/>
        <v>*</v>
      </c>
      <c r="BS273" s="244" t="str">
        <f t="shared" si="25"/>
        <v/>
      </c>
      <c r="BT273" s="8" t="str">
        <f>IF(BN273="","",SUBSTITUTE(BM273," ","")&amp;SUBSTITUTE(BN273," ",""))</f>
        <v/>
      </c>
    </row>
    <row r="274" spans="1:72">
      <c r="A274" s="49" t="str">
        <f t="shared" si="23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6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4"/>
        <v>*</v>
      </c>
      <c r="BS274" s="244" t="str">
        <f t="shared" si="25"/>
        <v/>
      </c>
      <c r="BT274" s="8" t="str">
        <f>IF(BN274="","",SUBSTITUTE(BM274," ","")&amp;SUBSTITUTE(BN274," ",""))</f>
        <v/>
      </c>
    </row>
    <row r="275" spans="1:72">
      <c r="A275" s="49" t="str">
        <f t="shared" si="23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6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4"/>
        <v>*</v>
      </c>
      <c r="BS275" s="244" t="str">
        <f t="shared" si="25"/>
        <v/>
      </c>
      <c r="BT275" s="8" t="str">
        <f>IF(BN275="","",SUBSTITUTE(BM275," ","")&amp;SUBSTITUTE(BN275," ",""))</f>
        <v/>
      </c>
    </row>
    <row r="276" spans="1:72">
      <c r="A276" s="49" t="str">
        <f t="shared" si="23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6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4"/>
        <v>*</v>
      </c>
      <c r="BS276" s="244" t="str">
        <f t="shared" si="25"/>
        <v/>
      </c>
      <c r="BT276" s="8" t="str">
        <f>IF(BN276="","",SUBSTITUTE(BM276," ","")&amp;SUBSTITUTE(BN276," ",""))</f>
        <v/>
      </c>
    </row>
    <row r="277" spans="1:72">
      <c r="A277" s="49" t="str">
        <f t="shared" si="23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6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4"/>
        <v>*</v>
      </c>
      <c r="BS277" s="244" t="str">
        <f t="shared" si="25"/>
        <v/>
      </c>
      <c r="BT277" s="8" t="str">
        <f>IF(BN277="","",SUBSTITUTE(BM277," ","")&amp;SUBSTITUTE(BN277," ",""))</f>
        <v/>
      </c>
    </row>
    <row r="278" spans="1:72">
      <c r="A278" s="49" t="str">
        <f t="shared" si="23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6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4"/>
        <v>*</v>
      </c>
      <c r="BS278" s="244" t="str">
        <f t="shared" si="25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3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6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4"/>
        <v>*</v>
      </c>
      <c r="BS279" s="244" t="str">
        <f t="shared" si="25"/>
        <v/>
      </c>
      <c r="BT279" s="8" t="str">
        <f>IF(BN279="","",SUBSTITUTE(BM279," ","")&amp;SUBSTITUTE(BN279," ",""))</f>
        <v/>
      </c>
    </row>
    <row r="280" spans="1:72">
      <c r="A280" s="49" t="str">
        <f t="shared" si="23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6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4"/>
        <v>*</v>
      </c>
      <c r="BS280" s="244" t="str">
        <f t="shared" si="25"/>
        <v/>
      </c>
      <c r="BT280" s="8" t="str">
        <f>IF(BN280="","",SUBSTITUTE(BM280," ","")&amp;SUBSTITUTE(BN280," ",""))</f>
        <v/>
      </c>
    </row>
    <row r="281" spans="1:72">
      <c r="A281" s="49" t="str">
        <f t="shared" si="23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6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4"/>
        <v>*</v>
      </c>
      <c r="BS281" s="244" t="str">
        <f t="shared" si="25"/>
        <v/>
      </c>
      <c r="BT281" s="8" t="str">
        <f>IF(BN281="","",SUBSTITUTE(BM281," ","")&amp;SUBSTITUTE(BN281," ",""))</f>
        <v/>
      </c>
    </row>
    <row r="282" spans="1:72">
      <c r="A282" s="49" t="str">
        <f t="shared" si="23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6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4"/>
        <v>*</v>
      </c>
      <c r="BS282" s="244" t="str">
        <f t="shared" si="25"/>
        <v/>
      </c>
      <c r="BT282" s="8" t="str">
        <f>IF(BN282="","",SUBSTITUTE(BM282," ","")&amp;SUBSTITUTE(BN282," ",""))</f>
        <v/>
      </c>
    </row>
    <row r="283" spans="1:72">
      <c r="A283" s="49" t="str">
        <f t="shared" si="23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6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4"/>
        <v>*</v>
      </c>
      <c r="BS283" s="244" t="str">
        <f t="shared" si="25"/>
        <v/>
      </c>
      <c r="BT283" s="8" t="str">
        <f>IF(BN283="","",SUBSTITUTE(BM283," ","")&amp;SUBSTITUTE(BN283," ",""))</f>
        <v/>
      </c>
    </row>
    <row r="284" spans="1:72">
      <c r="A284" s="49" t="str">
        <f t="shared" si="23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6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4"/>
        <v>*</v>
      </c>
      <c r="BS284" s="244" t="str">
        <f t="shared" si="25"/>
        <v/>
      </c>
      <c r="BT284" s="8" t="str">
        <f>IF(BN284="","",SUBSTITUTE(BM284," ","")&amp;SUBSTITUTE(BN284," ",""))</f>
        <v/>
      </c>
    </row>
    <row r="285" spans="1:72">
      <c r="A285" s="49" t="str">
        <f t="shared" si="23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6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4"/>
        <v>*</v>
      </c>
      <c r="BS285" s="244" t="str">
        <f t="shared" si="25"/>
        <v/>
      </c>
      <c r="BT285" s="8" t="str">
        <f>IF(BN285="","",SUBSTITUTE(BM285," ","")&amp;SUBSTITUTE(BN285," ",""))</f>
        <v/>
      </c>
    </row>
    <row r="286" spans="1:72">
      <c r="A286" s="49" t="str">
        <f t="shared" si="23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6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4"/>
        <v>*</v>
      </c>
      <c r="BS286" s="244" t="str">
        <f t="shared" si="25"/>
        <v/>
      </c>
      <c r="BT286" s="8" t="str">
        <f>IF(BN286="","",SUBSTITUTE(BM286," ","")&amp;SUBSTITUTE(BN286," ",""))</f>
        <v/>
      </c>
    </row>
    <row r="287" spans="1:72">
      <c r="A287" s="49" t="str">
        <f t="shared" si="23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6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4"/>
        <v>*</v>
      </c>
      <c r="BS287" s="244" t="str">
        <f t="shared" si="25"/>
        <v/>
      </c>
      <c r="BT287" s="8" t="str">
        <f>IF(BN287="","",SUBSTITUTE(BM287," ","")&amp;SUBSTITUTE(BN287," ",""))</f>
        <v/>
      </c>
    </row>
    <row r="288" spans="1:72">
      <c r="A288" s="49" t="str">
        <f t="shared" si="23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6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4"/>
        <v>*</v>
      </c>
      <c r="BS288" s="244" t="str">
        <f t="shared" si="25"/>
        <v/>
      </c>
      <c r="BT288" s="8" t="str">
        <f>IF(BN288="","",SUBSTITUTE(BM288," ","")&amp;SUBSTITUTE(BN288," ",""))</f>
        <v/>
      </c>
    </row>
    <row r="289" spans="1:72">
      <c r="A289" s="49" t="str">
        <f t="shared" si="23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6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4"/>
        <v>*</v>
      </c>
      <c r="BS289" s="244" t="str">
        <f t="shared" si="25"/>
        <v/>
      </c>
      <c r="BT289" s="8" t="str">
        <f>IF(BN289="","",SUBSTITUTE(BM289," ","")&amp;SUBSTITUTE(BN289," ",""))</f>
        <v/>
      </c>
    </row>
    <row r="290" spans="1:72">
      <c r="A290" s="49" t="str">
        <f t="shared" si="23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6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4"/>
        <v>*</v>
      </c>
      <c r="BS290" s="244" t="str">
        <f t="shared" si="25"/>
        <v/>
      </c>
      <c r="BT290" s="8" t="str">
        <f>IF(BN290="","",SUBSTITUTE(BM290," ","")&amp;SUBSTITUTE(BN290," ",""))</f>
        <v/>
      </c>
    </row>
    <row r="291" spans="1:72">
      <c r="A291" s="49" t="str">
        <f t="shared" si="23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6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4"/>
        <v>*</v>
      </c>
      <c r="BS291" s="244" t="str">
        <f t="shared" si="25"/>
        <v/>
      </c>
      <c r="BT291" s="8" t="str">
        <f>IF(BN291="","",SUBSTITUTE(BM291," ","")&amp;SUBSTITUTE(BN291," ",""))</f>
        <v/>
      </c>
    </row>
    <row r="292" spans="1:72">
      <c r="A292" s="49" t="str">
        <f t="shared" si="23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6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4"/>
        <v>*</v>
      </c>
      <c r="BS292" s="244" t="str">
        <f t="shared" si="25"/>
        <v/>
      </c>
      <c r="BT292" s="8" t="str">
        <f>IF(BN292="","",SUBSTITUTE(BM292," ","")&amp;SUBSTITUTE(BN292," ",""))</f>
        <v/>
      </c>
    </row>
    <row r="293" spans="1:72">
      <c r="A293" s="49" t="str">
        <f t="shared" si="23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6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4"/>
        <v>*</v>
      </c>
      <c r="BS293" s="244" t="str">
        <f t="shared" si="25"/>
        <v/>
      </c>
      <c r="BT293" s="8" t="str">
        <f>IF(BN293="","",SUBSTITUTE(BM293," ","")&amp;SUBSTITUTE(BN293," ",""))</f>
        <v/>
      </c>
    </row>
    <row r="294" spans="1:72">
      <c r="A294" s="49" t="str">
        <f t="shared" si="23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6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4"/>
        <v>*</v>
      </c>
      <c r="BS294" s="244" t="str">
        <f t="shared" si="25"/>
        <v/>
      </c>
      <c r="BT294" s="8" t="str">
        <f>IF(BN294="","",SUBSTITUTE(BM294," ","")&amp;SUBSTITUTE(BN294," ",""))</f>
        <v/>
      </c>
    </row>
    <row r="295" spans="1:72">
      <c r="A295" s="49" t="str">
        <f t="shared" si="23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6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4"/>
        <v>*</v>
      </c>
      <c r="BS295" s="244" t="str">
        <f t="shared" si="25"/>
        <v/>
      </c>
      <c r="BT295" s="8" t="str">
        <f>IF(BN295="","",SUBSTITUTE(BM295," ","")&amp;SUBSTITUTE(BN295," ",""))</f>
        <v/>
      </c>
    </row>
    <row r="296" spans="1:72">
      <c r="A296" s="49" t="str">
        <f t="shared" si="23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6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4"/>
        <v>*</v>
      </c>
      <c r="BS296" s="244" t="str">
        <f t="shared" si="25"/>
        <v/>
      </c>
      <c r="BT296" s="8" t="str">
        <f>IF(BN296="","",SUBSTITUTE(BM296," ","")&amp;SUBSTITUTE(BN296," ",""))</f>
        <v/>
      </c>
    </row>
    <row r="297" spans="1:72">
      <c r="A297" s="49" t="str">
        <f t="shared" si="23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6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4"/>
        <v>*</v>
      </c>
      <c r="BS297" s="244" t="str">
        <f t="shared" si="25"/>
        <v/>
      </c>
      <c r="BT297" s="8" t="str">
        <f>IF(BN297="","",SUBSTITUTE(BM297," ","")&amp;SUBSTITUTE(BN297," ",""))</f>
        <v/>
      </c>
    </row>
    <row r="298" spans="1:72">
      <c r="A298" s="49" t="str">
        <f t="shared" si="23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6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4"/>
        <v>*</v>
      </c>
      <c r="BS298" s="244" t="str">
        <f t="shared" si="25"/>
        <v/>
      </c>
      <c r="BT298" s="8" t="str">
        <f>IF(BN298="","",SUBSTITUTE(BM298," ","")&amp;SUBSTITUTE(BN298," ",""))</f>
        <v/>
      </c>
    </row>
    <row r="299" spans="1:72">
      <c r="A299" s="49" t="str">
        <f t="shared" si="23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6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4"/>
        <v>*</v>
      </c>
      <c r="BS299" s="244" t="str">
        <f t="shared" si="25"/>
        <v/>
      </c>
      <c r="BT299" s="8" t="str">
        <f>IF(BN299="","",SUBSTITUTE(BM299," ","")&amp;SUBSTITUTE(BN299," ",""))</f>
        <v/>
      </c>
    </row>
    <row r="300" spans="1:72">
      <c r="A300" s="49" t="str">
        <f t="shared" si="23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6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4"/>
        <v>*</v>
      </c>
      <c r="BS300" s="244" t="str">
        <f t="shared" si="25"/>
        <v/>
      </c>
      <c r="BT300" s="8" t="str">
        <f>IF(BN300="","",SUBSTITUTE(BM300," ","")&amp;SUBSTITUTE(BN300," ",""))</f>
        <v/>
      </c>
    </row>
    <row r="301" spans="1:72">
      <c r="A301" s="49" t="str">
        <f t="shared" si="23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6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4"/>
        <v>*</v>
      </c>
      <c r="BS301" s="244" t="str">
        <f t="shared" si="25"/>
        <v/>
      </c>
      <c r="BT301" s="8" t="str">
        <f>IF(BN301="","",SUBSTITUTE(BM301," ","")&amp;SUBSTITUTE(BN301," ",""))</f>
        <v/>
      </c>
    </row>
    <row r="302" spans="1:72">
      <c r="A302" s="49" t="str">
        <f t="shared" si="23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6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4"/>
        <v>*</v>
      </c>
      <c r="BS302" s="244" t="str">
        <f t="shared" si="25"/>
        <v/>
      </c>
      <c r="BT302" s="8" t="str">
        <f>IF(BN302="","",SUBSTITUTE(BM302," ","")&amp;SUBSTITUTE(BN302," ",""))</f>
        <v/>
      </c>
    </row>
    <row r="303" spans="1:72">
      <c r="A303" s="49" t="str">
        <f t="shared" si="23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6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4"/>
        <v>*</v>
      </c>
      <c r="BS303" s="244" t="str">
        <f t="shared" si="25"/>
        <v/>
      </c>
      <c r="BT303" s="8" t="str">
        <f>IF(BN303="","",SUBSTITUTE(BM303," ","")&amp;SUBSTITUTE(BN303," ",""))</f>
        <v/>
      </c>
    </row>
    <row r="304" spans="1:72">
      <c r="A304" s="49" t="str">
        <f t="shared" si="23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6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4"/>
        <v>*</v>
      </c>
      <c r="BS304" s="244" t="str">
        <f t="shared" si="25"/>
        <v/>
      </c>
      <c r="BT304" s="8" t="str">
        <f>IF(BN304="","",SUBSTITUTE(BM304," ","")&amp;SUBSTITUTE(BN304," ",""))</f>
        <v/>
      </c>
    </row>
    <row r="305" spans="1:72">
      <c r="A305" s="49" t="str">
        <f t="shared" si="23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6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4"/>
        <v>*</v>
      </c>
      <c r="BS305" s="244" t="str">
        <f t="shared" si="25"/>
        <v/>
      </c>
      <c r="BT305" s="8" t="str">
        <f>IF(BN305="","",SUBSTITUTE(BM305," ","")&amp;SUBSTITUTE(BN305," ",""))</f>
        <v/>
      </c>
    </row>
    <row r="306" spans="1:72">
      <c r="A306" s="49" t="str">
        <f t="shared" si="23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6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4"/>
        <v>*</v>
      </c>
      <c r="BS306" s="244" t="str">
        <f t="shared" si="25"/>
        <v/>
      </c>
      <c r="BT306" s="8" t="str">
        <f>IF(BN306="","",SUBSTITUTE(BM306," ","")&amp;SUBSTITUTE(BN306," ",""))</f>
        <v/>
      </c>
    </row>
    <row r="307" spans="1:72">
      <c r="A307" s="49" t="str">
        <f t="shared" si="23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6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4"/>
        <v>*</v>
      </c>
      <c r="BS307" s="244" t="str">
        <f t="shared" si="25"/>
        <v/>
      </c>
      <c r="BT307" s="8" t="str">
        <f>IF(BN307="","",SUBSTITUTE(BM307," ","")&amp;SUBSTITUTE(BN307," ",""))</f>
        <v/>
      </c>
    </row>
    <row r="308" spans="1:72">
      <c r="A308" s="49" t="str">
        <f t="shared" si="23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6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4"/>
        <v>*</v>
      </c>
      <c r="BS308" s="244" t="str">
        <f t="shared" si="25"/>
        <v/>
      </c>
      <c r="BT308" s="8" t="str">
        <f>IF(BN308="","",SUBSTITUTE(BM308," ","")&amp;SUBSTITUTE(BN308," ",""))</f>
        <v/>
      </c>
    </row>
    <row r="309" spans="1:72">
      <c r="A309" s="49" t="str">
        <f t="shared" si="23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6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4"/>
        <v>*</v>
      </c>
      <c r="BS309" s="244" t="str">
        <f t="shared" si="25"/>
        <v/>
      </c>
      <c r="BT309" s="8" t="str">
        <f>IF(BN309="","",SUBSTITUTE(BM309," ","")&amp;SUBSTITUTE(BN309," ",""))</f>
        <v/>
      </c>
    </row>
    <row r="310" spans="1:72">
      <c r="A310" s="49" t="str">
        <f t="shared" si="23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6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4"/>
        <v>*</v>
      </c>
      <c r="BS310" s="244" t="str">
        <f t="shared" si="25"/>
        <v/>
      </c>
      <c r="BT310" s="8" t="str">
        <f>IF(BN310="","",SUBSTITUTE(BM310," ","")&amp;SUBSTITUTE(BN310," ",""))</f>
        <v/>
      </c>
    </row>
    <row r="311" spans="1:72">
      <c r="A311" s="49" t="str">
        <f t="shared" si="23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6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4"/>
        <v>*</v>
      </c>
      <c r="BS311" s="244" t="str">
        <f t="shared" si="25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3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6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4"/>
        <v>*</v>
      </c>
      <c r="BS312" s="244" t="str">
        <f t="shared" si="25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3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6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4"/>
        <v>*</v>
      </c>
      <c r="BS313" s="244" t="str">
        <f t="shared" si="25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3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6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4"/>
        <v>*</v>
      </c>
      <c r="BS314" s="244" t="str">
        <f t="shared" si="25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3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6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4"/>
        <v>*</v>
      </c>
      <c r="BS315" s="244" t="str">
        <f t="shared" si="25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3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6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4"/>
        <v>*</v>
      </c>
      <c r="BS316" s="244" t="str">
        <f t="shared" si="25"/>
        <v/>
      </c>
      <c r="BT316" s="8" t="str">
        <f>IF(BN316="","",SUBSTITUTE(BM316," ","")&amp;SUBSTITUTE(BN316," ",""))</f>
        <v/>
      </c>
    </row>
    <row r="317" spans="1:72">
      <c r="A317" s="49" t="str">
        <f t="shared" si="23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6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4"/>
        <v>*</v>
      </c>
      <c r="BS317" s="244" t="str">
        <f t="shared" si="25"/>
        <v/>
      </c>
      <c r="BT317" s="8" t="str">
        <f>IF(BN317="","",SUBSTITUTE(BM317," ","")&amp;SUBSTITUTE(BN317," ",""))</f>
        <v/>
      </c>
    </row>
    <row r="318" spans="1:72">
      <c r="A318" s="49" t="str">
        <f t="shared" si="23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6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4"/>
        <v>*</v>
      </c>
      <c r="BS318" s="244" t="str">
        <f t="shared" si="25"/>
        <v/>
      </c>
      <c r="BT318" s="8" t="str">
        <f>IF(BN318="","",SUBSTITUTE(BM318," ","")&amp;SUBSTITUTE(BN318," ",""))</f>
        <v/>
      </c>
    </row>
    <row r="319" spans="1:72">
      <c r="A319" s="49" t="str">
        <f t="shared" si="23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6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4"/>
        <v>*</v>
      </c>
      <c r="BS319" s="244" t="str">
        <f t="shared" si="25"/>
        <v/>
      </c>
      <c r="BT319" s="8" t="str">
        <f>IF(BN319="","",SUBSTITUTE(BM319," ","")&amp;SUBSTITUTE(BN319," ",""))</f>
        <v/>
      </c>
    </row>
    <row r="320" spans="1:72">
      <c r="A320" s="49" t="str">
        <f t="shared" si="23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6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4"/>
        <v>*</v>
      </c>
      <c r="BS320" s="244" t="str">
        <f t="shared" si="25"/>
        <v/>
      </c>
      <c r="BT320" s="8" t="str">
        <f>IF(BN320="","",SUBSTITUTE(BM320," ","")&amp;SUBSTITUTE(BN320," ",""))</f>
        <v/>
      </c>
    </row>
    <row r="321" spans="1:72">
      <c r="A321" s="49" t="str">
        <f t="shared" si="23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6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4"/>
        <v>*</v>
      </c>
      <c r="BS321" s="244" t="str">
        <f t="shared" si="25"/>
        <v/>
      </c>
      <c r="BT321" s="8" t="str">
        <f>IF(BN321="","",SUBSTITUTE(BM321," ","")&amp;SUBSTITUTE(BN321," ",""))</f>
        <v/>
      </c>
    </row>
    <row r="322" spans="1:72">
      <c r="A322" s="49" t="str">
        <f t="shared" si="23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6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4"/>
        <v>*</v>
      </c>
      <c r="BS322" s="244" t="str">
        <f t="shared" si="25"/>
        <v/>
      </c>
      <c r="BT322" s="8" t="str">
        <f>IF(BN322="","",SUBSTITUTE(BM322," ","")&amp;SUBSTITUTE(BN322," ",""))</f>
        <v/>
      </c>
    </row>
    <row r="323" spans="1:72">
      <c r="A323" s="49" t="str">
        <f t="shared" si="23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6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4"/>
        <v>*</v>
      </c>
      <c r="BS323" s="244" t="str">
        <f t="shared" si="25"/>
        <v/>
      </c>
      <c r="BT323" s="8" t="str">
        <f>IF(BN323="","",SUBSTITUTE(BM323," ","")&amp;SUBSTITUTE(BN323," ",""))</f>
        <v/>
      </c>
    </row>
    <row r="324" spans="1:72">
      <c r="A324" s="49" t="str">
        <f t="shared" si="23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6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4"/>
        <v>*</v>
      </c>
      <c r="BS324" s="244" t="str">
        <f t="shared" si="25"/>
        <v/>
      </c>
      <c r="BT324" s="8" t="str">
        <f>IF(BN324="","",SUBSTITUTE(BM324," ","")&amp;SUBSTITUTE(BN324," ",""))</f>
        <v/>
      </c>
    </row>
    <row r="325" spans="1:72">
      <c r="A325" s="49" t="str">
        <f t="shared" si="23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26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4"/>
        <v>*</v>
      </c>
      <c r="BS325" s="244" t="str">
        <f t="shared" si="25"/>
        <v/>
      </c>
      <c r="BT325" s="8" t="str">
        <f>IF(BN325="","",SUBSTITUTE(BM325," ","")&amp;SUBSTITUTE(BN325," ",""))</f>
        <v/>
      </c>
    </row>
    <row r="326" spans="1:72">
      <c r="A326" s="49" t="str">
        <f t="shared" si="23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26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4"/>
        <v>*</v>
      </c>
      <c r="BS326" s="244" t="str">
        <f t="shared" si="25"/>
        <v/>
      </c>
      <c r="BT326" s="8" t="str">
        <f>IF(BN326="","",SUBSTITUTE(BM326," ","")&amp;SUBSTITUTE(BN326," ",""))</f>
        <v/>
      </c>
    </row>
    <row r="327" spans="1:72">
      <c r="A327" s="49" t="str">
        <f t="shared" si="23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6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4"/>
        <v>*</v>
      </c>
      <c r="BS327" s="244" t="str">
        <f t="shared" si="25"/>
        <v/>
      </c>
      <c r="BT327" s="8" t="str">
        <f>IF(BN327="","",SUBSTITUTE(BM327," ","")&amp;SUBSTITUTE(BN327," ",""))</f>
        <v/>
      </c>
    </row>
    <row r="328" spans="1:72">
      <c r="A328" s="49" t="str">
        <f t="shared" si="23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6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4"/>
        <v>*</v>
      </c>
      <c r="BS328" s="244" t="str">
        <f t="shared" si="25"/>
        <v/>
      </c>
      <c r="BT328" s="8" t="str">
        <f>IF(BN328="","",SUBSTITUTE(BM328," ","")&amp;SUBSTITUTE(BN328," ",""))</f>
        <v/>
      </c>
    </row>
    <row r="329" spans="1:72">
      <c r="A329" s="49" t="str">
        <f t="shared" si="23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6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4"/>
        <v>*</v>
      </c>
      <c r="BS329" s="244" t="str">
        <f t="shared" si="25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27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6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ref="BR330:BR393" si="28">IF(OR(B330="",F330=""),"*",BA330/Q330)</f>
        <v>*</v>
      </c>
      <c r="BS330" s="244" t="str">
        <f t="shared" ref="BS330:BS393" si="29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27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6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si="28"/>
        <v>*</v>
      </c>
      <c r="BS331" s="244" t="str">
        <f t="shared" si="29"/>
        <v/>
      </c>
      <c r="BT331" s="8" t="str">
        <f>IF(BN331="","",SUBSTITUTE(BM331," ","")&amp;SUBSTITUTE(BN331," ",""))</f>
        <v/>
      </c>
    </row>
    <row r="332" spans="1:72">
      <c r="A332" s="49" t="str">
        <f t="shared" si="27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6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8"/>
        <v>*</v>
      </c>
      <c r="BS332" s="244" t="str">
        <f t="shared" si="29"/>
        <v/>
      </c>
      <c r="BT332" s="8" t="str">
        <f>IF(BN332="","",SUBSTITUTE(BM332," ","")&amp;SUBSTITUTE(BN332," ",""))</f>
        <v/>
      </c>
    </row>
    <row r="333" spans="1:72">
      <c r="A333" s="49" t="str">
        <f t="shared" si="27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6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8"/>
        <v>*</v>
      </c>
      <c r="BS333" s="244" t="str">
        <f t="shared" si="29"/>
        <v/>
      </c>
      <c r="BT333" s="8" t="str">
        <f>IF(BN333="","",SUBSTITUTE(BM333," ","")&amp;SUBSTITUTE(BN333," ",""))</f>
        <v/>
      </c>
    </row>
    <row r="334" spans="1:72">
      <c r="A334" s="49" t="str">
        <f t="shared" si="27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6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8"/>
        <v>*</v>
      </c>
      <c r="BS334" s="244" t="str">
        <f t="shared" si="29"/>
        <v/>
      </c>
      <c r="BT334" s="8" t="str">
        <f>IF(BN334="","",SUBSTITUTE(BM334," ","")&amp;SUBSTITUTE(BN334," ",""))</f>
        <v/>
      </c>
    </row>
    <row r="335" spans="1:72">
      <c r="A335" s="49" t="str">
        <f t="shared" si="27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0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8"/>
        <v>*</v>
      </c>
      <c r="BS335" s="244" t="str">
        <f t="shared" si="29"/>
        <v/>
      </c>
      <c r="BT335" s="8" t="str">
        <f>IF(BN335="","",SUBSTITUTE(BM335," ","")&amp;SUBSTITUTE(BN335," ",""))</f>
        <v/>
      </c>
    </row>
    <row r="336" spans="1:72">
      <c r="A336" s="49" t="str">
        <f t="shared" si="27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0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8"/>
        <v>*</v>
      </c>
      <c r="BS336" s="244" t="str">
        <f t="shared" si="29"/>
        <v/>
      </c>
      <c r="BT336" s="8" t="str">
        <f>IF(BN336="","",SUBSTITUTE(BM336," ","")&amp;SUBSTITUTE(BN336," ",""))</f>
        <v/>
      </c>
    </row>
    <row r="337" spans="1:72">
      <c r="A337" s="49" t="str">
        <f t="shared" si="27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0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8"/>
        <v>*</v>
      </c>
      <c r="BS337" s="244" t="str">
        <f t="shared" si="29"/>
        <v/>
      </c>
      <c r="BT337" s="8" t="str">
        <f>IF(BN337="","",SUBSTITUTE(BM337," ","")&amp;SUBSTITUTE(BN337," ",""))</f>
        <v/>
      </c>
    </row>
    <row r="338" spans="1:72">
      <c r="A338" s="49" t="str">
        <f t="shared" si="27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0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8"/>
        <v>*</v>
      </c>
      <c r="BS338" s="244" t="str">
        <f t="shared" si="29"/>
        <v/>
      </c>
      <c r="BT338" s="8" t="str">
        <f>IF(BN338="","",SUBSTITUTE(BM338," ","")&amp;SUBSTITUTE(BN338," ",""))</f>
        <v/>
      </c>
    </row>
    <row r="339" spans="1:72">
      <c r="A339" s="49" t="str">
        <f t="shared" si="27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0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8"/>
        <v>*</v>
      </c>
      <c r="BS339" s="244" t="str">
        <f t="shared" si="29"/>
        <v/>
      </c>
      <c r="BT339" s="8" t="str">
        <f>IF(BN339="","",SUBSTITUTE(BM339," ","")&amp;SUBSTITUTE(BN339," ",""))</f>
        <v/>
      </c>
    </row>
    <row r="340" spans="1:72">
      <c r="A340" s="49" t="str">
        <f t="shared" si="27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0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8"/>
        <v>*</v>
      </c>
      <c r="BS340" s="244" t="str">
        <f t="shared" si="29"/>
        <v/>
      </c>
      <c r="BT340" s="8" t="str">
        <f>IF(BN340="","",SUBSTITUTE(BM340," ","")&amp;SUBSTITUTE(BN340," ",""))</f>
        <v/>
      </c>
    </row>
    <row r="341" spans="1:72">
      <c r="A341" s="49" t="str">
        <f t="shared" si="27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0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8"/>
        <v>*</v>
      </c>
      <c r="BS341" s="244" t="str">
        <f t="shared" si="29"/>
        <v/>
      </c>
      <c r="BT341" s="8" t="str">
        <f>IF(BN341="","",SUBSTITUTE(BM341," ","")&amp;SUBSTITUTE(BN341," ",""))</f>
        <v/>
      </c>
    </row>
    <row r="342" spans="1:72">
      <c r="A342" s="49" t="str">
        <f t="shared" si="27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0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8"/>
        <v>*</v>
      </c>
      <c r="BS342" s="244" t="str">
        <f t="shared" si="29"/>
        <v/>
      </c>
      <c r="BT342" s="8" t="str">
        <f>IF(BN342="","",SUBSTITUTE(BM342," ","")&amp;SUBSTITUTE(BN342," ",""))</f>
        <v/>
      </c>
    </row>
    <row r="343" spans="1:72">
      <c r="A343" s="49" t="str">
        <f t="shared" si="27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0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8"/>
        <v>*</v>
      </c>
      <c r="BS343" s="244" t="str">
        <f t="shared" si="29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27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0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8"/>
        <v>*</v>
      </c>
      <c r="BS344" s="244" t="str">
        <f t="shared" si="29"/>
        <v/>
      </c>
      <c r="BT344" s="8" t="str">
        <f>IF(BN344="","",SUBSTITUTE(BM344," ","")&amp;SUBSTITUTE(BN344," ",""))</f>
        <v/>
      </c>
    </row>
    <row r="345" spans="1:72">
      <c r="A345" s="49" t="str">
        <f t="shared" si="27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0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8"/>
        <v>*</v>
      </c>
      <c r="BS345" s="244" t="str">
        <f t="shared" si="29"/>
        <v/>
      </c>
      <c r="BT345" s="8" t="str">
        <f>IF(BN345="","",SUBSTITUTE(BM345," ","")&amp;SUBSTITUTE(BN345," ",""))</f>
        <v/>
      </c>
    </row>
    <row r="346" spans="1:72">
      <c r="A346" s="49" t="str">
        <f t="shared" si="27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0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8"/>
        <v>*</v>
      </c>
      <c r="BS346" s="244" t="str">
        <f t="shared" si="29"/>
        <v/>
      </c>
      <c r="BT346" s="8" t="str">
        <f>IF(BN346="","",SUBSTITUTE(BM346," ","")&amp;SUBSTITUTE(BN346," ",""))</f>
        <v/>
      </c>
    </row>
    <row r="347" spans="1:72">
      <c r="A347" s="49" t="str">
        <f t="shared" si="27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0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8"/>
        <v>*</v>
      </c>
      <c r="BS347" s="244" t="str">
        <f t="shared" si="29"/>
        <v/>
      </c>
      <c r="BT347" s="8" t="str">
        <f>IF(BN347="","",SUBSTITUTE(BM347," ","")&amp;SUBSTITUTE(BN347," ",""))</f>
        <v/>
      </c>
    </row>
    <row r="348" spans="1:72">
      <c r="A348" s="49" t="str">
        <f t="shared" si="27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0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8"/>
        <v>*</v>
      </c>
      <c r="BS348" s="244" t="str">
        <f t="shared" si="29"/>
        <v/>
      </c>
      <c r="BT348" s="8" t="str">
        <f>IF(BN348="","",SUBSTITUTE(BM348," ","")&amp;SUBSTITUTE(BN348," ",""))</f>
        <v/>
      </c>
    </row>
    <row r="349" spans="1:72">
      <c r="A349" s="49" t="str">
        <f t="shared" si="27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0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8"/>
        <v>*</v>
      </c>
      <c r="BS349" s="244" t="str">
        <f t="shared" si="29"/>
        <v/>
      </c>
      <c r="BT349" s="8" t="str">
        <f>IF(BN349="","",SUBSTITUTE(BM349," ","")&amp;SUBSTITUTE(BN349," ",""))</f>
        <v/>
      </c>
    </row>
    <row r="350" spans="1:72">
      <c r="A350" s="49" t="str">
        <f t="shared" si="27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0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8"/>
        <v>*</v>
      </c>
      <c r="BS350" s="244" t="str">
        <f t="shared" si="29"/>
        <v/>
      </c>
      <c r="BT350" s="8" t="str">
        <f>IF(BN350="","",SUBSTITUTE(BM350," ","")&amp;SUBSTITUTE(BN350," ",""))</f>
        <v/>
      </c>
    </row>
    <row r="351" spans="1:72">
      <c r="A351" s="49" t="str">
        <f t="shared" si="27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0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8"/>
        <v>*</v>
      </c>
      <c r="BS351" s="244" t="str">
        <f t="shared" si="29"/>
        <v/>
      </c>
      <c r="BT351" s="8" t="str">
        <f>IF(BN351="","",SUBSTITUTE(BM351," ","")&amp;SUBSTITUTE(BN351," ",""))</f>
        <v/>
      </c>
    </row>
    <row r="352" spans="1:72">
      <c r="A352" s="49" t="str">
        <f t="shared" si="27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0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8"/>
        <v>*</v>
      </c>
      <c r="BS352" s="244" t="str">
        <f t="shared" si="29"/>
        <v/>
      </c>
      <c r="BT352" s="8" t="str">
        <f>IF(BN352="","",SUBSTITUTE(BM352," ","")&amp;SUBSTITUTE(BN352," ",""))</f>
        <v/>
      </c>
    </row>
    <row r="353" spans="1:72">
      <c r="A353" s="49" t="str">
        <f t="shared" si="27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0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8"/>
        <v>*</v>
      </c>
      <c r="BS353" s="244" t="str">
        <f t="shared" si="29"/>
        <v/>
      </c>
      <c r="BT353" s="8" t="str">
        <f>IF(BN353="","",SUBSTITUTE(BM353," ","")&amp;SUBSTITUTE(BN353," ",""))</f>
        <v/>
      </c>
    </row>
    <row r="354" spans="1:72">
      <c r="A354" s="49" t="str">
        <f t="shared" si="27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0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8"/>
        <v>*</v>
      </c>
      <c r="BS354" s="244" t="str">
        <f t="shared" si="29"/>
        <v/>
      </c>
      <c r="BT354" s="8" t="str">
        <f>IF(BN354="","",SUBSTITUTE(BM354," ","")&amp;SUBSTITUTE(BN354," ",""))</f>
        <v/>
      </c>
    </row>
    <row r="355" spans="1:72">
      <c r="A355" s="49" t="str">
        <f t="shared" si="27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0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8"/>
        <v>*</v>
      </c>
      <c r="BS355" s="244" t="str">
        <f t="shared" si="29"/>
        <v/>
      </c>
      <c r="BT355" s="8" t="str">
        <f>IF(BN355="","",SUBSTITUTE(BM355," ","")&amp;SUBSTITUTE(BN355," ",""))</f>
        <v/>
      </c>
    </row>
    <row r="356" spans="1:72">
      <c r="A356" s="49" t="str">
        <f t="shared" si="27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0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8"/>
        <v>*</v>
      </c>
      <c r="BS356" s="244" t="str">
        <f t="shared" si="29"/>
        <v/>
      </c>
      <c r="BT356" s="8" t="str">
        <f>IF(BN356="","",SUBSTITUTE(BM356," ","")&amp;SUBSTITUTE(BN356," ",""))</f>
        <v/>
      </c>
    </row>
    <row r="357" spans="1:72">
      <c r="A357" s="49" t="str">
        <f t="shared" si="27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0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8"/>
        <v>*</v>
      </c>
      <c r="BS357" s="244" t="str">
        <f t="shared" si="29"/>
        <v/>
      </c>
      <c r="BT357" s="8" t="str">
        <f>IF(BN357="","",SUBSTITUTE(BM357," ","")&amp;SUBSTITUTE(BN357," ",""))</f>
        <v/>
      </c>
    </row>
    <row r="358" spans="1:72">
      <c r="A358" s="49" t="str">
        <f t="shared" si="27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0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8"/>
        <v>*</v>
      </c>
      <c r="BS358" s="244" t="str">
        <f t="shared" si="29"/>
        <v/>
      </c>
      <c r="BT358" s="8" t="str">
        <f>IF(BN358="","",SUBSTITUTE(BM358," ","")&amp;SUBSTITUTE(BN358," ",""))</f>
        <v/>
      </c>
    </row>
    <row r="359" spans="1:72">
      <c r="A359" s="49" t="str">
        <f t="shared" si="27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0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8"/>
        <v>*</v>
      </c>
      <c r="BS359" s="244" t="str">
        <f t="shared" si="29"/>
        <v/>
      </c>
      <c r="BT359" s="8" t="str">
        <f>IF(BN359="","",SUBSTITUTE(BM359," ","")&amp;SUBSTITUTE(BN359," ",""))</f>
        <v/>
      </c>
    </row>
    <row r="360" spans="1:72">
      <c r="A360" s="49" t="str">
        <f t="shared" si="27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0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8"/>
        <v>*</v>
      </c>
      <c r="BS360" s="244" t="str">
        <f t="shared" si="29"/>
        <v/>
      </c>
      <c r="BT360" s="8" t="str">
        <f>IF(BN360="","",SUBSTITUTE(BM360," ","")&amp;SUBSTITUTE(BN360," ",""))</f>
        <v/>
      </c>
    </row>
    <row r="361" spans="1:72">
      <c r="A361" s="49" t="str">
        <f t="shared" si="27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0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8"/>
        <v>*</v>
      </c>
      <c r="BS361" s="244" t="str">
        <f t="shared" si="29"/>
        <v/>
      </c>
      <c r="BT361" s="8" t="str">
        <f>IF(BN361="","",SUBSTITUTE(BM361," ","")&amp;SUBSTITUTE(BN361," ",""))</f>
        <v/>
      </c>
    </row>
    <row r="362" spans="1:72">
      <c r="A362" s="49" t="str">
        <f t="shared" si="27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0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8"/>
        <v>*</v>
      </c>
      <c r="BS362" s="244" t="str">
        <f t="shared" si="29"/>
        <v/>
      </c>
      <c r="BT362" s="8" t="str">
        <f>IF(BN362="","",SUBSTITUTE(BM362," ","")&amp;SUBSTITUTE(BN362," ",""))</f>
        <v/>
      </c>
    </row>
    <row r="363" spans="1:72">
      <c r="A363" s="49" t="str">
        <f t="shared" si="27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0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8"/>
        <v>*</v>
      </c>
      <c r="BS363" s="244" t="str">
        <f t="shared" si="29"/>
        <v/>
      </c>
      <c r="BT363" s="8" t="str">
        <f>IF(BN363="","",SUBSTITUTE(BM363," ","")&amp;SUBSTITUTE(BN363," ",""))</f>
        <v/>
      </c>
    </row>
    <row r="364" spans="1:72">
      <c r="A364" s="49" t="str">
        <f t="shared" si="27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0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8"/>
        <v>*</v>
      </c>
      <c r="BS364" s="244" t="str">
        <f t="shared" si="29"/>
        <v/>
      </c>
      <c r="BT364" s="8" t="str">
        <f>IF(BN364="","",SUBSTITUTE(BM364," ","")&amp;SUBSTITUTE(BN364," ",""))</f>
        <v/>
      </c>
    </row>
    <row r="365" spans="1:72">
      <c r="A365" s="49" t="str">
        <f t="shared" si="27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0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8"/>
        <v>*</v>
      </c>
      <c r="BS365" s="244" t="str">
        <f t="shared" si="29"/>
        <v/>
      </c>
      <c r="BT365" s="8" t="str">
        <f>IF(BN365="","",SUBSTITUTE(BM365," ","")&amp;SUBSTITUTE(BN365," ",""))</f>
        <v/>
      </c>
    </row>
    <row r="366" spans="1:72">
      <c r="A366" s="49" t="str">
        <f t="shared" si="27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0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8"/>
        <v>*</v>
      </c>
      <c r="BS366" s="244" t="str">
        <f t="shared" si="29"/>
        <v/>
      </c>
      <c r="BT366" s="8" t="str">
        <f>IF(BN366="","",SUBSTITUTE(BM366," ","")&amp;SUBSTITUTE(BN366," ",""))</f>
        <v/>
      </c>
    </row>
    <row r="367" spans="1:72">
      <c r="A367" s="49" t="str">
        <f t="shared" si="27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0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8"/>
        <v>*</v>
      </c>
      <c r="BS367" s="244" t="str">
        <f t="shared" si="29"/>
        <v/>
      </c>
      <c r="BT367" s="8" t="str">
        <f>IF(BN367="","",SUBSTITUTE(BM367," ","")&amp;SUBSTITUTE(BN367," ",""))</f>
        <v/>
      </c>
    </row>
    <row r="368" spans="1:72">
      <c r="A368" s="49" t="str">
        <f t="shared" si="27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0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8"/>
        <v>*</v>
      </c>
      <c r="BS368" s="244" t="str">
        <f t="shared" si="29"/>
        <v/>
      </c>
      <c r="BT368" s="8" t="str">
        <f>IF(BN368="","",SUBSTITUTE(BM368," ","")&amp;SUBSTITUTE(BN368," ",""))</f>
        <v/>
      </c>
    </row>
    <row r="369" spans="1:72">
      <c r="A369" s="49" t="str">
        <f t="shared" si="27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0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8"/>
        <v>*</v>
      </c>
      <c r="BS369" s="244" t="str">
        <f t="shared" si="29"/>
        <v/>
      </c>
      <c r="BT369" s="8" t="str">
        <f>IF(BN369="","",SUBSTITUTE(BM369," ","")&amp;SUBSTITUTE(BN369," ",""))</f>
        <v/>
      </c>
    </row>
    <row r="370" spans="1:72">
      <c r="A370" s="49" t="str">
        <f t="shared" si="27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0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8"/>
        <v>*</v>
      </c>
      <c r="BS370" s="244" t="str">
        <f t="shared" si="29"/>
        <v/>
      </c>
      <c r="BT370" s="8" t="str">
        <f>IF(BN370="","",SUBSTITUTE(BM370," ","")&amp;SUBSTITUTE(BN370," ",""))</f>
        <v/>
      </c>
    </row>
    <row r="371" spans="1:72">
      <c r="A371" s="49" t="str">
        <f t="shared" si="27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0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8"/>
        <v>*</v>
      </c>
      <c r="BS371" s="244" t="str">
        <f t="shared" si="29"/>
        <v/>
      </c>
      <c r="BT371" s="8" t="str">
        <f>IF(BN371="","",SUBSTITUTE(BM371," ","")&amp;SUBSTITUTE(BN371," ",""))</f>
        <v/>
      </c>
    </row>
    <row r="372" spans="1:72">
      <c r="A372" s="49" t="str">
        <f t="shared" si="27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0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8"/>
        <v>*</v>
      </c>
      <c r="BS372" s="244" t="str">
        <f t="shared" si="29"/>
        <v/>
      </c>
      <c r="BT372" s="8" t="str">
        <f>IF(BN372="","",SUBSTITUTE(BM372," ","")&amp;SUBSTITUTE(BN372," ",""))</f>
        <v/>
      </c>
    </row>
    <row r="373" spans="1:72">
      <c r="A373" s="49" t="str">
        <f t="shared" si="27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0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8"/>
        <v>*</v>
      </c>
      <c r="BS373" s="244" t="str">
        <f t="shared" si="29"/>
        <v/>
      </c>
      <c r="BT373" s="8" t="str">
        <f>IF(BN373="","",SUBSTITUTE(BM373," ","")&amp;SUBSTITUTE(BN373," ",""))</f>
        <v/>
      </c>
    </row>
    <row r="374" spans="1:72">
      <c r="A374" s="49" t="str">
        <f t="shared" si="27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0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8"/>
        <v>*</v>
      </c>
      <c r="BS374" s="244" t="str">
        <f t="shared" si="29"/>
        <v/>
      </c>
      <c r="BT374" s="8" t="str">
        <f>IF(BN374="","",SUBSTITUTE(BM374," ","")&amp;SUBSTITUTE(BN374," ",""))</f>
        <v/>
      </c>
    </row>
    <row r="375" spans="1:72">
      <c r="A375" s="49" t="str">
        <f t="shared" si="27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0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8"/>
        <v>*</v>
      </c>
      <c r="BS375" s="244" t="str">
        <f t="shared" si="29"/>
        <v/>
      </c>
      <c r="BT375" s="8" t="str">
        <f>IF(BN375="","",SUBSTITUTE(BM375," ","")&amp;SUBSTITUTE(BN375," ",""))</f>
        <v/>
      </c>
    </row>
    <row r="376" spans="1:72">
      <c r="A376" s="49" t="str">
        <f t="shared" si="27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0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8"/>
        <v>*</v>
      </c>
      <c r="BS376" s="244" t="str">
        <f t="shared" si="29"/>
        <v/>
      </c>
      <c r="BT376" s="8" t="str">
        <f>IF(BN376="","",SUBSTITUTE(BM376," ","")&amp;SUBSTITUTE(BN376," ",""))</f>
        <v/>
      </c>
    </row>
    <row r="377" spans="1:72">
      <c r="A377" s="49" t="str">
        <f t="shared" si="27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0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8"/>
        <v>*</v>
      </c>
      <c r="BS377" s="244" t="str">
        <f t="shared" si="29"/>
        <v/>
      </c>
      <c r="BT377" s="8" t="str">
        <f>IF(BN377="","",SUBSTITUTE(BM377," ","")&amp;SUBSTITUTE(BN377," ",""))</f>
        <v/>
      </c>
    </row>
    <row r="378" spans="1:72">
      <c r="A378" s="49" t="str">
        <f t="shared" si="27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0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8"/>
        <v>*</v>
      </c>
      <c r="BS378" s="244" t="str">
        <f t="shared" si="29"/>
        <v/>
      </c>
      <c r="BT378" s="8" t="str">
        <f>IF(BN378="","",SUBSTITUTE(BM378," ","")&amp;SUBSTITUTE(BN378," ",""))</f>
        <v/>
      </c>
    </row>
    <row r="379" spans="1:72">
      <c r="A379" s="49" t="str">
        <f t="shared" si="27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0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8"/>
        <v>*</v>
      </c>
      <c r="BS379" s="244" t="str">
        <f t="shared" si="29"/>
        <v/>
      </c>
      <c r="BT379" s="8" t="str">
        <f>IF(BN379="","",SUBSTITUTE(BM379," ","")&amp;SUBSTITUTE(BN379," ",""))</f>
        <v/>
      </c>
    </row>
    <row r="380" spans="1:72">
      <c r="A380" s="49" t="str">
        <f t="shared" si="27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0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8"/>
        <v>*</v>
      </c>
      <c r="BS380" s="244" t="str">
        <f t="shared" si="29"/>
        <v/>
      </c>
      <c r="BT380" s="8" t="str">
        <f>IF(BN380="","",SUBSTITUTE(BM380," ","")&amp;SUBSTITUTE(BN380," ",""))</f>
        <v/>
      </c>
    </row>
    <row r="381" spans="1:72">
      <c r="A381" s="49" t="str">
        <f t="shared" si="27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0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8"/>
        <v>*</v>
      </c>
      <c r="BS381" s="244" t="str">
        <f t="shared" si="29"/>
        <v/>
      </c>
      <c r="BT381" s="8" t="str">
        <f>IF(BN381="","",SUBSTITUTE(BM381," ","")&amp;SUBSTITUTE(BN381," ",""))</f>
        <v/>
      </c>
    </row>
    <row r="382" spans="1:72">
      <c r="A382" s="49" t="str">
        <f t="shared" si="27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0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8"/>
        <v>*</v>
      </c>
      <c r="BS382" s="244" t="str">
        <f t="shared" si="29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27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0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8"/>
        <v>*</v>
      </c>
      <c r="BS383" s="244" t="str">
        <f t="shared" si="29"/>
        <v/>
      </c>
      <c r="BT383" s="8" t="str">
        <f>IF(BN383="","",SUBSTITUTE(BM383," ","")&amp;SUBSTITUTE(BN383," ",""))</f>
        <v/>
      </c>
    </row>
    <row r="384" spans="1:72">
      <c r="A384" s="49" t="str">
        <f t="shared" si="27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0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8"/>
        <v>*</v>
      </c>
      <c r="BS384" s="244" t="str">
        <f t="shared" si="29"/>
        <v/>
      </c>
      <c r="BT384" s="8" t="str">
        <f>IF(BN384="","",SUBSTITUTE(BM384," ","")&amp;SUBSTITUTE(BN384," ",""))</f>
        <v/>
      </c>
    </row>
    <row r="385" spans="1:72">
      <c r="A385" s="49" t="str">
        <f t="shared" si="27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0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8"/>
        <v>*</v>
      </c>
      <c r="BS385" s="244" t="str">
        <f t="shared" si="29"/>
        <v/>
      </c>
      <c r="BT385" s="8" t="str">
        <f>IF(BN385="","",SUBSTITUTE(BM385," ","")&amp;SUBSTITUTE(BN385," ",""))</f>
        <v/>
      </c>
    </row>
    <row r="386" spans="1:72">
      <c r="A386" s="49" t="str">
        <f t="shared" si="27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0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8"/>
        <v>*</v>
      </c>
      <c r="BS386" s="244" t="str">
        <f t="shared" si="29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27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0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8"/>
        <v>*</v>
      </c>
      <c r="BS387" s="244" t="str">
        <f t="shared" si="29"/>
        <v/>
      </c>
      <c r="BT387" s="8" t="str">
        <f>IF(BN387="","",SUBSTITUTE(BM387," ","")&amp;SUBSTITUTE(BN387," ",""))</f>
        <v/>
      </c>
    </row>
    <row r="388" spans="1:72">
      <c r="A388" s="49" t="str">
        <f t="shared" si="27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0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8"/>
        <v>*</v>
      </c>
      <c r="BS388" s="244" t="str">
        <f t="shared" si="29"/>
        <v/>
      </c>
      <c r="BT388" s="8" t="str">
        <f>IF(BN388="","",SUBSTITUTE(BM388," ","")&amp;SUBSTITUTE(BN388," ",""))</f>
        <v/>
      </c>
    </row>
    <row r="389" spans="1:72">
      <c r="A389" s="49" t="str">
        <f t="shared" si="27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0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8"/>
        <v>*</v>
      </c>
      <c r="BS389" s="244" t="str">
        <f t="shared" si="29"/>
        <v/>
      </c>
      <c r="BT389" s="8" t="str">
        <f>IF(BN389="","",SUBSTITUTE(BM389," ","")&amp;SUBSTITUTE(BN389," ",""))</f>
        <v/>
      </c>
    </row>
    <row r="390" spans="1:72">
      <c r="A390" s="49" t="str">
        <f t="shared" si="27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0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8"/>
        <v>*</v>
      </c>
      <c r="BS390" s="244" t="str">
        <f t="shared" si="29"/>
        <v/>
      </c>
      <c r="BT390" s="8" t="str">
        <f>IF(BN390="","",SUBSTITUTE(BM390," ","")&amp;SUBSTITUTE(BN390," ",""))</f>
        <v/>
      </c>
    </row>
    <row r="391" spans="1:72">
      <c r="A391" s="49" t="str">
        <f t="shared" si="27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0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8"/>
        <v>*</v>
      </c>
      <c r="BS391" s="244" t="str">
        <f t="shared" si="29"/>
        <v/>
      </c>
      <c r="BT391" s="8" t="str">
        <f>IF(BN391="","",SUBSTITUTE(BM391," ","")&amp;SUBSTITUTE(BN391," ",""))</f>
        <v/>
      </c>
    </row>
    <row r="392" spans="1:72">
      <c r="A392" s="49" t="str">
        <f t="shared" si="27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0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8"/>
        <v>*</v>
      </c>
      <c r="BS392" s="244" t="str">
        <f t="shared" si="29"/>
        <v/>
      </c>
      <c r="BT392" s="8" t="str">
        <f>IF(BN392="","",SUBSTITUTE(BM392," ","")&amp;SUBSTITUTE(BN392," ",""))</f>
        <v/>
      </c>
    </row>
    <row r="393" spans="1:72">
      <c r="A393" s="49" t="str">
        <f t="shared" si="27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0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8"/>
        <v>*</v>
      </c>
      <c r="BS393" s="244" t="str">
        <f t="shared" si="29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1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0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ref="BR394:BR457" si="32">IF(OR(B394="",F394=""),"*",BA394/Q394)</f>
        <v>*</v>
      </c>
      <c r="BS394" s="244" t="str">
        <f t="shared" ref="BS394:BS457" si="33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1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0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si="32"/>
        <v>*</v>
      </c>
      <c r="BS395" s="244" t="str">
        <f t="shared" si="33"/>
        <v/>
      </c>
      <c r="BT395" s="8" t="str">
        <f>IF(BN395="","",SUBSTITUTE(BM395," ","")&amp;SUBSTITUTE(BN395," ",""))</f>
        <v/>
      </c>
    </row>
    <row r="396" spans="1:72">
      <c r="A396" s="49" t="str">
        <f t="shared" si="31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0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2"/>
        <v>*</v>
      </c>
      <c r="BS396" s="244" t="str">
        <f t="shared" si="33"/>
        <v/>
      </c>
      <c r="BT396" s="8" t="str">
        <f>IF(BN396="","",SUBSTITUTE(BM396," ","")&amp;SUBSTITUTE(BN396," ",""))</f>
        <v/>
      </c>
    </row>
    <row r="397" spans="1:72">
      <c r="A397" s="49" t="str">
        <f t="shared" si="31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0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2"/>
        <v>*</v>
      </c>
      <c r="BS397" s="244" t="str">
        <f t="shared" si="33"/>
        <v/>
      </c>
      <c r="BT397" s="8" t="str">
        <f>IF(BN397="","",SUBSTITUTE(BM397," ","")&amp;SUBSTITUTE(BN397," ",""))</f>
        <v/>
      </c>
    </row>
    <row r="398" spans="1:72">
      <c r="A398" s="49" t="str">
        <f t="shared" si="31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0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2"/>
        <v>*</v>
      </c>
      <c r="BS398" s="244" t="str">
        <f t="shared" si="33"/>
        <v/>
      </c>
      <c r="BT398" s="8" t="str">
        <f>IF(BN398="","",SUBSTITUTE(BM398," ","")&amp;SUBSTITUTE(BN398," ",""))</f>
        <v/>
      </c>
    </row>
    <row r="399" spans="1:72">
      <c r="A399" s="49" t="str">
        <f t="shared" si="31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34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2"/>
        <v>*</v>
      </c>
      <c r="BS399" s="244" t="str">
        <f t="shared" si="33"/>
        <v/>
      </c>
      <c r="BT399" s="8" t="str">
        <f>IF(BN399="","",SUBSTITUTE(BM399," ","")&amp;SUBSTITUTE(BN399," ",""))</f>
        <v/>
      </c>
    </row>
    <row r="400" spans="1:72">
      <c r="A400" s="49" t="str">
        <f t="shared" si="31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34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2"/>
        <v>*</v>
      </c>
      <c r="BS400" s="244" t="str">
        <f t="shared" si="33"/>
        <v/>
      </c>
      <c r="BT400" s="8" t="str">
        <f>IF(BN400="","",SUBSTITUTE(BM400," ","")&amp;SUBSTITUTE(BN400," ",""))</f>
        <v/>
      </c>
    </row>
    <row r="401" spans="1:72">
      <c r="A401" s="49" t="str">
        <f t="shared" si="31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4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2"/>
        <v>*</v>
      </c>
      <c r="BS401" s="244" t="str">
        <f t="shared" si="33"/>
        <v/>
      </c>
      <c r="BT401" s="8" t="str">
        <f>IF(BN401="","",SUBSTITUTE(BM401," ","")&amp;SUBSTITUTE(BN401," ",""))</f>
        <v/>
      </c>
    </row>
    <row r="402" spans="1:72">
      <c r="A402" s="49" t="str">
        <f t="shared" si="31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4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2"/>
        <v>*</v>
      </c>
      <c r="BS402" s="244" t="str">
        <f t="shared" si="33"/>
        <v/>
      </c>
      <c r="BT402" s="8" t="str">
        <f>IF(BN402="","",SUBSTITUTE(BM402," ","")&amp;SUBSTITUTE(BN402," ",""))</f>
        <v/>
      </c>
    </row>
    <row r="403" spans="1:72">
      <c r="A403" s="49" t="str">
        <f t="shared" si="31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4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2"/>
        <v>*</v>
      </c>
      <c r="BS403" s="244" t="str">
        <f t="shared" si="33"/>
        <v/>
      </c>
      <c r="BT403" s="8" t="str">
        <f>IF(BN403="","",SUBSTITUTE(BM403," ","")&amp;SUBSTITUTE(BN403," ",""))</f>
        <v/>
      </c>
    </row>
    <row r="404" spans="1:72">
      <c r="A404" s="49" t="str">
        <f t="shared" si="31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4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2"/>
        <v>*</v>
      </c>
      <c r="BS404" s="244" t="str">
        <f t="shared" si="33"/>
        <v/>
      </c>
      <c r="BT404" s="8" t="str">
        <f>IF(BN404="","",SUBSTITUTE(BM404," ","")&amp;SUBSTITUTE(BN404," ",""))</f>
        <v/>
      </c>
    </row>
    <row r="405" spans="1:72">
      <c r="A405" s="49" t="str">
        <f t="shared" si="31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4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2"/>
        <v>*</v>
      </c>
      <c r="BS405" s="244" t="str">
        <f t="shared" si="33"/>
        <v/>
      </c>
      <c r="BT405" s="8" t="str">
        <f>IF(BN405="","",SUBSTITUTE(BM405," ","")&amp;SUBSTITUTE(BN405," ",""))</f>
        <v/>
      </c>
    </row>
    <row r="406" spans="1:72">
      <c r="A406" s="49" t="str">
        <f t="shared" si="31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4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2"/>
        <v>*</v>
      </c>
      <c r="BS406" s="244" t="str">
        <f t="shared" si="33"/>
        <v/>
      </c>
      <c r="BT406" s="8" t="str">
        <f>IF(BN406="","",SUBSTITUTE(BM406," ","")&amp;SUBSTITUTE(BN406," ",""))</f>
        <v/>
      </c>
    </row>
    <row r="407" spans="1:72">
      <c r="A407" s="49" t="str">
        <f t="shared" si="31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4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2"/>
        <v>*</v>
      </c>
      <c r="BS407" s="244" t="str">
        <f t="shared" si="33"/>
        <v/>
      </c>
      <c r="BT407" s="8" t="str">
        <f>IF(BN407="","",SUBSTITUTE(BM407," ","")&amp;SUBSTITUTE(BN407," ",""))</f>
        <v/>
      </c>
    </row>
    <row r="408" spans="1:72">
      <c r="A408" s="49" t="str">
        <f t="shared" si="31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4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2"/>
        <v>*</v>
      </c>
      <c r="BS408" s="244" t="str">
        <f t="shared" si="33"/>
        <v/>
      </c>
      <c r="BT408" s="8" t="str">
        <f>IF(BN408="","",SUBSTITUTE(BM408," ","")&amp;SUBSTITUTE(BN408," ",""))</f>
        <v/>
      </c>
    </row>
    <row r="409" spans="1:72">
      <c r="A409" s="49" t="str">
        <f t="shared" si="31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4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2"/>
        <v>*</v>
      </c>
      <c r="BS409" s="244" t="str">
        <f t="shared" si="33"/>
        <v/>
      </c>
      <c r="BT409" s="8" t="str">
        <f>IF(BN409="","",SUBSTITUTE(BM409," ","")&amp;SUBSTITUTE(BN409," ",""))</f>
        <v/>
      </c>
    </row>
    <row r="410" spans="1:72">
      <c r="A410" s="49" t="str">
        <f t="shared" si="31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4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2"/>
        <v>*</v>
      </c>
      <c r="BS410" s="244" t="str">
        <f t="shared" si="33"/>
        <v/>
      </c>
      <c r="BT410" s="8" t="str">
        <f>IF(BN410="","",SUBSTITUTE(BM410," ","")&amp;SUBSTITUTE(BN410," ",""))</f>
        <v/>
      </c>
    </row>
    <row r="411" spans="1:72">
      <c r="A411" s="49" t="str">
        <f t="shared" si="31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4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2"/>
        <v>*</v>
      </c>
      <c r="BS411" s="244" t="str">
        <f t="shared" si="33"/>
        <v/>
      </c>
      <c r="BT411" s="8" t="str">
        <f>IF(BN411="","",SUBSTITUTE(BM411," ","")&amp;SUBSTITUTE(BN411," ",""))</f>
        <v/>
      </c>
    </row>
    <row r="412" spans="1:72">
      <c r="A412" s="49" t="str">
        <f t="shared" si="31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4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2"/>
        <v>*</v>
      </c>
      <c r="BS412" s="244" t="str">
        <f t="shared" si="33"/>
        <v/>
      </c>
      <c r="BT412" s="8" t="str">
        <f>IF(BN412="","",SUBSTITUTE(BM412," ","")&amp;SUBSTITUTE(BN412," ",""))</f>
        <v/>
      </c>
    </row>
    <row r="413" spans="1:72">
      <c r="A413" s="49" t="str">
        <f t="shared" si="31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4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2"/>
        <v>*</v>
      </c>
      <c r="BS413" s="244" t="str">
        <f t="shared" si="33"/>
        <v/>
      </c>
      <c r="BT413" s="8" t="str">
        <f>IF(BN413="","",SUBSTITUTE(BM413," ","")&amp;SUBSTITUTE(BN413," ",""))</f>
        <v/>
      </c>
    </row>
    <row r="414" spans="1:72">
      <c r="A414" s="49" t="str">
        <f t="shared" si="31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4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2"/>
        <v>*</v>
      </c>
      <c r="BS414" s="244" t="str">
        <f t="shared" si="33"/>
        <v/>
      </c>
      <c r="BT414" s="8" t="str">
        <f>IF(BN414="","",SUBSTITUTE(BM414," ","")&amp;SUBSTITUTE(BN414," ",""))</f>
        <v/>
      </c>
    </row>
    <row r="415" spans="1:72">
      <c r="A415" s="49" t="str">
        <f t="shared" si="31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4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2"/>
        <v>*</v>
      </c>
      <c r="BS415" s="244" t="str">
        <f t="shared" si="33"/>
        <v/>
      </c>
      <c r="BT415" s="8" t="str">
        <f>IF(BN415="","",SUBSTITUTE(BM415," ","")&amp;SUBSTITUTE(BN415," ",""))</f>
        <v/>
      </c>
    </row>
    <row r="416" spans="1:72">
      <c r="A416" s="49" t="str">
        <f t="shared" si="31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4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2"/>
        <v>*</v>
      </c>
      <c r="BS416" s="244" t="str">
        <f t="shared" si="33"/>
        <v/>
      </c>
      <c r="BT416" s="8" t="str">
        <f>IF(BN416="","",SUBSTITUTE(BM416," ","")&amp;SUBSTITUTE(BN416," ",""))</f>
        <v/>
      </c>
    </row>
    <row r="417" spans="1:72">
      <c r="A417" s="49" t="str">
        <f t="shared" si="31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4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2"/>
        <v>*</v>
      </c>
      <c r="BS417" s="244" t="str">
        <f t="shared" si="33"/>
        <v/>
      </c>
      <c r="BT417" s="8" t="str">
        <f>IF(BN417="","",SUBSTITUTE(BM417," ","")&amp;SUBSTITUTE(BN417," ",""))</f>
        <v/>
      </c>
    </row>
    <row r="418" spans="1:72">
      <c r="A418" s="49" t="str">
        <f t="shared" si="31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4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2"/>
        <v>*</v>
      </c>
      <c r="BS418" s="244" t="str">
        <f t="shared" si="33"/>
        <v/>
      </c>
      <c r="BT418" s="8" t="str">
        <f>IF(BN418="","",SUBSTITUTE(BM418," ","")&amp;SUBSTITUTE(BN418," ",""))</f>
        <v/>
      </c>
    </row>
    <row r="419" spans="1:72">
      <c r="A419" s="49" t="str">
        <f t="shared" si="31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4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2"/>
        <v>*</v>
      </c>
      <c r="BS419" s="244" t="str">
        <f t="shared" si="33"/>
        <v/>
      </c>
      <c r="BT419" s="8" t="str">
        <f>IF(BN419="","",SUBSTITUTE(BM419," ","")&amp;SUBSTITUTE(BN419," ",""))</f>
        <v/>
      </c>
    </row>
    <row r="420" spans="1:72">
      <c r="A420" s="49" t="str">
        <f t="shared" si="31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4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2"/>
        <v>*</v>
      </c>
      <c r="BS420" s="244" t="str">
        <f t="shared" si="33"/>
        <v/>
      </c>
      <c r="BT420" s="8" t="str">
        <f>IF(BN420="","",SUBSTITUTE(BM420," ","")&amp;SUBSTITUTE(BN420," ",""))</f>
        <v/>
      </c>
    </row>
    <row r="421" spans="1:72">
      <c r="A421" s="49" t="str">
        <f t="shared" si="31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4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2"/>
        <v>*</v>
      </c>
      <c r="BS421" s="244" t="str">
        <f t="shared" si="33"/>
        <v/>
      </c>
      <c r="BT421" s="8" t="str">
        <f>IF(BN421="","",SUBSTITUTE(BM421," ","")&amp;SUBSTITUTE(BN421," ",""))</f>
        <v/>
      </c>
    </row>
    <row r="422" spans="1:72">
      <c r="A422" s="49" t="str">
        <f t="shared" si="31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4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2"/>
        <v>*</v>
      </c>
      <c r="BS422" s="244" t="str">
        <f t="shared" si="33"/>
        <v/>
      </c>
      <c r="BT422" s="8" t="str">
        <f>IF(BN422="","",SUBSTITUTE(BM422," ","")&amp;SUBSTITUTE(BN422," ",""))</f>
        <v/>
      </c>
    </row>
    <row r="423" spans="1:72">
      <c r="A423" s="49" t="str">
        <f t="shared" si="31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4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2"/>
        <v>*</v>
      </c>
      <c r="BS423" s="244" t="str">
        <f t="shared" si="33"/>
        <v/>
      </c>
      <c r="BT423" s="8" t="str">
        <f>IF(BN423="","",SUBSTITUTE(BM423," ","")&amp;SUBSTITUTE(BN423," ",""))</f>
        <v/>
      </c>
    </row>
    <row r="424" spans="1:72">
      <c r="A424" s="49" t="str">
        <f t="shared" si="31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4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2"/>
        <v>*</v>
      </c>
      <c r="BS424" s="244" t="str">
        <f t="shared" si="33"/>
        <v/>
      </c>
      <c r="BT424" s="8" t="str">
        <f>IF(BN424="","",SUBSTITUTE(BM424," ","")&amp;SUBSTITUTE(BN424," ",""))</f>
        <v/>
      </c>
    </row>
    <row r="425" spans="1:72">
      <c r="A425" s="49" t="str">
        <f t="shared" si="31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4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2"/>
        <v>*</v>
      </c>
      <c r="BS425" s="244" t="str">
        <f t="shared" si="33"/>
        <v/>
      </c>
      <c r="BT425" s="8" t="str">
        <f>IF(BN425="","",SUBSTITUTE(BM425," ","")&amp;SUBSTITUTE(BN425," ",""))</f>
        <v/>
      </c>
    </row>
    <row r="426" spans="1:72">
      <c r="A426" s="49" t="str">
        <f t="shared" si="31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4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2"/>
        <v>*</v>
      </c>
      <c r="BS426" s="244" t="str">
        <f t="shared" si="33"/>
        <v/>
      </c>
      <c r="BT426" s="8" t="str">
        <f>IF(BN426="","",SUBSTITUTE(BM426," ","")&amp;SUBSTITUTE(BN426," ",""))</f>
        <v/>
      </c>
    </row>
    <row r="427" spans="1:72">
      <c r="A427" s="49" t="str">
        <f t="shared" si="31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4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2"/>
        <v>*</v>
      </c>
      <c r="BS427" s="244" t="str">
        <f t="shared" si="33"/>
        <v/>
      </c>
      <c r="BT427" s="8" t="str">
        <f>IF(BN427="","",SUBSTITUTE(BM427," ","")&amp;SUBSTITUTE(BN427," ",""))</f>
        <v/>
      </c>
    </row>
    <row r="428" spans="1:72">
      <c r="A428" s="49" t="str">
        <f t="shared" si="31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4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2"/>
        <v>*</v>
      </c>
      <c r="BS428" s="244" t="str">
        <f t="shared" si="33"/>
        <v/>
      </c>
      <c r="BT428" s="8" t="str">
        <f>IF(BN428="","",SUBSTITUTE(BM428," ","")&amp;SUBSTITUTE(BN428," ",""))</f>
        <v/>
      </c>
    </row>
    <row r="429" spans="1:72">
      <c r="A429" s="49" t="str">
        <f t="shared" si="31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4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2"/>
        <v>*</v>
      </c>
      <c r="BS429" s="244" t="str">
        <f t="shared" si="33"/>
        <v/>
      </c>
      <c r="BT429" s="8" t="str">
        <f>IF(BN429="","",SUBSTITUTE(BM429," ","")&amp;SUBSTITUTE(BN429," ",""))</f>
        <v/>
      </c>
    </row>
    <row r="430" spans="1:72">
      <c r="A430" s="49" t="str">
        <f t="shared" si="31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4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2"/>
        <v>*</v>
      </c>
      <c r="BS430" s="244" t="str">
        <f t="shared" si="33"/>
        <v/>
      </c>
      <c r="BT430" s="8" t="str">
        <f>IF(BN430="","",SUBSTITUTE(BM430," ","")&amp;SUBSTITUTE(BN430," ",""))</f>
        <v/>
      </c>
    </row>
    <row r="431" spans="1:72">
      <c r="A431" s="49" t="str">
        <f t="shared" si="31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4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2"/>
        <v>*</v>
      </c>
      <c r="BS431" s="244" t="str">
        <f t="shared" si="33"/>
        <v/>
      </c>
      <c r="BT431" s="8" t="str">
        <f>IF(BN431="","",SUBSTITUTE(BM431," ","")&amp;SUBSTITUTE(BN431," ",""))</f>
        <v/>
      </c>
    </row>
    <row r="432" spans="1:72">
      <c r="A432" s="49" t="str">
        <f t="shared" si="31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4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2"/>
        <v>*</v>
      </c>
      <c r="BS432" s="244" t="str">
        <f t="shared" si="33"/>
        <v/>
      </c>
      <c r="BT432" s="8" t="str">
        <f>IF(BN432="","",SUBSTITUTE(BM432," ","")&amp;SUBSTITUTE(BN432," ",""))</f>
        <v/>
      </c>
    </row>
    <row r="433" spans="1:72">
      <c r="A433" s="49" t="str">
        <f t="shared" si="31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4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2"/>
        <v>*</v>
      </c>
      <c r="BS433" s="244" t="str">
        <f t="shared" si="33"/>
        <v/>
      </c>
      <c r="BT433" s="8" t="str">
        <f>IF(BN433="","",SUBSTITUTE(BM433," ","")&amp;SUBSTITUTE(BN433," ",""))</f>
        <v/>
      </c>
    </row>
    <row r="434" spans="1:72">
      <c r="A434" s="49" t="str">
        <f t="shared" si="31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4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2"/>
        <v>*</v>
      </c>
      <c r="BS434" s="244" t="str">
        <f t="shared" si="33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1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4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2"/>
        <v>*</v>
      </c>
      <c r="BS435" s="244" t="str">
        <f t="shared" si="33"/>
        <v/>
      </c>
      <c r="BT435" s="8" t="str">
        <f>IF(BN435="","",SUBSTITUTE(BM435," ","")&amp;SUBSTITUTE(BN435," ",""))</f>
        <v/>
      </c>
    </row>
    <row r="436" spans="1:72">
      <c r="A436" s="49" t="str">
        <f t="shared" si="31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4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2"/>
        <v>*</v>
      </c>
      <c r="BS436" s="244" t="str">
        <f t="shared" si="33"/>
        <v/>
      </c>
      <c r="BT436" s="8" t="str">
        <f>IF(BN436="","",SUBSTITUTE(BM436," ","")&amp;SUBSTITUTE(BN436," ",""))</f>
        <v/>
      </c>
    </row>
    <row r="437" spans="1:72">
      <c r="A437" s="49" t="str">
        <f t="shared" si="31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4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2"/>
        <v>*</v>
      </c>
      <c r="BS437" s="244" t="str">
        <f t="shared" si="33"/>
        <v/>
      </c>
      <c r="BT437" s="8" t="str">
        <f>IF(BN437="","",SUBSTITUTE(BM437," ","")&amp;SUBSTITUTE(BN437," ",""))</f>
        <v/>
      </c>
    </row>
    <row r="438" spans="1:72">
      <c r="A438" s="49" t="str">
        <f t="shared" si="31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4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2"/>
        <v>*</v>
      </c>
      <c r="BS438" s="244" t="str">
        <f t="shared" si="33"/>
        <v/>
      </c>
      <c r="BT438" s="8" t="str">
        <f>IF(BN438="","",SUBSTITUTE(BM438," ","")&amp;SUBSTITUTE(BN438," ",""))</f>
        <v/>
      </c>
    </row>
    <row r="439" spans="1:72">
      <c r="A439" s="49" t="str">
        <f t="shared" si="31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4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2"/>
        <v>*</v>
      </c>
      <c r="BS439" s="244" t="str">
        <f t="shared" si="33"/>
        <v/>
      </c>
      <c r="BT439" s="8" t="str">
        <f>IF(BN439="","",SUBSTITUTE(BM439," ","")&amp;SUBSTITUTE(BN439," ",""))</f>
        <v/>
      </c>
    </row>
    <row r="440" spans="1:72">
      <c r="A440" s="49" t="str">
        <f t="shared" si="31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4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2"/>
        <v>*</v>
      </c>
      <c r="BS440" s="244" t="str">
        <f t="shared" si="33"/>
        <v/>
      </c>
      <c r="BT440" s="8" t="str">
        <f>IF(BN440="","",SUBSTITUTE(BM440," ","")&amp;SUBSTITUTE(BN440," ",""))</f>
        <v/>
      </c>
    </row>
    <row r="441" spans="1:72">
      <c r="A441" s="49" t="str">
        <f t="shared" si="31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4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2"/>
        <v>*</v>
      </c>
      <c r="BS441" s="244" t="str">
        <f t="shared" si="33"/>
        <v/>
      </c>
      <c r="BT441" s="8" t="str">
        <f>IF(BN441="","",SUBSTITUTE(BM441," ","")&amp;SUBSTITUTE(BN441," ",""))</f>
        <v/>
      </c>
    </row>
    <row r="442" spans="1:72">
      <c r="A442" s="49" t="str">
        <f t="shared" si="31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4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2"/>
        <v>*</v>
      </c>
      <c r="BS442" s="244" t="str">
        <f t="shared" si="33"/>
        <v/>
      </c>
      <c r="BT442" s="8" t="str">
        <f>IF(BN442="","",SUBSTITUTE(BM442," ","")&amp;SUBSTITUTE(BN442," ",""))</f>
        <v/>
      </c>
    </row>
    <row r="443" spans="1:72">
      <c r="A443" s="49" t="str">
        <f t="shared" si="31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4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2"/>
        <v>*</v>
      </c>
      <c r="BS443" s="244" t="str">
        <f t="shared" si="33"/>
        <v/>
      </c>
      <c r="BT443" s="8" t="str">
        <f>IF(BN443="","",SUBSTITUTE(BM443," ","")&amp;SUBSTITUTE(BN443," ",""))</f>
        <v/>
      </c>
    </row>
    <row r="444" spans="1:72">
      <c r="A444" s="49" t="str">
        <f t="shared" si="31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4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2"/>
        <v>*</v>
      </c>
      <c r="BS444" s="244" t="str">
        <f t="shared" si="33"/>
        <v/>
      </c>
      <c r="BT444" s="8" t="str">
        <f>IF(BN444="","",SUBSTITUTE(BM444," ","")&amp;SUBSTITUTE(BN444," ",""))</f>
        <v/>
      </c>
    </row>
    <row r="445" spans="1:72">
      <c r="A445" s="49" t="str">
        <f t="shared" si="31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4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2"/>
        <v>*</v>
      </c>
      <c r="BS445" s="244" t="str">
        <f t="shared" si="33"/>
        <v/>
      </c>
      <c r="BT445" s="8" t="str">
        <f>IF(BN445="","",SUBSTITUTE(BM445," ","")&amp;SUBSTITUTE(BN445," ",""))</f>
        <v/>
      </c>
    </row>
    <row r="446" spans="1:72">
      <c r="A446" s="49" t="str">
        <f t="shared" si="31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4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2"/>
        <v>*</v>
      </c>
      <c r="BS446" s="244" t="str">
        <f t="shared" si="33"/>
        <v/>
      </c>
      <c r="BT446" s="8" t="str">
        <f>IF(BN446="","",SUBSTITUTE(BM446," ","")&amp;SUBSTITUTE(BN446," ",""))</f>
        <v/>
      </c>
    </row>
    <row r="447" spans="1:72">
      <c r="A447" s="49" t="str">
        <f t="shared" si="31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4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2"/>
        <v>*</v>
      </c>
      <c r="BS447" s="244" t="str">
        <f t="shared" si="33"/>
        <v/>
      </c>
      <c r="BT447" s="8" t="str">
        <f>IF(BN447="","",SUBSTITUTE(BM447," ","")&amp;SUBSTITUTE(BN447," ",""))</f>
        <v/>
      </c>
    </row>
    <row r="448" spans="1:72">
      <c r="A448" s="49" t="str">
        <f t="shared" si="31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4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2"/>
        <v>*</v>
      </c>
      <c r="BS448" s="244" t="str">
        <f t="shared" si="33"/>
        <v/>
      </c>
      <c r="BT448" s="8" t="str">
        <f>IF(BN448="","",SUBSTITUTE(BM448," ","")&amp;SUBSTITUTE(BN448," ",""))</f>
        <v/>
      </c>
    </row>
    <row r="449" spans="1:72">
      <c r="A449" s="49" t="str">
        <f t="shared" si="31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4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2"/>
        <v>*</v>
      </c>
      <c r="BS449" s="244" t="str">
        <f t="shared" si="33"/>
        <v/>
      </c>
      <c r="BT449" s="8" t="str">
        <f>IF(BN449="","",SUBSTITUTE(BM449," ","")&amp;SUBSTITUTE(BN449," ",""))</f>
        <v/>
      </c>
    </row>
    <row r="450" spans="1:72">
      <c r="A450" s="49" t="str">
        <f t="shared" si="31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4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2"/>
        <v>*</v>
      </c>
      <c r="BS450" s="244" t="str">
        <f t="shared" si="33"/>
        <v/>
      </c>
      <c r="BT450" s="8" t="str">
        <f>IF(BN450="","",SUBSTITUTE(BM450," ","")&amp;SUBSTITUTE(BN450," ",""))</f>
        <v/>
      </c>
    </row>
    <row r="451" spans="1:72">
      <c r="A451" s="49" t="str">
        <f t="shared" si="31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4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2"/>
        <v>*</v>
      </c>
      <c r="BS451" s="244" t="str">
        <f t="shared" si="33"/>
        <v/>
      </c>
      <c r="BT451" s="8" t="str">
        <f>IF(BN451="","",SUBSTITUTE(BM451," ","")&amp;SUBSTITUTE(BN451," ",""))</f>
        <v/>
      </c>
    </row>
    <row r="452" spans="1:72">
      <c r="A452" s="49" t="str">
        <f t="shared" si="31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4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2"/>
        <v>*</v>
      </c>
      <c r="BS452" s="244" t="str">
        <f t="shared" si="33"/>
        <v/>
      </c>
      <c r="BT452" s="8" t="str">
        <f>IF(BN452="","",SUBSTITUTE(BM452," ","")&amp;SUBSTITUTE(BN452," ",""))</f>
        <v/>
      </c>
    </row>
    <row r="453" spans="1:72">
      <c r="A453" s="49" t="str">
        <f t="shared" si="31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4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2"/>
        <v>*</v>
      </c>
      <c r="BS453" s="244" t="str">
        <f t="shared" si="33"/>
        <v/>
      </c>
      <c r="BT453" s="8" t="str">
        <f>IF(BN453="","",SUBSTITUTE(BM453," ","")&amp;SUBSTITUTE(BN453," ",""))</f>
        <v/>
      </c>
    </row>
    <row r="454" spans="1:72">
      <c r="A454" s="49" t="str">
        <f t="shared" si="31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4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2"/>
        <v>*</v>
      </c>
      <c r="BS454" s="244" t="str">
        <f t="shared" si="33"/>
        <v/>
      </c>
      <c r="BT454" s="8" t="str">
        <f>IF(BN454="","",SUBSTITUTE(BM454," ","")&amp;SUBSTITUTE(BN454," ",""))</f>
        <v/>
      </c>
    </row>
    <row r="455" spans="1:72">
      <c r="A455" s="49" t="str">
        <f t="shared" si="31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4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2"/>
        <v>*</v>
      </c>
      <c r="BS455" s="244" t="str">
        <f t="shared" si="33"/>
        <v/>
      </c>
      <c r="BT455" s="8" t="str">
        <f>IF(BN455="","",SUBSTITUTE(BM455," ","")&amp;SUBSTITUTE(BN455," ",""))</f>
        <v/>
      </c>
    </row>
    <row r="456" spans="1:72">
      <c r="A456" s="49" t="str">
        <f t="shared" si="31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4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2"/>
        <v>*</v>
      </c>
      <c r="BS456" s="244" t="str">
        <f t="shared" si="33"/>
        <v/>
      </c>
      <c r="BT456" s="8" t="str">
        <f>IF(BN456="","",SUBSTITUTE(BM456," ","")&amp;SUBSTITUTE(BN456," ",""))</f>
        <v/>
      </c>
    </row>
    <row r="457" spans="1:72">
      <c r="A457" s="49" t="str">
        <f t="shared" si="31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4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2"/>
        <v>*</v>
      </c>
      <c r="BS457" s="244" t="str">
        <f t="shared" si="33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35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4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ref="BR458:BR521" si="36">IF(OR(B458="",F458=""),"*",BA458/Q458)</f>
        <v>*</v>
      </c>
      <c r="BS458" s="244" t="str">
        <f t="shared" ref="BS458:BS521" si="3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35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4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si="36"/>
        <v>*</v>
      </c>
      <c r="BS459" s="244" t="str">
        <f t="shared" si="37"/>
        <v/>
      </c>
      <c r="BT459" s="8" t="str">
        <f>IF(BN459="","",SUBSTITUTE(BM459," ","")&amp;SUBSTITUTE(BN459," ",""))</f>
        <v/>
      </c>
    </row>
    <row r="460" spans="1:72">
      <c r="A460" s="49" t="str">
        <f t="shared" si="35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4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6"/>
        <v>*</v>
      </c>
      <c r="BS460" s="244" t="str">
        <f t="shared" si="37"/>
        <v/>
      </c>
      <c r="BT460" s="8" t="str">
        <f>IF(BN460="","",SUBSTITUTE(BM460," ","")&amp;SUBSTITUTE(BN460," ",""))</f>
        <v/>
      </c>
    </row>
    <row r="461" spans="1:72">
      <c r="A461" s="49" t="str">
        <f t="shared" si="35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4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6"/>
        <v>*</v>
      </c>
      <c r="BS461" s="244" t="str">
        <f t="shared" si="37"/>
        <v/>
      </c>
      <c r="BT461" s="8" t="str">
        <f>IF(BN461="","",SUBSTITUTE(BM461," ","")&amp;SUBSTITUTE(BN461," ",""))</f>
        <v/>
      </c>
    </row>
    <row r="462" spans="1:72">
      <c r="A462" s="49" t="str">
        <f t="shared" si="35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4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6"/>
        <v>*</v>
      </c>
      <c r="BS462" s="244" t="str">
        <f t="shared" si="37"/>
        <v/>
      </c>
      <c r="BT462" s="8" t="str">
        <f>IF(BN462="","",SUBSTITUTE(BM462," ","")&amp;SUBSTITUTE(BN462," ",""))</f>
        <v/>
      </c>
    </row>
    <row r="463" spans="1:72">
      <c r="A463" s="49" t="str">
        <f t="shared" si="35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3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6"/>
        <v>*</v>
      </c>
      <c r="BS463" s="244" t="str">
        <f t="shared" si="37"/>
        <v/>
      </c>
      <c r="BT463" s="8" t="str">
        <f>IF(BN463="","",SUBSTITUTE(BM463," ","")&amp;SUBSTITUTE(BN463," ",""))</f>
        <v/>
      </c>
    </row>
    <row r="464" spans="1:72">
      <c r="A464" s="49" t="str">
        <f t="shared" si="35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3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6"/>
        <v>*</v>
      </c>
      <c r="BS464" s="244" t="str">
        <f t="shared" si="37"/>
        <v/>
      </c>
      <c r="BT464" s="8" t="str">
        <f>IF(BN464="","",SUBSTITUTE(BM464," ","")&amp;SUBSTITUTE(BN464," ",""))</f>
        <v/>
      </c>
    </row>
    <row r="465" spans="1:72">
      <c r="A465" s="49" t="str">
        <f t="shared" si="35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6"/>
        <v>*</v>
      </c>
      <c r="BS465" s="244" t="str">
        <f t="shared" si="37"/>
        <v/>
      </c>
      <c r="BT465" s="8" t="str">
        <f>IF(BN465="","",SUBSTITUTE(BM465," ","")&amp;SUBSTITUTE(BN465," ",""))</f>
        <v/>
      </c>
    </row>
    <row r="466" spans="1:72">
      <c r="A466" s="49" t="str">
        <f t="shared" si="35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6"/>
        <v>*</v>
      </c>
      <c r="BS466" s="244" t="str">
        <f t="shared" si="37"/>
        <v/>
      </c>
      <c r="BT466" s="8" t="str">
        <f>IF(BN466="","",SUBSTITUTE(BM466," ","")&amp;SUBSTITUTE(BN466," ",""))</f>
        <v/>
      </c>
    </row>
    <row r="467" spans="1:72">
      <c r="A467" s="49" t="str">
        <f t="shared" si="35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6"/>
        <v>*</v>
      </c>
      <c r="BS467" s="244" t="str">
        <f t="shared" si="37"/>
        <v/>
      </c>
      <c r="BT467" s="8" t="str">
        <f>IF(BN467="","",SUBSTITUTE(BM467," ","")&amp;SUBSTITUTE(BN467," ",""))</f>
        <v/>
      </c>
    </row>
    <row r="468" spans="1:72">
      <c r="A468" s="49" t="str">
        <f t="shared" si="35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6"/>
        <v>*</v>
      </c>
      <c r="BS468" s="244" t="str">
        <f t="shared" si="37"/>
        <v/>
      </c>
      <c r="BT468" s="8" t="str">
        <f>IF(BN468="","",SUBSTITUTE(BM468," ","")&amp;SUBSTITUTE(BN468," ",""))</f>
        <v/>
      </c>
    </row>
    <row r="469" spans="1:72">
      <c r="A469" s="49" t="str">
        <f t="shared" si="35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6"/>
        <v>*</v>
      </c>
      <c r="BS469" s="244" t="str">
        <f t="shared" si="37"/>
        <v/>
      </c>
      <c r="BT469" s="8" t="str">
        <f>IF(BN469="","",SUBSTITUTE(BM469," ","")&amp;SUBSTITUTE(BN469," ",""))</f>
        <v/>
      </c>
    </row>
    <row r="470" spans="1:72">
      <c r="A470" s="49" t="str">
        <f t="shared" si="35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6"/>
        <v>*</v>
      </c>
      <c r="BS470" s="244" t="str">
        <f t="shared" si="37"/>
        <v/>
      </c>
      <c r="BT470" s="8" t="str">
        <f>IF(BN470="","",SUBSTITUTE(BM470," ","")&amp;SUBSTITUTE(BN470," ",""))</f>
        <v/>
      </c>
    </row>
    <row r="471" spans="1:72">
      <c r="A471" s="49" t="str">
        <f t="shared" si="35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6"/>
        <v>*</v>
      </c>
      <c r="BS471" s="244" t="str">
        <f t="shared" si="3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35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6"/>
        <v>*</v>
      </c>
      <c r="BS472" s="244" t="str">
        <f t="shared" si="3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35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6"/>
        <v>*</v>
      </c>
      <c r="BS473" s="244" t="str">
        <f t="shared" si="37"/>
        <v/>
      </c>
      <c r="BT473" s="8" t="str">
        <f>IF(BN473="","",SUBSTITUTE(BM473," ","")&amp;SUBSTITUTE(BN473," ",""))</f>
        <v/>
      </c>
    </row>
    <row r="474" spans="1:72">
      <c r="A474" s="49" t="str">
        <f t="shared" si="35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6"/>
        <v>*</v>
      </c>
      <c r="BS474" s="244" t="str">
        <f t="shared" si="37"/>
        <v/>
      </c>
      <c r="BT474" s="8" t="str">
        <f>IF(BN474="","",SUBSTITUTE(BM474," ","")&amp;SUBSTITUTE(BN474," ",""))</f>
        <v/>
      </c>
    </row>
    <row r="475" spans="1:72">
      <c r="A475" s="49" t="str">
        <f t="shared" si="35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6"/>
        <v>*</v>
      </c>
      <c r="BS475" s="244" t="str">
        <f t="shared" si="37"/>
        <v/>
      </c>
      <c r="BT475" s="8" t="str">
        <f>IF(BN475="","",SUBSTITUTE(BM475," ","")&amp;SUBSTITUTE(BN475," ",""))</f>
        <v/>
      </c>
    </row>
    <row r="476" spans="1:72">
      <c r="A476" s="49" t="str">
        <f t="shared" si="35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6"/>
        <v>*</v>
      </c>
      <c r="BS476" s="244" t="str">
        <f t="shared" si="37"/>
        <v/>
      </c>
      <c r="BT476" s="8" t="str">
        <f>IF(BN476="","",SUBSTITUTE(BM476," ","")&amp;SUBSTITUTE(BN476," ",""))</f>
        <v/>
      </c>
    </row>
    <row r="477" spans="1:72">
      <c r="A477" s="49" t="str">
        <f t="shared" si="35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6"/>
        <v>*</v>
      </c>
      <c r="BS477" s="244" t="str">
        <f t="shared" si="37"/>
        <v/>
      </c>
      <c r="BT477" s="8" t="str">
        <f>IF(BN477="","",SUBSTITUTE(BM477," ","")&amp;SUBSTITUTE(BN477," ",""))</f>
        <v/>
      </c>
    </row>
    <row r="478" spans="1:72">
      <c r="A478" s="49" t="str">
        <f t="shared" si="35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6"/>
        <v>*</v>
      </c>
      <c r="BS478" s="244" t="str">
        <f t="shared" si="37"/>
        <v/>
      </c>
      <c r="BT478" s="8" t="str">
        <f>IF(BN478="","",SUBSTITUTE(BM478," ","")&amp;SUBSTITUTE(BN478," ",""))</f>
        <v/>
      </c>
    </row>
    <row r="479" spans="1:72">
      <c r="A479" s="49" t="str">
        <f t="shared" si="35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6"/>
        <v>*</v>
      </c>
      <c r="BS479" s="244" t="str">
        <f t="shared" si="37"/>
        <v/>
      </c>
      <c r="BT479" s="8" t="str">
        <f>IF(BN479="","",SUBSTITUTE(BM479," ","")&amp;SUBSTITUTE(BN479," ",""))</f>
        <v/>
      </c>
    </row>
    <row r="480" spans="1:72">
      <c r="A480" s="49" t="str">
        <f t="shared" si="35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6"/>
        <v>*</v>
      </c>
      <c r="BS480" s="244" t="str">
        <f t="shared" si="37"/>
        <v/>
      </c>
      <c r="BT480" s="8" t="str">
        <f>IF(BN480="","",SUBSTITUTE(BM480," ","")&amp;SUBSTITUTE(BN480," ",""))</f>
        <v/>
      </c>
    </row>
    <row r="481" spans="1:72">
      <c r="A481" s="49" t="str">
        <f t="shared" si="35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6"/>
        <v>*</v>
      </c>
      <c r="BS481" s="244" t="str">
        <f t="shared" si="37"/>
        <v/>
      </c>
      <c r="BT481" s="8" t="str">
        <f>IF(BN481="","",SUBSTITUTE(BM481," ","")&amp;SUBSTITUTE(BN481," ",""))</f>
        <v/>
      </c>
    </row>
    <row r="482" spans="1:72">
      <c r="A482" s="49" t="str">
        <f t="shared" si="35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6"/>
        <v>*</v>
      </c>
      <c r="BS482" s="244" t="str">
        <f t="shared" si="37"/>
        <v/>
      </c>
      <c r="BT482" s="8" t="str">
        <f>IF(BN482="","",SUBSTITUTE(BM482," ","")&amp;SUBSTITUTE(BN482," ",""))</f>
        <v/>
      </c>
    </row>
    <row r="483" spans="1:72">
      <c r="A483" s="49" t="str">
        <f t="shared" si="35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6"/>
        <v>*</v>
      </c>
      <c r="BS483" s="244" t="str">
        <f t="shared" si="37"/>
        <v/>
      </c>
      <c r="BT483" s="8" t="str">
        <f>IF(BN483="","",SUBSTITUTE(BM483," ","")&amp;SUBSTITUTE(BN483," ",""))</f>
        <v/>
      </c>
    </row>
    <row r="484" spans="1:72">
      <c r="A484" s="49" t="str">
        <f t="shared" si="35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6"/>
        <v>*</v>
      </c>
      <c r="BS484" s="244" t="str">
        <f t="shared" si="37"/>
        <v/>
      </c>
      <c r="BT484" s="8" t="str">
        <f>IF(BN484="","",SUBSTITUTE(BM484," ","")&amp;SUBSTITUTE(BN484," ",""))</f>
        <v/>
      </c>
    </row>
    <row r="485" spans="1:72">
      <c r="A485" s="49" t="str">
        <f t="shared" si="35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6"/>
        <v>*</v>
      </c>
      <c r="BS485" s="244" t="str">
        <f t="shared" si="37"/>
        <v/>
      </c>
      <c r="BT485" s="8" t="str">
        <f>IF(BN485="","",SUBSTITUTE(BM485," ","")&amp;SUBSTITUTE(BN485," ",""))</f>
        <v/>
      </c>
    </row>
    <row r="486" spans="1:72">
      <c r="A486" s="49" t="str">
        <f t="shared" si="35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6"/>
        <v>*</v>
      </c>
      <c r="BS486" s="244" t="str">
        <f t="shared" si="37"/>
        <v/>
      </c>
      <c r="BT486" s="8" t="str">
        <f>IF(BN486="","",SUBSTITUTE(BM486," ","")&amp;SUBSTITUTE(BN486," ",""))</f>
        <v/>
      </c>
    </row>
    <row r="487" spans="1:72">
      <c r="A487" s="49" t="str">
        <f t="shared" si="35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6"/>
        <v>*</v>
      </c>
      <c r="BS487" s="244" t="str">
        <f t="shared" si="37"/>
        <v/>
      </c>
      <c r="BT487" s="8" t="str">
        <f>IF(BN487="","",SUBSTITUTE(BM487," ","")&amp;SUBSTITUTE(BN487," ",""))</f>
        <v/>
      </c>
    </row>
    <row r="488" spans="1:72">
      <c r="A488" s="49" t="str">
        <f t="shared" si="35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6"/>
        <v>*</v>
      </c>
      <c r="BS488" s="244" t="str">
        <f t="shared" si="37"/>
        <v/>
      </c>
      <c r="BT488" s="8" t="str">
        <f>IF(BN488="","",SUBSTITUTE(BM488," ","")&amp;SUBSTITUTE(BN488," ",""))</f>
        <v/>
      </c>
    </row>
    <row r="489" spans="1:72">
      <c r="A489" s="49" t="str">
        <f t="shared" si="35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6"/>
        <v>*</v>
      </c>
      <c r="BS489" s="244" t="str">
        <f t="shared" si="3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35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6"/>
        <v>*</v>
      </c>
      <c r="BS490" s="244" t="str">
        <f t="shared" si="3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35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6"/>
        <v>*</v>
      </c>
      <c r="BS491" s="244" t="str">
        <f t="shared" si="37"/>
        <v/>
      </c>
      <c r="BT491" s="8" t="str">
        <f>IF(BN491="","",SUBSTITUTE(BM491," ","")&amp;SUBSTITUTE(BN491," ",""))</f>
        <v/>
      </c>
    </row>
    <row r="492" spans="1:72">
      <c r="A492" s="49" t="str">
        <f t="shared" si="35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6"/>
        <v>*</v>
      </c>
      <c r="BS492" s="244" t="str">
        <f t="shared" si="37"/>
        <v/>
      </c>
      <c r="BT492" s="8" t="str">
        <f>IF(BN492="","",SUBSTITUTE(BM492," ","")&amp;SUBSTITUTE(BN492," ",""))</f>
        <v/>
      </c>
    </row>
    <row r="493" spans="1:72">
      <c r="A493" s="49" t="str">
        <f t="shared" si="35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6"/>
        <v>*</v>
      </c>
      <c r="BS493" s="244" t="str">
        <f t="shared" si="37"/>
        <v/>
      </c>
      <c r="BT493" s="8" t="str">
        <f>IF(BN493="","",SUBSTITUTE(BM493," ","")&amp;SUBSTITUTE(BN493," ",""))</f>
        <v/>
      </c>
    </row>
    <row r="494" spans="1:72">
      <c r="A494" s="49" t="str">
        <f t="shared" si="35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6"/>
        <v>*</v>
      </c>
      <c r="BS494" s="244" t="str">
        <f t="shared" si="37"/>
        <v/>
      </c>
      <c r="BT494" s="8" t="str">
        <f>IF(BN494="","",SUBSTITUTE(BM494," ","")&amp;SUBSTITUTE(BN494," ",""))</f>
        <v/>
      </c>
    </row>
    <row r="495" spans="1:72">
      <c r="A495" s="49" t="str">
        <f t="shared" si="35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6"/>
        <v>*</v>
      </c>
      <c r="BS495" s="244" t="str">
        <f t="shared" si="37"/>
        <v/>
      </c>
      <c r="BT495" s="8" t="str">
        <f>IF(BN495="","",SUBSTITUTE(BM495," ","")&amp;SUBSTITUTE(BN495," ",""))</f>
        <v/>
      </c>
    </row>
    <row r="496" spans="1:72">
      <c r="A496" s="49" t="str">
        <f t="shared" si="35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6"/>
        <v>*</v>
      </c>
      <c r="BS496" s="244" t="str">
        <f t="shared" si="37"/>
        <v/>
      </c>
      <c r="BT496" s="8" t="str">
        <f>IF(BN496="","",SUBSTITUTE(BM496," ","")&amp;SUBSTITUTE(BN496," ",""))</f>
        <v/>
      </c>
    </row>
    <row r="497" spans="1:72">
      <c r="A497" s="49" t="str">
        <f t="shared" si="35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6"/>
        <v>*</v>
      </c>
      <c r="BS497" s="244" t="str">
        <f t="shared" si="37"/>
        <v/>
      </c>
      <c r="BT497" s="8" t="str">
        <f>IF(BN497="","",SUBSTITUTE(BM497," ","")&amp;SUBSTITUTE(BN497," ",""))</f>
        <v/>
      </c>
    </row>
    <row r="498" spans="1:72">
      <c r="A498" s="49" t="str">
        <f t="shared" si="35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6"/>
        <v>*</v>
      </c>
      <c r="BS498" s="244" t="str">
        <f t="shared" si="37"/>
        <v/>
      </c>
      <c r="BT498" s="8" t="str">
        <f>IF(BN498="","",SUBSTITUTE(BM498," ","")&amp;SUBSTITUTE(BN498," ",""))</f>
        <v/>
      </c>
    </row>
    <row r="499" spans="1:72">
      <c r="A499" s="49" t="str">
        <f t="shared" si="35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6"/>
        <v>*</v>
      </c>
      <c r="BS499" s="244" t="str">
        <f t="shared" si="37"/>
        <v/>
      </c>
      <c r="BT499" s="8" t="str">
        <f>IF(BN499="","",SUBSTITUTE(BM499," ","")&amp;SUBSTITUTE(BN499," ",""))</f>
        <v/>
      </c>
    </row>
    <row r="500" spans="1:72">
      <c r="A500" s="49" t="str">
        <f t="shared" si="35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6"/>
        <v>*</v>
      </c>
      <c r="BS500" s="244" t="str">
        <f t="shared" si="37"/>
        <v/>
      </c>
      <c r="BT500" s="8" t="str">
        <f>IF(BN500="","",SUBSTITUTE(BM500," ","")&amp;SUBSTITUTE(BN500," ",""))</f>
        <v/>
      </c>
    </row>
    <row r="501" spans="1:72">
      <c r="A501" s="49" t="str">
        <f t="shared" si="35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6"/>
        <v>*</v>
      </c>
      <c r="BS501" s="244" t="str">
        <f t="shared" si="37"/>
        <v/>
      </c>
      <c r="BT501" s="8" t="str">
        <f>IF(BN501="","",SUBSTITUTE(BM501," ","")&amp;SUBSTITUTE(BN501," ",""))</f>
        <v/>
      </c>
    </row>
    <row r="502" spans="1:72">
      <c r="A502" s="49" t="str">
        <f t="shared" si="35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6"/>
        <v>*</v>
      </c>
      <c r="BS502" s="244" t="str">
        <f t="shared" si="37"/>
        <v/>
      </c>
      <c r="BT502" s="8" t="str">
        <f>IF(BN502="","",SUBSTITUTE(BM502," ","")&amp;SUBSTITUTE(BN502," ",""))</f>
        <v/>
      </c>
    </row>
    <row r="503" spans="1:72">
      <c r="A503" s="49" t="str">
        <f t="shared" si="35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6"/>
        <v>*</v>
      </c>
      <c r="BS503" s="244" t="str">
        <f t="shared" si="37"/>
        <v/>
      </c>
      <c r="BT503" s="8" t="str">
        <f>IF(BN503="","",SUBSTITUTE(BM503," ","")&amp;SUBSTITUTE(BN503," ",""))</f>
        <v/>
      </c>
    </row>
    <row r="504" spans="1:72">
      <c r="A504" s="49" t="str">
        <f t="shared" si="35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6"/>
        <v>*</v>
      </c>
      <c r="BS504" s="244" t="str">
        <f t="shared" si="37"/>
        <v/>
      </c>
      <c r="BT504" s="8" t="str">
        <f>IF(BN504="","",SUBSTITUTE(BM504," ","")&amp;SUBSTITUTE(BN504," ",""))</f>
        <v/>
      </c>
    </row>
    <row r="505" spans="1:72">
      <c r="A505" s="49" t="str">
        <f t="shared" si="35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6"/>
        <v>*</v>
      </c>
      <c r="BS505" s="244" t="str">
        <f t="shared" si="37"/>
        <v/>
      </c>
      <c r="BT505" s="8" t="str">
        <f>IF(BN505="","",SUBSTITUTE(BM505," ","")&amp;SUBSTITUTE(BN505," ",""))</f>
        <v/>
      </c>
    </row>
    <row r="506" spans="1:72">
      <c r="A506" s="49" t="str">
        <f t="shared" si="35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6"/>
        <v>*</v>
      </c>
      <c r="BS506" s="244" t="str">
        <f t="shared" si="37"/>
        <v/>
      </c>
      <c r="BT506" s="8" t="str">
        <f>IF(BN506="","",SUBSTITUTE(BM506," ","")&amp;SUBSTITUTE(BN506," ",""))</f>
        <v/>
      </c>
    </row>
    <row r="507" spans="1:72">
      <c r="A507" s="49" t="str">
        <f t="shared" si="35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6"/>
        <v>*</v>
      </c>
      <c r="BS507" s="244" t="str">
        <f t="shared" si="37"/>
        <v/>
      </c>
      <c r="BT507" s="8" t="str">
        <f>IF(BN507="","",SUBSTITUTE(BM507," ","")&amp;SUBSTITUTE(BN507," ",""))</f>
        <v/>
      </c>
    </row>
    <row r="508" spans="1:72">
      <c r="A508" s="49" t="str">
        <f t="shared" si="35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6"/>
        <v>*</v>
      </c>
      <c r="BS508" s="244" t="str">
        <f t="shared" si="37"/>
        <v/>
      </c>
      <c r="BT508" s="8" t="str">
        <f>IF(BN508="","",SUBSTITUTE(BM508," ","")&amp;SUBSTITUTE(BN508," ",""))</f>
        <v/>
      </c>
    </row>
    <row r="509" spans="1:72">
      <c r="A509" s="49" t="str">
        <f t="shared" si="35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6"/>
        <v>*</v>
      </c>
      <c r="BS509" s="244" t="str">
        <f t="shared" si="37"/>
        <v/>
      </c>
      <c r="BT509" s="8" t="str">
        <f>IF(BN509="","",SUBSTITUTE(BM509," ","")&amp;SUBSTITUTE(BN509," ",""))</f>
        <v/>
      </c>
    </row>
    <row r="510" spans="1:72">
      <c r="A510" s="49" t="str">
        <f t="shared" si="35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6"/>
        <v>*</v>
      </c>
      <c r="BS510" s="244" t="str">
        <f t="shared" si="37"/>
        <v/>
      </c>
      <c r="BT510" s="8" t="str">
        <f>IF(BN510="","",SUBSTITUTE(BM510," ","")&amp;SUBSTITUTE(BN510," ",""))</f>
        <v/>
      </c>
    </row>
    <row r="511" spans="1:72">
      <c r="A511" s="49" t="str">
        <f t="shared" si="35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6"/>
        <v>*</v>
      </c>
      <c r="BS511" s="244" t="str">
        <f t="shared" si="37"/>
        <v/>
      </c>
      <c r="BT511" s="8" t="str">
        <f>IF(BN511="","",SUBSTITUTE(BM511," ","")&amp;SUBSTITUTE(BN511," ",""))</f>
        <v/>
      </c>
    </row>
    <row r="512" spans="1:72">
      <c r="A512" s="49" t="str">
        <f t="shared" si="35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6"/>
        <v>*</v>
      </c>
      <c r="BS512" s="244" t="str">
        <f t="shared" si="37"/>
        <v/>
      </c>
      <c r="BT512" s="8" t="str">
        <f>IF(BN512="","",SUBSTITUTE(BM512," ","")&amp;SUBSTITUTE(BN512," ",""))</f>
        <v/>
      </c>
    </row>
    <row r="513" spans="1:72">
      <c r="A513" s="49" t="str">
        <f t="shared" si="35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6"/>
        <v>*</v>
      </c>
      <c r="BS513" s="244" t="str">
        <f t="shared" si="37"/>
        <v/>
      </c>
      <c r="BT513" s="8" t="str">
        <f>IF(BN513="","",SUBSTITUTE(BM513," ","")&amp;SUBSTITUTE(BN513," ",""))</f>
        <v/>
      </c>
    </row>
    <row r="514" spans="1:72">
      <c r="A514" s="49" t="str">
        <f t="shared" si="35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6"/>
        <v>*</v>
      </c>
      <c r="BS514" s="244" t="str">
        <f t="shared" si="37"/>
        <v/>
      </c>
      <c r="BT514" s="8" t="str">
        <f>IF(BN514="","",SUBSTITUTE(BM514," ","")&amp;SUBSTITUTE(BN514," ",""))</f>
        <v/>
      </c>
    </row>
    <row r="515" spans="1:72">
      <c r="A515" s="49" t="str">
        <f t="shared" si="35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6"/>
        <v>*</v>
      </c>
      <c r="BS515" s="244" t="str">
        <f t="shared" si="37"/>
        <v/>
      </c>
      <c r="BT515" s="8" t="str">
        <f>IF(BN515="","",SUBSTITUTE(BM515," ","")&amp;SUBSTITUTE(BN515," ",""))</f>
        <v/>
      </c>
    </row>
    <row r="516" spans="1:72">
      <c r="A516" s="49" t="str">
        <f t="shared" si="35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6"/>
        <v>*</v>
      </c>
      <c r="BS516" s="244" t="str">
        <f t="shared" si="37"/>
        <v/>
      </c>
      <c r="BT516" s="8" t="str">
        <f>IF(BN516="","",SUBSTITUTE(BM516," ","")&amp;SUBSTITUTE(BN516," ",""))</f>
        <v/>
      </c>
    </row>
    <row r="517" spans="1:72">
      <c r="A517" s="49" t="str">
        <f t="shared" si="35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6"/>
        <v>*</v>
      </c>
      <c r="BS517" s="244" t="str">
        <f t="shared" si="3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35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6"/>
        <v>*</v>
      </c>
      <c r="BS518" s="244" t="str">
        <f t="shared" si="37"/>
        <v/>
      </c>
      <c r="BT518" s="8" t="str">
        <f>IF(BN518="","",SUBSTITUTE(BM518," ","")&amp;SUBSTITUTE(BN518," ",""))</f>
        <v/>
      </c>
    </row>
    <row r="519" spans="1:72">
      <c r="A519" s="49" t="str">
        <f t="shared" si="35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6"/>
        <v>*</v>
      </c>
      <c r="BS519" s="244" t="str">
        <f t="shared" si="37"/>
        <v/>
      </c>
      <c r="BT519" s="8" t="str">
        <f>IF(BN519="","",SUBSTITUTE(BM519," ","")&amp;SUBSTITUTE(BN519," ",""))</f>
        <v/>
      </c>
    </row>
    <row r="520" spans="1:72">
      <c r="A520" s="49" t="str">
        <f t="shared" si="35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6"/>
        <v>*</v>
      </c>
      <c r="BS520" s="244" t="str">
        <f t="shared" si="37"/>
        <v/>
      </c>
      <c r="BT520" s="8" t="str">
        <f>IF(BN520="","",SUBSTITUTE(BM520," ","")&amp;SUBSTITUTE(BN520," ",""))</f>
        <v/>
      </c>
    </row>
    <row r="521" spans="1:72">
      <c r="A521" s="49" t="str">
        <f t="shared" si="35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6"/>
        <v>*</v>
      </c>
      <c r="BS521" s="244" t="str">
        <f t="shared" si="3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3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ref="BR522:BR585" si="40">IF(OR(B522="",F522=""),"*",BA522/Q522)</f>
        <v>*</v>
      </c>
      <c r="BS522" s="244" t="str">
        <f t="shared" ref="BS522:BS585" si="4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39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si="40"/>
        <v>*</v>
      </c>
      <c r="BS523" s="244" t="str">
        <f t="shared" si="41"/>
        <v/>
      </c>
      <c r="BT523" s="8" t="str">
        <f>IF(BN523="","",SUBSTITUTE(BM523," ","")&amp;SUBSTITUTE(BN523," ",""))</f>
        <v/>
      </c>
    </row>
    <row r="524" spans="1:72">
      <c r="A524" s="49" t="str">
        <f t="shared" si="39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40"/>
        <v>*</v>
      </c>
      <c r="BS524" s="244" t="str">
        <f t="shared" si="41"/>
        <v/>
      </c>
      <c r="BT524" s="8" t="str">
        <f>IF(BN524="","",SUBSTITUTE(BM524," ","")&amp;SUBSTITUTE(BN524," ",""))</f>
        <v/>
      </c>
    </row>
    <row r="525" spans="1:72">
      <c r="A525" s="49" t="str">
        <f t="shared" si="39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40"/>
        <v>*</v>
      </c>
      <c r="BS525" s="244" t="str">
        <f t="shared" si="41"/>
        <v/>
      </c>
      <c r="BT525" s="8" t="str">
        <f>IF(BN525="","",SUBSTITUTE(BM525," ","")&amp;SUBSTITUTE(BN525," ",""))</f>
        <v/>
      </c>
    </row>
    <row r="526" spans="1:72">
      <c r="A526" s="49" t="str">
        <f t="shared" si="39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40"/>
        <v>*</v>
      </c>
      <c r="BS526" s="244" t="str">
        <f t="shared" si="41"/>
        <v/>
      </c>
      <c r="BT526" s="8" t="str">
        <f>IF(BN526="","",SUBSTITUTE(BM526," ","")&amp;SUBSTITUTE(BN526," ",""))</f>
        <v/>
      </c>
    </row>
    <row r="527" spans="1:72">
      <c r="A527" s="49" t="str">
        <f t="shared" si="39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4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40"/>
        <v>*</v>
      </c>
      <c r="BS527" s="244" t="str">
        <f t="shared" si="41"/>
        <v/>
      </c>
      <c r="BT527" s="8" t="str">
        <f>IF(BN527="","",SUBSTITUTE(BM527," ","")&amp;SUBSTITUTE(BN527," ",""))</f>
        <v/>
      </c>
    </row>
    <row r="528" spans="1:72">
      <c r="A528" s="49" t="str">
        <f t="shared" si="39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4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40"/>
        <v>*</v>
      </c>
      <c r="BS528" s="244" t="str">
        <f t="shared" si="41"/>
        <v/>
      </c>
      <c r="BT528" s="8" t="str">
        <f>IF(BN528="","",SUBSTITUTE(BM528," ","")&amp;SUBSTITUTE(BN528," ",""))</f>
        <v/>
      </c>
    </row>
    <row r="529" spans="1:72">
      <c r="A529" s="49" t="str">
        <f t="shared" si="39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40"/>
        <v>*</v>
      </c>
      <c r="BS529" s="244" t="str">
        <f t="shared" si="41"/>
        <v/>
      </c>
      <c r="BT529" s="8" t="str">
        <f>IF(BN529="","",SUBSTITUTE(BM529," ","")&amp;SUBSTITUTE(BN529," ",""))</f>
        <v/>
      </c>
    </row>
    <row r="530" spans="1:72">
      <c r="A530" s="49" t="str">
        <f t="shared" si="39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40"/>
        <v>*</v>
      </c>
      <c r="BS530" s="244" t="str">
        <f t="shared" si="41"/>
        <v/>
      </c>
      <c r="BT530" s="8" t="str">
        <f>IF(BN530="","",SUBSTITUTE(BM530," ","")&amp;SUBSTITUTE(BN530," ",""))</f>
        <v/>
      </c>
    </row>
    <row r="531" spans="1:72">
      <c r="A531" s="49" t="str">
        <f t="shared" si="39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40"/>
        <v>*</v>
      </c>
      <c r="BS531" s="244" t="str">
        <f t="shared" si="41"/>
        <v/>
      </c>
      <c r="BT531" s="8" t="str">
        <f>IF(BN531="","",SUBSTITUTE(BM531," ","")&amp;SUBSTITUTE(BN531," ",""))</f>
        <v/>
      </c>
    </row>
    <row r="532" spans="1:72">
      <c r="A532" s="49" t="str">
        <f t="shared" si="39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40"/>
        <v>*</v>
      </c>
      <c r="BS532" s="244" t="str">
        <f t="shared" si="41"/>
        <v/>
      </c>
      <c r="BT532" s="8" t="str">
        <f>IF(BN532="","",SUBSTITUTE(BM532," ","")&amp;SUBSTITUTE(BN532," ",""))</f>
        <v/>
      </c>
    </row>
    <row r="533" spans="1:72">
      <c r="A533" s="49" t="str">
        <f t="shared" si="39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40"/>
        <v>*</v>
      </c>
      <c r="BS533" s="244" t="str">
        <f t="shared" si="41"/>
        <v/>
      </c>
      <c r="BT533" s="8" t="str">
        <f>IF(BN533="","",SUBSTITUTE(BM533," ","")&amp;SUBSTITUTE(BN533," ",""))</f>
        <v/>
      </c>
    </row>
    <row r="534" spans="1:72">
      <c r="A534" s="49" t="str">
        <f t="shared" si="39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40"/>
        <v>*</v>
      </c>
      <c r="BS534" s="244" t="str">
        <f t="shared" si="41"/>
        <v/>
      </c>
      <c r="BT534" s="8" t="str">
        <f>IF(BN534="","",SUBSTITUTE(BM534," ","")&amp;SUBSTITUTE(BN534," ",""))</f>
        <v/>
      </c>
    </row>
    <row r="535" spans="1:72">
      <c r="A535" s="49" t="str">
        <f t="shared" si="39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40"/>
        <v>*</v>
      </c>
      <c r="BS535" s="244" t="str">
        <f t="shared" si="41"/>
        <v/>
      </c>
      <c r="BT535" s="8" t="str">
        <f>IF(BN535="","",SUBSTITUTE(BM535," ","")&amp;SUBSTITUTE(BN535," ",""))</f>
        <v/>
      </c>
    </row>
    <row r="536" spans="1:72">
      <c r="A536" s="49" t="str">
        <f t="shared" si="39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40"/>
        <v>*</v>
      </c>
      <c r="BS536" s="244" t="str">
        <f t="shared" si="41"/>
        <v/>
      </c>
      <c r="BT536" s="8" t="str">
        <f>IF(BN536="","",SUBSTITUTE(BM536," ","")&amp;SUBSTITUTE(BN536," ",""))</f>
        <v/>
      </c>
    </row>
    <row r="537" spans="1:72">
      <c r="A537" s="49" t="str">
        <f t="shared" si="39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40"/>
        <v>*</v>
      </c>
      <c r="BS537" s="244" t="str">
        <f t="shared" si="41"/>
        <v/>
      </c>
      <c r="BT537" s="8" t="str">
        <f>IF(BN537="","",SUBSTITUTE(BM537," ","")&amp;SUBSTITUTE(BN537," ",""))</f>
        <v/>
      </c>
    </row>
    <row r="538" spans="1:72">
      <c r="A538" s="49" t="str">
        <f t="shared" si="39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40"/>
        <v>*</v>
      </c>
      <c r="BS538" s="244" t="str">
        <f t="shared" si="41"/>
        <v/>
      </c>
      <c r="BT538" s="8" t="str">
        <f>IF(BN538="","",SUBSTITUTE(BM538," ","")&amp;SUBSTITUTE(BN538," ",""))</f>
        <v/>
      </c>
    </row>
    <row r="539" spans="1:72">
      <c r="A539" s="49" t="str">
        <f t="shared" si="39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40"/>
        <v>*</v>
      </c>
      <c r="BS539" s="244" t="str">
        <f t="shared" si="41"/>
        <v/>
      </c>
      <c r="BT539" s="8" t="str">
        <f>IF(BN539="","",SUBSTITUTE(BM539," ","")&amp;SUBSTITUTE(BN539," ",""))</f>
        <v/>
      </c>
    </row>
    <row r="540" spans="1:72">
      <c r="A540" s="49" t="str">
        <f t="shared" si="39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40"/>
        <v>*</v>
      </c>
      <c r="BS540" s="244" t="str">
        <f t="shared" si="41"/>
        <v/>
      </c>
      <c r="BT540" s="8" t="str">
        <f>IF(BN540="","",SUBSTITUTE(BM540," ","")&amp;SUBSTITUTE(BN540," ",""))</f>
        <v/>
      </c>
    </row>
    <row r="541" spans="1:72">
      <c r="A541" s="49" t="str">
        <f t="shared" si="39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40"/>
        <v>*</v>
      </c>
      <c r="BS541" s="244" t="str">
        <f t="shared" si="41"/>
        <v/>
      </c>
      <c r="BT541" s="8" t="str">
        <f>IF(BN541="","",SUBSTITUTE(BM541," ","")&amp;SUBSTITUTE(BN541," ",""))</f>
        <v/>
      </c>
    </row>
    <row r="542" spans="1:72">
      <c r="A542" s="49" t="str">
        <f t="shared" si="39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40"/>
        <v>*</v>
      </c>
      <c r="BS542" s="244" t="str">
        <f t="shared" si="41"/>
        <v/>
      </c>
      <c r="BT542" s="8" t="str">
        <f>IF(BN542="","",SUBSTITUTE(BM542," ","")&amp;SUBSTITUTE(BN542," ",""))</f>
        <v/>
      </c>
    </row>
    <row r="543" spans="1:72">
      <c r="A543" s="49" t="str">
        <f t="shared" si="39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40"/>
        <v>*</v>
      </c>
      <c r="BS543" s="244" t="str">
        <f t="shared" si="41"/>
        <v/>
      </c>
      <c r="BT543" s="8" t="str">
        <f>IF(BN543="","",SUBSTITUTE(BM543," ","")&amp;SUBSTITUTE(BN543," ",""))</f>
        <v/>
      </c>
    </row>
    <row r="544" spans="1:72">
      <c r="A544" s="49" t="str">
        <f t="shared" si="39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40"/>
        <v>*</v>
      </c>
      <c r="BS544" s="244" t="str">
        <f t="shared" si="41"/>
        <v/>
      </c>
      <c r="BT544" s="8" t="str">
        <f>IF(BN544="","",SUBSTITUTE(BM544," ","")&amp;SUBSTITUTE(BN544," ",""))</f>
        <v/>
      </c>
    </row>
    <row r="545" spans="1:72">
      <c r="A545" s="49" t="str">
        <f t="shared" si="39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40"/>
        <v>*</v>
      </c>
      <c r="BS545" s="244" t="str">
        <f t="shared" si="41"/>
        <v/>
      </c>
      <c r="BT545" s="8" t="str">
        <f>IF(BN545="","",SUBSTITUTE(BM545," ","")&amp;SUBSTITUTE(BN545," ",""))</f>
        <v/>
      </c>
    </row>
    <row r="546" spans="1:72">
      <c r="A546" s="49" t="str">
        <f t="shared" si="39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40"/>
        <v>*</v>
      </c>
      <c r="BS546" s="244" t="str">
        <f t="shared" si="41"/>
        <v/>
      </c>
      <c r="BT546" s="8" t="str">
        <f>IF(BN546="","",SUBSTITUTE(BM546," ","")&amp;SUBSTITUTE(BN546," ",""))</f>
        <v/>
      </c>
    </row>
    <row r="547" spans="1:72">
      <c r="A547" s="49" t="str">
        <f t="shared" si="39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40"/>
        <v>*</v>
      </c>
      <c r="BS547" s="244" t="str">
        <f t="shared" si="41"/>
        <v/>
      </c>
      <c r="BT547" s="8" t="str">
        <f>IF(BN547="","",SUBSTITUTE(BM547," ","")&amp;SUBSTITUTE(BN547," ",""))</f>
        <v/>
      </c>
    </row>
    <row r="548" spans="1:72">
      <c r="A548" s="49" t="str">
        <f t="shared" si="39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40"/>
        <v>*</v>
      </c>
      <c r="BS548" s="244" t="str">
        <f t="shared" si="41"/>
        <v/>
      </c>
      <c r="BT548" s="8" t="str">
        <f>IF(BN548="","",SUBSTITUTE(BM548," ","")&amp;SUBSTITUTE(BN548," ",""))</f>
        <v/>
      </c>
    </row>
    <row r="549" spans="1:72">
      <c r="A549" s="49" t="str">
        <f t="shared" si="39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40"/>
        <v>*</v>
      </c>
      <c r="BS549" s="244" t="str">
        <f t="shared" si="41"/>
        <v/>
      </c>
      <c r="BT549" s="8" t="str">
        <f>IF(BN549="","",SUBSTITUTE(BM549," ","")&amp;SUBSTITUTE(BN549," ",""))</f>
        <v/>
      </c>
    </row>
    <row r="550" spans="1:72">
      <c r="A550" s="49" t="str">
        <f t="shared" si="39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40"/>
        <v>*</v>
      </c>
      <c r="BS550" s="244" t="str">
        <f t="shared" si="41"/>
        <v/>
      </c>
      <c r="BT550" s="8" t="str">
        <f>IF(BN550="","",SUBSTITUTE(BM550," ","")&amp;SUBSTITUTE(BN550," ",""))</f>
        <v/>
      </c>
    </row>
    <row r="551" spans="1:72">
      <c r="A551" s="49" t="str">
        <f t="shared" si="39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40"/>
        <v>*</v>
      </c>
      <c r="BS551" s="244" t="str">
        <f t="shared" si="41"/>
        <v/>
      </c>
      <c r="BT551" s="8" t="str">
        <f>IF(BN551="","",SUBSTITUTE(BM551," ","")&amp;SUBSTITUTE(BN551," ",""))</f>
        <v/>
      </c>
    </row>
    <row r="552" spans="1:72">
      <c r="A552" s="49" t="str">
        <f t="shared" si="39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40"/>
        <v>*</v>
      </c>
      <c r="BS552" s="244" t="str">
        <f t="shared" si="41"/>
        <v/>
      </c>
      <c r="BT552" s="8" t="str">
        <f>IF(BN552="","",SUBSTITUTE(BM552," ","")&amp;SUBSTITUTE(BN552," ",""))</f>
        <v/>
      </c>
    </row>
    <row r="553" spans="1:72">
      <c r="A553" s="49" t="str">
        <f t="shared" si="39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40"/>
        <v>*</v>
      </c>
      <c r="BS553" s="244" t="str">
        <f t="shared" si="41"/>
        <v/>
      </c>
      <c r="BT553" s="8" t="str">
        <f>IF(BN553="","",SUBSTITUTE(BM553," ","")&amp;SUBSTITUTE(BN553," ",""))</f>
        <v/>
      </c>
    </row>
    <row r="554" spans="1:72">
      <c r="A554" s="49" t="str">
        <f t="shared" si="39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40"/>
        <v>*</v>
      </c>
      <c r="BS554" s="244" t="str">
        <f t="shared" si="41"/>
        <v/>
      </c>
      <c r="BT554" s="8" t="str">
        <f>IF(BN554="","",SUBSTITUTE(BM554," ","")&amp;SUBSTITUTE(BN554," ",""))</f>
        <v/>
      </c>
    </row>
    <row r="555" spans="1:72">
      <c r="A555" s="49" t="str">
        <f t="shared" si="39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40"/>
        <v>*</v>
      </c>
      <c r="BS555" s="244" t="str">
        <f t="shared" si="41"/>
        <v/>
      </c>
      <c r="BT555" s="8" t="str">
        <f>IF(BN555="","",SUBSTITUTE(BM555," ","")&amp;SUBSTITUTE(BN555," ",""))</f>
        <v/>
      </c>
    </row>
    <row r="556" spans="1:72">
      <c r="A556" s="49" t="str">
        <f t="shared" si="39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40"/>
        <v>*</v>
      </c>
      <c r="BS556" s="244" t="str">
        <f t="shared" si="41"/>
        <v/>
      </c>
      <c r="BT556" s="8" t="str">
        <f>IF(BN556="","",SUBSTITUTE(BM556," ","")&amp;SUBSTITUTE(BN556," ",""))</f>
        <v/>
      </c>
    </row>
    <row r="557" spans="1:72">
      <c r="A557" s="49" t="str">
        <f t="shared" si="39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40"/>
        <v>*</v>
      </c>
      <c r="BS557" s="244" t="str">
        <f t="shared" si="41"/>
        <v/>
      </c>
      <c r="BT557" s="8" t="str">
        <f>IF(BN557="","",SUBSTITUTE(BM557," ","")&amp;SUBSTITUTE(BN557," ",""))</f>
        <v/>
      </c>
    </row>
    <row r="558" spans="1:72">
      <c r="A558" s="49" t="str">
        <f t="shared" si="39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40"/>
        <v>*</v>
      </c>
      <c r="BS558" s="244" t="str">
        <f t="shared" si="41"/>
        <v/>
      </c>
      <c r="BT558" s="8" t="str">
        <f>IF(BN558="","",SUBSTITUTE(BM558," ","")&amp;SUBSTITUTE(BN558," ",""))</f>
        <v/>
      </c>
    </row>
    <row r="559" spans="1:72">
      <c r="A559" s="49" t="str">
        <f t="shared" si="39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40"/>
        <v>*</v>
      </c>
      <c r="BS559" s="244" t="str">
        <f t="shared" si="41"/>
        <v/>
      </c>
      <c r="BT559" s="8" t="str">
        <f>IF(BN559="","",SUBSTITUTE(BM559," ","")&amp;SUBSTITUTE(BN559," ",""))</f>
        <v/>
      </c>
    </row>
    <row r="560" spans="1:72">
      <c r="A560" s="49" t="str">
        <f t="shared" si="39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40"/>
        <v>*</v>
      </c>
      <c r="BS560" s="244" t="str">
        <f t="shared" si="41"/>
        <v/>
      </c>
      <c r="BT560" s="8" t="str">
        <f>IF(BN560="","",SUBSTITUTE(BM560," ","")&amp;SUBSTITUTE(BN560," ",""))</f>
        <v/>
      </c>
    </row>
    <row r="561" spans="1:72">
      <c r="A561" s="49" t="str">
        <f t="shared" si="39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40"/>
        <v>*</v>
      </c>
      <c r="BS561" s="244" t="str">
        <f t="shared" si="4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39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40"/>
        <v>*</v>
      </c>
      <c r="BS562" s="244" t="str">
        <f t="shared" si="41"/>
        <v/>
      </c>
      <c r="BT562" s="8" t="str">
        <f>IF(BN562="","",SUBSTITUTE(BM562," ","")&amp;SUBSTITUTE(BN562," ",""))</f>
        <v/>
      </c>
    </row>
    <row r="563" spans="1:72">
      <c r="A563" s="49" t="str">
        <f t="shared" si="39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40"/>
        <v>*</v>
      </c>
      <c r="BS563" s="244" t="str">
        <f t="shared" si="41"/>
        <v/>
      </c>
      <c r="BT563" s="8" t="str">
        <f>IF(BN563="","",SUBSTITUTE(BM563," ","")&amp;SUBSTITUTE(BN563," ",""))</f>
        <v/>
      </c>
    </row>
    <row r="564" spans="1:72">
      <c r="A564" s="49" t="str">
        <f t="shared" si="39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40"/>
        <v>*</v>
      </c>
      <c r="BS564" s="244" t="str">
        <f t="shared" si="41"/>
        <v/>
      </c>
      <c r="BT564" s="8" t="str">
        <f>IF(BN564="","",SUBSTITUTE(BM564," ","")&amp;SUBSTITUTE(BN564," ",""))</f>
        <v/>
      </c>
    </row>
    <row r="565" spans="1:72">
      <c r="A565" s="49" t="str">
        <f t="shared" si="39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40"/>
        <v>*</v>
      </c>
      <c r="BS565" s="244" t="str">
        <f t="shared" si="41"/>
        <v/>
      </c>
      <c r="BT565" s="8" t="str">
        <f>IF(BN565="","",SUBSTITUTE(BM565," ","")&amp;SUBSTITUTE(BN565," ",""))</f>
        <v/>
      </c>
    </row>
    <row r="566" spans="1:72">
      <c r="A566" s="49" t="str">
        <f t="shared" si="39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40"/>
        <v>*</v>
      </c>
      <c r="BS566" s="244" t="str">
        <f t="shared" si="41"/>
        <v/>
      </c>
      <c r="BT566" s="8" t="str">
        <f>IF(BN566="","",SUBSTITUTE(BM566," ","")&amp;SUBSTITUTE(BN566," ",""))</f>
        <v/>
      </c>
    </row>
    <row r="567" spans="1:72">
      <c r="A567" s="49" t="str">
        <f t="shared" si="39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40"/>
        <v>*</v>
      </c>
      <c r="BS567" s="244" t="str">
        <f t="shared" si="41"/>
        <v/>
      </c>
      <c r="BT567" s="8" t="str">
        <f>IF(BN567="","",SUBSTITUTE(BM567," ","")&amp;SUBSTITUTE(BN567," ",""))</f>
        <v/>
      </c>
    </row>
    <row r="568" spans="1:72">
      <c r="A568" s="49" t="str">
        <f t="shared" si="39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40"/>
        <v>*</v>
      </c>
      <c r="BS568" s="244" t="str">
        <f t="shared" si="41"/>
        <v/>
      </c>
      <c r="BT568" s="8" t="str">
        <f>IF(BN568="","",SUBSTITUTE(BM568," ","")&amp;SUBSTITUTE(BN568," ",""))</f>
        <v/>
      </c>
    </row>
    <row r="569" spans="1:72">
      <c r="A569" s="49" t="str">
        <f t="shared" si="39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40"/>
        <v>*</v>
      </c>
      <c r="BS569" s="244" t="str">
        <f t="shared" si="4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39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40"/>
        <v>*</v>
      </c>
      <c r="BS570" s="244" t="str">
        <f t="shared" si="4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39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40"/>
        <v>*</v>
      </c>
      <c r="BS571" s="244" t="str">
        <f t="shared" si="41"/>
        <v/>
      </c>
      <c r="BT571" s="8" t="str">
        <f>IF(BN571="","",SUBSTITUTE(BM571," ","")&amp;SUBSTITUTE(BN571," ",""))</f>
        <v/>
      </c>
    </row>
    <row r="572" spans="1:72">
      <c r="A572" s="49" t="str">
        <f t="shared" si="39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40"/>
        <v>*</v>
      </c>
      <c r="BS572" s="244" t="str">
        <f t="shared" si="41"/>
        <v/>
      </c>
      <c r="BT572" s="8" t="str">
        <f>IF(BN572="","",SUBSTITUTE(BM572," ","")&amp;SUBSTITUTE(BN572," ",""))</f>
        <v/>
      </c>
    </row>
    <row r="573" spans="1:72">
      <c r="A573" s="49" t="str">
        <f t="shared" si="39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40"/>
        <v>*</v>
      </c>
      <c r="BS573" s="244" t="str">
        <f t="shared" si="41"/>
        <v/>
      </c>
      <c r="BT573" s="8" t="str">
        <f>IF(BN573="","",SUBSTITUTE(BM573," ","")&amp;SUBSTITUTE(BN573," ",""))</f>
        <v/>
      </c>
    </row>
    <row r="574" spans="1:72">
      <c r="A574" s="49" t="str">
        <f t="shared" si="39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40"/>
        <v>*</v>
      </c>
      <c r="BS574" s="244" t="str">
        <f t="shared" si="41"/>
        <v/>
      </c>
      <c r="BT574" s="8" t="str">
        <f>IF(BN574="","",SUBSTITUTE(BM574," ","")&amp;SUBSTITUTE(BN574," ",""))</f>
        <v/>
      </c>
    </row>
    <row r="575" spans="1:72">
      <c r="A575" s="49" t="str">
        <f t="shared" si="39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40"/>
        <v>*</v>
      </c>
      <c r="BS575" s="244" t="str">
        <f t="shared" si="41"/>
        <v/>
      </c>
      <c r="BT575" s="8" t="str">
        <f>IF(BN575="","",SUBSTITUTE(BM575," ","")&amp;SUBSTITUTE(BN575," ",""))</f>
        <v/>
      </c>
    </row>
    <row r="576" spans="1:72">
      <c r="A576" s="49" t="str">
        <f t="shared" si="39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40"/>
        <v>*</v>
      </c>
      <c r="BS576" s="244" t="str">
        <f t="shared" si="41"/>
        <v/>
      </c>
      <c r="BT576" s="8" t="str">
        <f>IF(BN576="","",SUBSTITUTE(BM576," ","")&amp;SUBSTITUTE(BN576," ",""))</f>
        <v/>
      </c>
    </row>
    <row r="577" spans="1:72">
      <c r="A577" s="49" t="str">
        <f t="shared" si="39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40"/>
        <v>*</v>
      </c>
      <c r="BS577" s="244" t="str">
        <f t="shared" si="41"/>
        <v/>
      </c>
      <c r="BT577" s="8" t="str">
        <f>IF(BN577="","",SUBSTITUTE(BM577," ","")&amp;SUBSTITUTE(BN577," ",""))</f>
        <v/>
      </c>
    </row>
    <row r="578" spans="1:72">
      <c r="A578" s="49" t="str">
        <f t="shared" si="39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40"/>
        <v>*</v>
      </c>
      <c r="BS578" s="244" t="str">
        <f t="shared" si="41"/>
        <v/>
      </c>
      <c r="BT578" s="8" t="str">
        <f>IF(BN578="","",SUBSTITUTE(BM578," ","")&amp;SUBSTITUTE(BN578," ",""))</f>
        <v/>
      </c>
    </row>
    <row r="579" spans="1:72">
      <c r="A579" s="49" t="str">
        <f t="shared" si="39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40"/>
        <v>*</v>
      </c>
      <c r="BS579" s="244" t="str">
        <f t="shared" si="41"/>
        <v/>
      </c>
      <c r="BT579" s="8" t="str">
        <f>IF(BN579="","",SUBSTITUTE(BM579," ","")&amp;SUBSTITUTE(BN579," ",""))</f>
        <v/>
      </c>
    </row>
    <row r="580" spans="1:72">
      <c r="A580" s="49" t="str">
        <f t="shared" si="39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40"/>
        <v>*</v>
      </c>
      <c r="BS580" s="244" t="str">
        <f t="shared" si="41"/>
        <v/>
      </c>
      <c r="BT580" s="8" t="str">
        <f>IF(BN580="","",SUBSTITUTE(BM580," ","")&amp;SUBSTITUTE(BN580," ",""))</f>
        <v/>
      </c>
    </row>
    <row r="581" spans="1:72">
      <c r="A581" s="49" t="str">
        <f t="shared" si="39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40"/>
        <v>*</v>
      </c>
      <c r="BS581" s="244" t="str">
        <f t="shared" si="41"/>
        <v/>
      </c>
      <c r="BT581" s="8" t="str">
        <f>IF(BN581="","",SUBSTITUTE(BM581," ","")&amp;SUBSTITUTE(BN581," ",""))</f>
        <v/>
      </c>
    </row>
    <row r="582" spans="1:72">
      <c r="A582" s="49" t="str">
        <f t="shared" si="39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40"/>
        <v>*</v>
      </c>
      <c r="BS582" s="244" t="str">
        <f t="shared" si="41"/>
        <v/>
      </c>
      <c r="BT582" s="8" t="str">
        <f>IF(BN582="","",SUBSTITUTE(BM582," ","")&amp;SUBSTITUTE(BN582," ",""))</f>
        <v/>
      </c>
    </row>
    <row r="583" spans="1:72">
      <c r="A583" s="49" t="str">
        <f t="shared" si="39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40"/>
        <v>*</v>
      </c>
      <c r="BS583" s="244" t="str">
        <f t="shared" si="41"/>
        <v/>
      </c>
      <c r="BT583" s="8" t="str">
        <f>IF(BN583="","",SUBSTITUTE(BM583," ","")&amp;SUBSTITUTE(BN583," ",""))</f>
        <v/>
      </c>
    </row>
    <row r="584" spans="1:72">
      <c r="A584" s="49" t="str">
        <f t="shared" si="39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40"/>
        <v>*</v>
      </c>
      <c r="BS584" s="244" t="str">
        <f t="shared" si="41"/>
        <v/>
      </c>
      <c r="BT584" s="8" t="str">
        <f>IF(BN584="","",SUBSTITUTE(BM584," ","")&amp;SUBSTITUTE(BN584," ",""))</f>
        <v/>
      </c>
    </row>
    <row r="585" spans="1:72">
      <c r="A585" s="49" t="str">
        <f t="shared" si="39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40"/>
        <v>*</v>
      </c>
      <c r="BS585" s="244" t="str">
        <f t="shared" si="4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4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4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ref="BR586:BR649" si="44">IF(OR(B586="",F586=""),"*",BA586/Q586)</f>
        <v>*</v>
      </c>
      <c r="BS586" s="244" t="str">
        <f t="shared" ref="BS586:BS649" si="45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43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si="44"/>
        <v>*</v>
      </c>
      <c r="BS587" s="244" t="str">
        <f t="shared" si="45"/>
        <v/>
      </c>
      <c r="BT587" s="8" t="str">
        <f>IF(BN587="","",SUBSTITUTE(BM587," ","")&amp;SUBSTITUTE(BN587," ",""))</f>
        <v/>
      </c>
    </row>
    <row r="588" spans="1:72">
      <c r="A588" s="49" t="str">
        <f t="shared" si="43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4"/>
        <v>*</v>
      </c>
      <c r="BS588" s="244" t="str">
        <f t="shared" si="45"/>
        <v/>
      </c>
      <c r="BT588" s="8" t="str">
        <f>IF(BN588="","",SUBSTITUTE(BM588," ","")&amp;SUBSTITUTE(BN588," ",""))</f>
        <v/>
      </c>
    </row>
    <row r="589" spans="1:72">
      <c r="A589" s="49" t="str">
        <f t="shared" si="43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4"/>
        <v>*</v>
      </c>
      <c r="BS589" s="244" t="str">
        <f t="shared" si="45"/>
        <v/>
      </c>
      <c r="BT589" s="8" t="str">
        <f>IF(BN589="","",SUBSTITUTE(BM589," ","")&amp;SUBSTITUTE(BN589," ",""))</f>
        <v/>
      </c>
    </row>
    <row r="590" spans="1:72">
      <c r="A590" s="49" t="str">
        <f t="shared" si="43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4"/>
        <v>*</v>
      </c>
      <c r="BS590" s="244" t="str">
        <f t="shared" si="45"/>
        <v/>
      </c>
      <c r="BT590" s="8" t="str">
        <f>IF(BN590="","",SUBSTITUTE(BM590," ","")&amp;SUBSTITUTE(BN590," ",""))</f>
        <v/>
      </c>
    </row>
    <row r="591" spans="1:72">
      <c r="A591" s="49" t="str">
        <f t="shared" si="43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46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4"/>
        <v>*</v>
      </c>
      <c r="BS591" s="244" t="str">
        <f t="shared" si="45"/>
        <v/>
      </c>
      <c r="BT591" s="8" t="str">
        <f>IF(BN591="","",SUBSTITUTE(BM591," ","")&amp;SUBSTITUTE(BN591," ",""))</f>
        <v/>
      </c>
    </row>
    <row r="592" spans="1:72">
      <c r="A592" s="49" t="str">
        <f t="shared" si="43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46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4"/>
        <v>*</v>
      </c>
      <c r="BS592" s="244" t="str">
        <f t="shared" si="45"/>
        <v/>
      </c>
      <c r="BT592" s="8" t="str">
        <f>IF(BN592="","",SUBSTITUTE(BM592," ","")&amp;SUBSTITUTE(BN592," ",""))</f>
        <v/>
      </c>
    </row>
    <row r="593" spans="1:72">
      <c r="A593" s="49" t="str">
        <f t="shared" si="43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6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4"/>
        <v>*</v>
      </c>
      <c r="BS593" s="244" t="str">
        <f t="shared" si="45"/>
        <v/>
      </c>
      <c r="BT593" s="8" t="str">
        <f>IF(BN593="","",SUBSTITUTE(BM593," ","")&amp;SUBSTITUTE(BN593," ",""))</f>
        <v/>
      </c>
    </row>
    <row r="594" spans="1:72">
      <c r="A594" s="49" t="str">
        <f t="shared" si="43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6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4"/>
        <v>*</v>
      </c>
      <c r="BS594" s="244" t="str">
        <f t="shared" si="45"/>
        <v/>
      </c>
      <c r="BT594" s="8" t="str">
        <f>IF(BN594="","",SUBSTITUTE(BM594," ","")&amp;SUBSTITUTE(BN594," ",""))</f>
        <v/>
      </c>
    </row>
    <row r="595" spans="1:72">
      <c r="A595" s="49" t="str">
        <f t="shared" si="43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6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4"/>
        <v>*</v>
      </c>
      <c r="BS595" s="244" t="str">
        <f t="shared" si="45"/>
        <v/>
      </c>
      <c r="BT595" s="8" t="str">
        <f>IF(BN595="","",SUBSTITUTE(BM595," ","")&amp;SUBSTITUTE(BN595," ",""))</f>
        <v/>
      </c>
    </row>
    <row r="596" spans="1:72">
      <c r="A596" s="49" t="str">
        <f t="shared" si="43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6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4"/>
        <v>*</v>
      </c>
      <c r="BS596" s="244" t="str">
        <f t="shared" si="45"/>
        <v/>
      </c>
      <c r="BT596" s="8" t="str">
        <f>IF(BN596="","",SUBSTITUTE(BM596," ","")&amp;SUBSTITUTE(BN596," ",""))</f>
        <v/>
      </c>
    </row>
    <row r="597" spans="1:72">
      <c r="A597" s="49" t="str">
        <f t="shared" si="43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6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4"/>
        <v>*</v>
      </c>
      <c r="BS597" s="244" t="str">
        <f t="shared" si="45"/>
        <v/>
      </c>
      <c r="BT597" s="8" t="str">
        <f>IF(BN597="","",SUBSTITUTE(BM597," ","")&amp;SUBSTITUTE(BN597," ",""))</f>
        <v/>
      </c>
    </row>
    <row r="598" spans="1:72">
      <c r="A598" s="49" t="str">
        <f t="shared" si="43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6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4"/>
        <v>*</v>
      </c>
      <c r="BS598" s="244" t="str">
        <f t="shared" si="45"/>
        <v/>
      </c>
      <c r="BT598" s="8" t="str">
        <f>IF(BN598="","",SUBSTITUTE(BM598," ","")&amp;SUBSTITUTE(BN598," ",""))</f>
        <v/>
      </c>
    </row>
    <row r="599" spans="1:72">
      <c r="A599" s="49" t="str">
        <f t="shared" si="43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6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4"/>
        <v>*</v>
      </c>
      <c r="BS599" s="244" t="str">
        <f t="shared" si="45"/>
        <v/>
      </c>
      <c r="BT599" s="8" t="str">
        <f>IF(BN599="","",SUBSTITUTE(BM599," ","")&amp;SUBSTITUTE(BN599," ",""))</f>
        <v/>
      </c>
    </row>
    <row r="600" spans="1:72">
      <c r="A600" s="49" t="str">
        <f t="shared" si="43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6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4"/>
        <v>*</v>
      </c>
      <c r="BS600" s="244" t="str">
        <f t="shared" si="45"/>
        <v/>
      </c>
      <c r="BT600" s="8" t="str">
        <f>IF(BN600="","",SUBSTITUTE(BM600," ","")&amp;SUBSTITUTE(BN600," ",""))</f>
        <v/>
      </c>
    </row>
    <row r="601" spans="1:72">
      <c r="A601" s="49" t="str">
        <f t="shared" si="43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6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4"/>
        <v>*</v>
      </c>
      <c r="BS601" s="244" t="str">
        <f t="shared" si="45"/>
        <v/>
      </c>
      <c r="BT601" s="8" t="str">
        <f>IF(BN601="","",SUBSTITUTE(BM601," ","")&amp;SUBSTITUTE(BN601," ",""))</f>
        <v/>
      </c>
    </row>
    <row r="602" spans="1:72">
      <c r="A602" s="49" t="str">
        <f t="shared" si="43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6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4"/>
        <v>*</v>
      </c>
      <c r="BS602" s="244" t="str">
        <f t="shared" si="45"/>
        <v/>
      </c>
      <c r="BT602" s="8" t="str">
        <f>IF(BN602="","",SUBSTITUTE(BM602," ","")&amp;SUBSTITUTE(BN602," ",""))</f>
        <v/>
      </c>
    </row>
    <row r="603" spans="1:72">
      <c r="A603" s="49" t="str">
        <f t="shared" si="43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6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4"/>
        <v>*</v>
      </c>
      <c r="BS603" s="244" t="str">
        <f t="shared" si="45"/>
        <v/>
      </c>
      <c r="BT603" s="8" t="str">
        <f>IF(BN603="","",SUBSTITUTE(BM603," ","")&amp;SUBSTITUTE(BN603," ",""))</f>
        <v/>
      </c>
    </row>
    <row r="604" spans="1:72">
      <c r="A604" s="49" t="str">
        <f t="shared" si="43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6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4"/>
        <v>*</v>
      </c>
      <c r="BS604" s="244" t="str">
        <f t="shared" si="45"/>
        <v/>
      </c>
      <c r="BT604" s="8" t="str">
        <f>IF(BN604="","",SUBSTITUTE(BM604," ","")&amp;SUBSTITUTE(BN604," ",""))</f>
        <v/>
      </c>
    </row>
    <row r="605" spans="1:72">
      <c r="A605" s="49" t="str">
        <f t="shared" si="43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6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4"/>
        <v>*</v>
      </c>
      <c r="BS605" s="244" t="str">
        <f t="shared" si="45"/>
        <v/>
      </c>
      <c r="BT605" s="8" t="str">
        <f>IF(BN605="","",SUBSTITUTE(BM605," ","")&amp;SUBSTITUTE(BN605," ",""))</f>
        <v/>
      </c>
    </row>
    <row r="606" spans="1:72">
      <c r="A606" s="49" t="str">
        <f t="shared" si="43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6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4"/>
        <v>*</v>
      </c>
      <c r="BS606" s="244" t="str">
        <f t="shared" si="45"/>
        <v/>
      </c>
      <c r="BT606" s="8" t="str">
        <f>IF(BN606="","",SUBSTITUTE(BM606," ","")&amp;SUBSTITUTE(BN606," ",""))</f>
        <v/>
      </c>
    </row>
    <row r="607" spans="1:72">
      <c r="A607" s="49" t="str">
        <f t="shared" si="43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6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4"/>
        <v>*</v>
      </c>
      <c r="BS607" s="244" t="str">
        <f t="shared" si="45"/>
        <v/>
      </c>
      <c r="BT607" s="8" t="str">
        <f>IF(BN607="","",SUBSTITUTE(BM607," ","")&amp;SUBSTITUTE(BN607," ",""))</f>
        <v/>
      </c>
    </row>
    <row r="608" spans="1:72">
      <c r="A608" s="49" t="str">
        <f t="shared" si="43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6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4"/>
        <v>*</v>
      </c>
      <c r="BS608" s="244" t="str">
        <f t="shared" si="45"/>
        <v/>
      </c>
      <c r="BT608" s="8" t="str">
        <f>IF(BN608="","",SUBSTITUTE(BM608," ","")&amp;SUBSTITUTE(BN608," ",""))</f>
        <v/>
      </c>
    </row>
    <row r="609" spans="1:72">
      <c r="A609" s="49" t="str">
        <f t="shared" si="43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6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4"/>
        <v>*</v>
      </c>
      <c r="BS609" s="244" t="str">
        <f t="shared" si="45"/>
        <v/>
      </c>
      <c r="BT609" s="8" t="str">
        <f>IF(BN609="","",SUBSTITUTE(BM609," ","")&amp;SUBSTITUTE(BN609," ",""))</f>
        <v/>
      </c>
    </row>
    <row r="610" spans="1:72">
      <c r="A610" s="49" t="str">
        <f t="shared" si="43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6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4"/>
        <v>*</v>
      </c>
      <c r="BS610" s="244" t="str">
        <f t="shared" si="45"/>
        <v/>
      </c>
      <c r="BT610" s="8" t="str">
        <f>IF(BN610="","",SUBSTITUTE(BM610," ","")&amp;SUBSTITUTE(BN610," ",""))</f>
        <v/>
      </c>
    </row>
    <row r="611" spans="1:72">
      <c r="A611" s="49" t="str">
        <f t="shared" si="43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6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4"/>
        <v>*</v>
      </c>
      <c r="BS611" s="244" t="str">
        <f t="shared" si="45"/>
        <v/>
      </c>
      <c r="BT611" s="8" t="str">
        <f>IF(BN611="","",SUBSTITUTE(BM611," ","")&amp;SUBSTITUTE(BN611," ",""))</f>
        <v/>
      </c>
    </row>
    <row r="612" spans="1:72">
      <c r="A612" s="49" t="str">
        <f t="shared" si="43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6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4"/>
        <v>*</v>
      </c>
      <c r="BS612" s="244" t="str">
        <f t="shared" si="45"/>
        <v/>
      </c>
      <c r="BT612" s="8" t="str">
        <f>IF(BN612="","",SUBSTITUTE(BM612," ","")&amp;SUBSTITUTE(BN612," ",""))</f>
        <v/>
      </c>
    </row>
    <row r="613" spans="1:72">
      <c r="A613" s="49" t="str">
        <f t="shared" si="43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6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4"/>
        <v>*</v>
      </c>
      <c r="BS613" s="244" t="str">
        <f t="shared" si="45"/>
        <v/>
      </c>
      <c r="BT613" s="8" t="str">
        <f>IF(BN613="","",SUBSTITUTE(BM613," ","")&amp;SUBSTITUTE(BN613," ",""))</f>
        <v/>
      </c>
    </row>
    <row r="614" spans="1:72">
      <c r="A614" s="49" t="str">
        <f t="shared" si="43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6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4"/>
        <v>*</v>
      </c>
      <c r="BS614" s="244" t="str">
        <f t="shared" si="45"/>
        <v/>
      </c>
      <c r="BT614" s="8" t="str">
        <f>IF(BN614="","",SUBSTITUTE(BM614," ","")&amp;SUBSTITUTE(BN614," ",""))</f>
        <v/>
      </c>
    </row>
    <row r="615" spans="1:72">
      <c r="A615" s="49" t="str">
        <f t="shared" si="43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6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4"/>
        <v>*</v>
      </c>
      <c r="BS615" s="244" t="str">
        <f t="shared" si="45"/>
        <v/>
      </c>
      <c r="BT615" s="8" t="str">
        <f>IF(BN615="","",SUBSTITUTE(BM615," ","")&amp;SUBSTITUTE(BN615," ",""))</f>
        <v/>
      </c>
    </row>
    <row r="616" spans="1:72">
      <c r="A616" s="49" t="str">
        <f t="shared" si="43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6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4"/>
        <v>*</v>
      </c>
      <c r="BS616" s="244" t="str">
        <f t="shared" si="45"/>
        <v/>
      </c>
      <c r="BT616" s="8" t="str">
        <f>IF(BN616="","",SUBSTITUTE(BM616," ","")&amp;SUBSTITUTE(BN616," ",""))</f>
        <v/>
      </c>
    </row>
    <row r="617" spans="1:72">
      <c r="A617" s="49" t="str">
        <f t="shared" si="43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6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4"/>
        <v>*</v>
      </c>
      <c r="BS617" s="244" t="str">
        <f t="shared" si="45"/>
        <v/>
      </c>
      <c r="BT617" s="8" t="str">
        <f>IF(BN617="","",SUBSTITUTE(BM617," ","")&amp;SUBSTITUTE(BN617," ",""))</f>
        <v/>
      </c>
    </row>
    <row r="618" spans="1:72">
      <c r="A618" s="49" t="str">
        <f t="shared" si="43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6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4"/>
        <v>*</v>
      </c>
      <c r="BS618" s="244" t="str">
        <f t="shared" si="45"/>
        <v/>
      </c>
      <c r="BT618" s="8" t="str">
        <f>IF(BN618="","",SUBSTITUTE(BM618," ","")&amp;SUBSTITUTE(BN618," ",""))</f>
        <v/>
      </c>
    </row>
    <row r="619" spans="1:72">
      <c r="A619" s="49" t="str">
        <f t="shared" si="43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6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4"/>
        <v>*</v>
      </c>
      <c r="BS619" s="244" t="str">
        <f t="shared" si="45"/>
        <v/>
      </c>
      <c r="BT619" s="8" t="str">
        <f>IF(BN619="","",SUBSTITUTE(BM619," ","")&amp;SUBSTITUTE(BN619," ",""))</f>
        <v/>
      </c>
    </row>
    <row r="620" spans="1:72">
      <c r="A620" s="49" t="str">
        <f t="shared" si="43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6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4"/>
        <v>*</v>
      </c>
      <c r="BS620" s="244" t="str">
        <f t="shared" si="45"/>
        <v/>
      </c>
      <c r="BT620" s="8" t="str">
        <f>IF(BN620="","",SUBSTITUTE(BM620," ","")&amp;SUBSTITUTE(BN620," ",""))</f>
        <v/>
      </c>
    </row>
    <row r="621" spans="1:72">
      <c r="A621" s="49" t="str">
        <f t="shared" si="43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6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4"/>
        <v>*</v>
      </c>
      <c r="BS621" s="244" t="str">
        <f t="shared" si="45"/>
        <v/>
      </c>
      <c r="BT621" s="8" t="str">
        <f>IF(BN621="","",SUBSTITUTE(BM621," ","")&amp;SUBSTITUTE(BN621," ",""))</f>
        <v/>
      </c>
    </row>
    <row r="622" spans="1:72">
      <c r="A622" s="49" t="str">
        <f t="shared" si="43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6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4"/>
        <v>*</v>
      </c>
      <c r="BS622" s="244" t="str">
        <f t="shared" si="45"/>
        <v/>
      </c>
      <c r="BT622" s="8" t="str">
        <f>IF(BN622="","",SUBSTITUTE(BM622," ","")&amp;SUBSTITUTE(BN622," ",""))</f>
        <v/>
      </c>
    </row>
    <row r="623" spans="1:72">
      <c r="A623" s="49" t="str">
        <f t="shared" si="43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6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4"/>
        <v>*</v>
      </c>
      <c r="BS623" s="244" t="str">
        <f t="shared" si="45"/>
        <v/>
      </c>
      <c r="BT623" s="8" t="str">
        <f>IF(BN623="","",SUBSTITUTE(BM623," ","")&amp;SUBSTITUTE(BN623," ",""))</f>
        <v/>
      </c>
    </row>
    <row r="624" spans="1:72">
      <c r="A624" s="49" t="str">
        <f t="shared" si="43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6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4"/>
        <v>*</v>
      </c>
      <c r="BS624" s="244" t="str">
        <f t="shared" si="45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43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6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4"/>
        <v>*</v>
      </c>
      <c r="BS625" s="244" t="str">
        <f t="shared" si="45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43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6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4"/>
        <v>*</v>
      </c>
      <c r="BS626" s="244" t="str">
        <f t="shared" si="45"/>
        <v/>
      </c>
      <c r="BT626" s="8" t="str">
        <f>IF(BN626="","",SUBSTITUTE(BM626," ","")&amp;SUBSTITUTE(BN626," ",""))</f>
        <v/>
      </c>
    </row>
    <row r="627" spans="1:72">
      <c r="A627" s="49" t="str">
        <f t="shared" si="43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6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4"/>
        <v>*</v>
      </c>
      <c r="BS627" s="244" t="str">
        <f t="shared" si="45"/>
        <v/>
      </c>
      <c r="BT627" s="8" t="str">
        <f>IF(BN627="","",SUBSTITUTE(BM627," ","")&amp;SUBSTITUTE(BN627," ",""))</f>
        <v/>
      </c>
    </row>
    <row r="628" spans="1:72">
      <c r="A628" s="49" t="str">
        <f t="shared" si="43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6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4"/>
        <v>*</v>
      </c>
      <c r="BS628" s="244" t="str">
        <f t="shared" si="45"/>
        <v/>
      </c>
      <c r="BT628" s="8" t="str">
        <f>IF(BN628="","",SUBSTITUTE(BM628," ","")&amp;SUBSTITUTE(BN628," ",""))</f>
        <v/>
      </c>
    </row>
    <row r="629" spans="1:72">
      <c r="A629" s="49" t="str">
        <f t="shared" si="43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6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4"/>
        <v>*</v>
      </c>
      <c r="BS629" s="244" t="str">
        <f t="shared" si="45"/>
        <v/>
      </c>
      <c r="BT629" s="8" t="str">
        <f>IF(BN629="","",SUBSTITUTE(BM629," ","")&amp;SUBSTITUTE(BN629," ",""))</f>
        <v/>
      </c>
    </row>
    <row r="630" spans="1:72">
      <c r="A630" s="49" t="str">
        <f t="shared" si="43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6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4"/>
        <v>*</v>
      </c>
      <c r="BS630" s="244" t="str">
        <f t="shared" si="45"/>
        <v/>
      </c>
      <c r="BT630" s="8" t="str">
        <f>IF(BN630="","",SUBSTITUTE(BM630," ","")&amp;SUBSTITUTE(BN630," ",""))</f>
        <v/>
      </c>
    </row>
    <row r="631" spans="1:72">
      <c r="A631" s="49" t="str">
        <f t="shared" si="43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6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4"/>
        <v>*</v>
      </c>
      <c r="BS631" s="244" t="str">
        <f t="shared" si="45"/>
        <v/>
      </c>
      <c r="BT631" s="8" t="str">
        <f>IF(BN631="","",SUBSTITUTE(BM631," ","")&amp;SUBSTITUTE(BN631," ",""))</f>
        <v/>
      </c>
    </row>
    <row r="632" spans="1:72">
      <c r="A632" s="49" t="str">
        <f t="shared" si="43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6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4"/>
        <v>*</v>
      </c>
      <c r="BS632" s="244" t="str">
        <f t="shared" si="45"/>
        <v/>
      </c>
      <c r="BT632" s="8" t="str">
        <f>IF(BN632="","",SUBSTITUTE(BM632," ","")&amp;SUBSTITUTE(BN632," ",""))</f>
        <v/>
      </c>
    </row>
    <row r="633" spans="1:72">
      <c r="A633" s="49" t="str">
        <f t="shared" si="43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6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4"/>
        <v>*</v>
      </c>
      <c r="BS633" s="244" t="str">
        <f t="shared" si="45"/>
        <v/>
      </c>
      <c r="BT633" s="8" t="str">
        <f>IF(BN633="","",SUBSTITUTE(BM633," ","")&amp;SUBSTITUTE(BN633," ",""))</f>
        <v/>
      </c>
    </row>
    <row r="634" spans="1:72">
      <c r="A634" s="49" t="str">
        <f t="shared" si="43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6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4"/>
        <v>*</v>
      </c>
      <c r="BS634" s="244" t="str">
        <f t="shared" si="45"/>
        <v/>
      </c>
      <c r="BT634" s="8" t="str">
        <f>IF(BN634="","",SUBSTITUTE(BM634," ","")&amp;SUBSTITUTE(BN634," ",""))</f>
        <v/>
      </c>
    </row>
    <row r="635" spans="1:72">
      <c r="A635" s="49" t="str">
        <f t="shared" si="43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6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4"/>
        <v>*</v>
      </c>
      <c r="BS635" s="244" t="str">
        <f t="shared" si="45"/>
        <v/>
      </c>
      <c r="BT635" s="8" t="str">
        <f>IF(BN635="","",SUBSTITUTE(BM635," ","")&amp;SUBSTITUTE(BN635," ",""))</f>
        <v/>
      </c>
    </row>
    <row r="636" spans="1:72">
      <c r="A636" s="49" t="str">
        <f t="shared" si="43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6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4"/>
        <v>*</v>
      </c>
      <c r="BS636" s="244" t="str">
        <f t="shared" si="45"/>
        <v/>
      </c>
      <c r="BT636" s="8" t="str">
        <f>IF(BN636="","",SUBSTITUTE(BM636," ","")&amp;SUBSTITUTE(BN636," ",""))</f>
        <v/>
      </c>
    </row>
    <row r="637" spans="1:72">
      <c r="A637" s="49" t="str">
        <f t="shared" si="43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6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4"/>
        <v>*</v>
      </c>
      <c r="BS637" s="244" t="str">
        <f t="shared" si="45"/>
        <v/>
      </c>
      <c r="BT637" s="8" t="str">
        <f>IF(BN637="","",SUBSTITUTE(BM637," ","")&amp;SUBSTITUTE(BN637," ",""))</f>
        <v/>
      </c>
    </row>
    <row r="638" spans="1:72">
      <c r="A638" s="49" t="str">
        <f t="shared" si="43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6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4"/>
        <v>*</v>
      </c>
      <c r="BS638" s="244" t="str">
        <f t="shared" si="45"/>
        <v/>
      </c>
      <c r="BT638" s="8" t="str">
        <f>IF(BN638="","",SUBSTITUTE(BM638," ","")&amp;SUBSTITUTE(BN638," ",""))</f>
        <v/>
      </c>
    </row>
    <row r="639" spans="1:72">
      <c r="A639" s="49" t="str">
        <f t="shared" si="43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6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4"/>
        <v>*</v>
      </c>
      <c r="BS639" s="244" t="str">
        <f t="shared" si="45"/>
        <v/>
      </c>
      <c r="BT639" s="8" t="str">
        <f>IF(BN639="","",SUBSTITUTE(BM639," ","")&amp;SUBSTITUTE(BN639," ",""))</f>
        <v/>
      </c>
    </row>
    <row r="640" spans="1:72">
      <c r="A640" s="49" t="str">
        <f t="shared" si="43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6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4"/>
        <v>*</v>
      </c>
      <c r="BS640" s="244" t="str">
        <f t="shared" si="45"/>
        <v/>
      </c>
      <c r="BT640" s="8" t="str">
        <f>IF(BN640="","",SUBSTITUTE(BM640," ","")&amp;SUBSTITUTE(BN640," ",""))</f>
        <v/>
      </c>
    </row>
    <row r="641" spans="1:72">
      <c r="A641" s="49" t="str">
        <f t="shared" si="43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6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4"/>
        <v>*</v>
      </c>
      <c r="BS641" s="244" t="str">
        <f t="shared" si="45"/>
        <v/>
      </c>
      <c r="BT641" s="8" t="str">
        <f>IF(BN641="","",SUBSTITUTE(BM641," ","")&amp;SUBSTITUTE(BN641," ",""))</f>
        <v/>
      </c>
    </row>
    <row r="642" spans="1:72">
      <c r="A642" s="49" t="str">
        <f t="shared" si="43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6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4"/>
        <v>*</v>
      </c>
      <c r="BS642" s="244" t="str">
        <f t="shared" si="45"/>
        <v/>
      </c>
      <c r="BT642" s="8" t="str">
        <f>IF(BN642="","",SUBSTITUTE(BM642," ","")&amp;SUBSTITUTE(BN642," ",""))</f>
        <v/>
      </c>
    </row>
    <row r="643" spans="1:72">
      <c r="A643" s="49" t="str">
        <f t="shared" si="43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6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4"/>
        <v>*</v>
      </c>
      <c r="BS643" s="244" t="str">
        <f t="shared" si="45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43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6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4"/>
        <v>*</v>
      </c>
      <c r="BS644" s="244" t="str">
        <f t="shared" si="45"/>
        <v/>
      </c>
      <c r="BT644" s="8" t="str">
        <f>IF(BN644="","",SUBSTITUTE(BM644," ","")&amp;SUBSTITUTE(BN644," ",""))</f>
        <v/>
      </c>
    </row>
    <row r="645" spans="1:72">
      <c r="A645" s="49" t="str">
        <f t="shared" si="43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6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4"/>
        <v>*</v>
      </c>
      <c r="BS645" s="244" t="str">
        <f t="shared" si="45"/>
        <v/>
      </c>
      <c r="BT645" s="8" t="str">
        <f>IF(BN645="","",SUBSTITUTE(BM645," ","")&amp;SUBSTITUTE(BN645," ",""))</f>
        <v/>
      </c>
    </row>
    <row r="646" spans="1:72">
      <c r="A646" s="49" t="str">
        <f t="shared" si="43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6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4"/>
        <v>*</v>
      </c>
      <c r="BS646" s="244" t="str">
        <f t="shared" si="45"/>
        <v/>
      </c>
      <c r="BT646" s="8" t="str">
        <f>IF(BN646="","",SUBSTITUTE(BM646," ","")&amp;SUBSTITUTE(BN646," ",""))</f>
        <v/>
      </c>
    </row>
    <row r="647" spans="1:72">
      <c r="A647" s="49" t="str">
        <f t="shared" si="43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6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4"/>
        <v>*</v>
      </c>
      <c r="BS647" s="244" t="str">
        <f t="shared" si="45"/>
        <v/>
      </c>
      <c r="BT647" s="8" t="str">
        <f>IF(BN647="","",SUBSTITUTE(BM647," ","")&amp;SUBSTITUTE(BN647," ",""))</f>
        <v/>
      </c>
    </row>
    <row r="648" spans="1:72">
      <c r="A648" s="49" t="str">
        <f t="shared" si="43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6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4"/>
        <v>*</v>
      </c>
      <c r="BS648" s="244" t="str">
        <f t="shared" si="45"/>
        <v/>
      </c>
      <c r="BT648" s="8" t="str">
        <f>IF(BN648="","",SUBSTITUTE(BM648," ","")&amp;SUBSTITUTE(BN648," ",""))</f>
        <v/>
      </c>
    </row>
    <row r="649" spans="1:72">
      <c r="A649" s="49" t="str">
        <f t="shared" si="43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6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4"/>
        <v>*</v>
      </c>
      <c r="BS649" s="244" t="str">
        <f t="shared" si="45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47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6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ref="BR650:BR713" si="48">IF(OR(B650="",F650=""),"*",BA650/Q650)</f>
        <v>*</v>
      </c>
      <c r="BS650" s="244" t="str">
        <f t="shared" ref="BS650:BS713" si="4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47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6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si="48"/>
        <v>*</v>
      </c>
      <c r="BS651" s="244" t="str">
        <f t="shared" si="49"/>
        <v/>
      </c>
      <c r="BT651" s="8" t="str">
        <f>IF(BN651="","",SUBSTITUTE(BM651," ","")&amp;SUBSTITUTE(BN651," ",""))</f>
        <v/>
      </c>
    </row>
    <row r="652" spans="1:72">
      <c r="A652" s="49" t="str">
        <f t="shared" si="47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6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8"/>
        <v>*</v>
      </c>
      <c r="BS652" s="244" t="str">
        <f t="shared" si="49"/>
        <v/>
      </c>
      <c r="BT652" s="8" t="str">
        <f>IF(BN652="","",SUBSTITUTE(BM652," ","")&amp;SUBSTITUTE(BN652," ",""))</f>
        <v/>
      </c>
    </row>
    <row r="653" spans="1:72">
      <c r="A653" s="49" t="str">
        <f t="shared" si="47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6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8"/>
        <v>*</v>
      </c>
      <c r="BS653" s="244" t="str">
        <f t="shared" si="49"/>
        <v/>
      </c>
      <c r="BT653" s="8" t="str">
        <f>IF(BN653="","",SUBSTITUTE(BM653," ","")&amp;SUBSTITUTE(BN653," ",""))</f>
        <v/>
      </c>
    </row>
    <row r="654" spans="1:72">
      <c r="A654" s="49" t="str">
        <f t="shared" si="47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6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8"/>
        <v>*</v>
      </c>
      <c r="BS654" s="244" t="str">
        <f t="shared" si="49"/>
        <v/>
      </c>
      <c r="BT654" s="8" t="str">
        <f>IF(BN654="","",SUBSTITUTE(BM654," ","")&amp;SUBSTITUTE(BN654," ",""))</f>
        <v/>
      </c>
    </row>
    <row r="655" spans="1:72">
      <c r="A655" s="49" t="str">
        <f t="shared" si="47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5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8"/>
        <v>*</v>
      </c>
      <c r="BS655" s="244" t="str">
        <f t="shared" si="49"/>
        <v/>
      </c>
      <c r="BT655" s="8" t="str">
        <f>IF(BN655="","",SUBSTITUTE(BM655," ","")&amp;SUBSTITUTE(BN655," ",""))</f>
        <v/>
      </c>
    </row>
    <row r="656" spans="1:72">
      <c r="A656" s="49" t="str">
        <f t="shared" si="47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5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8"/>
        <v>*</v>
      </c>
      <c r="BS656" s="244" t="str">
        <f t="shared" si="49"/>
        <v/>
      </c>
      <c r="BT656" s="8" t="str">
        <f>IF(BN656="","",SUBSTITUTE(BM656," ","")&amp;SUBSTITUTE(BN656," ",""))</f>
        <v/>
      </c>
    </row>
    <row r="657" spans="1:72">
      <c r="A657" s="49" t="str">
        <f t="shared" si="47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5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8"/>
        <v>*</v>
      </c>
      <c r="BS657" s="244" t="str">
        <f t="shared" si="49"/>
        <v/>
      </c>
      <c r="BT657" s="8" t="str">
        <f>IF(BN657="","",SUBSTITUTE(BM657," ","")&amp;SUBSTITUTE(BN657," ",""))</f>
        <v/>
      </c>
    </row>
    <row r="658" spans="1:72">
      <c r="A658" s="49" t="str">
        <f t="shared" si="47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5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8"/>
        <v>*</v>
      </c>
      <c r="BS658" s="244" t="str">
        <f t="shared" si="49"/>
        <v/>
      </c>
      <c r="BT658" s="8" t="str">
        <f>IF(BN658="","",SUBSTITUTE(BM658," ","")&amp;SUBSTITUTE(BN658," ",""))</f>
        <v/>
      </c>
    </row>
    <row r="659" spans="1:72">
      <c r="A659" s="49" t="str">
        <f t="shared" si="47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5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8"/>
        <v>*</v>
      </c>
      <c r="BS659" s="244" t="str">
        <f t="shared" si="49"/>
        <v/>
      </c>
      <c r="BT659" s="8" t="str">
        <f>IF(BN659="","",SUBSTITUTE(BM659," ","")&amp;SUBSTITUTE(BN659," ",""))</f>
        <v/>
      </c>
    </row>
    <row r="660" spans="1:72">
      <c r="A660" s="49" t="str">
        <f t="shared" si="47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5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8"/>
        <v>*</v>
      </c>
      <c r="BS660" s="244" t="str">
        <f t="shared" si="49"/>
        <v/>
      </c>
      <c r="BT660" s="8" t="str">
        <f>IF(BN660="","",SUBSTITUTE(BM660," ","")&amp;SUBSTITUTE(BN660," ",""))</f>
        <v/>
      </c>
    </row>
    <row r="661" spans="1:72">
      <c r="A661" s="49" t="str">
        <f t="shared" si="47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5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8"/>
        <v>*</v>
      </c>
      <c r="BS661" s="244" t="str">
        <f t="shared" si="49"/>
        <v/>
      </c>
      <c r="BT661" s="8" t="str">
        <f>IF(BN661="","",SUBSTITUTE(BM661," ","")&amp;SUBSTITUTE(BN661," ",""))</f>
        <v/>
      </c>
    </row>
    <row r="662" spans="1:72">
      <c r="A662" s="49" t="str">
        <f t="shared" si="47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5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8"/>
        <v>*</v>
      </c>
      <c r="BS662" s="244" t="str">
        <f t="shared" si="49"/>
        <v/>
      </c>
      <c r="BT662" s="8" t="str">
        <f>IF(BN662="","",SUBSTITUTE(BM662," ","")&amp;SUBSTITUTE(BN662," ",""))</f>
        <v/>
      </c>
    </row>
    <row r="663" spans="1:72">
      <c r="A663" s="49" t="str">
        <f t="shared" si="47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5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8"/>
        <v>*</v>
      </c>
      <c r="BS663" s="244" t="str">
        <f t="shared" si="49"/>
        <v/>
      </c>
      <c r="BT663" s="8" t="str">
        <f>IF(BN663="","",SUBSTITUTE(BM663," ","")&amp;SUBSTITUTE(BN663," ",""))</f>
        <v/>
      </c>
    </row>
    <row r="664" spans="1:72">
      <c r="A664" s="49" t="str">
        <f t="shared" si="47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5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8"/>
        <v>*</v>
      </c>
      <c r="BS664" s="244" t="str">
        <f t="shared" si="49"/>
        <v/>
      </c>
      <c r="BT664" s="8" t="str">
        <f>IF(BN664="","",SUBSTITUTE(BM664," ","")&amp;SUBSTITUTE(BN664," ",""))</f>
        <v/>
      </c>
    </row>
    <row r="665" spans="1:72">
      <c r="A665" s="49" t="str">
        <f t="shared" si="47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5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8"/>
        <v>*</v>
      </c>
      <c r="BS665" s="244" t="str">
        <f t="shared" si="49"/>
        <v/>
      </c>
      <c r="BT665" s="8" t="str">
        <f>IF(BN665="","",SUBSTITUTE(BM665," ","")&amp;SUBSTITUTE(BN665," ",""))</f>
        <v/>
      </c>
    </row>
    <row r="666" spans="1:72">
      <c r="A666" s="49" t="str">
        <f t="shared" si="47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5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8"/>
        <v>*</v>
      </c>
      <c r="BS666" s="244" t="str">
        <f t="shared" si="49"/>
        <v/>
      </c>
      <c r="BT666" s="8" t="str">
        <f>IF(BN666="","",SUBSTITUTE(BM666," ","")&amp;SUBSTITUTE(BN666," ",""))</f>
        <v/>
      </c>
    </row>
    <row r="667" spans="1:72">
      <c r="A667" s="49" t="str">
        <f t="shared" si="47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5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8"/>
        <v>*</v>
      </c>
      <c r="BS667" s="244" t="str">
        <f t="shared" si="49"/>
        <v/>
      </c>
      <c r="BT667" s="8" t="str">
        <f>IF(BN667="","",SUBSTITUTE(BM667," ","")&amp;SUBSTITUTE(BN667," ",""))</f>
        <v/>
      </c>
    </row>
    <row r="668" spans="1:72">
      <c r="A668" s="49" t="str">
        <f t="shared" si="47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5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8"/>
        <v>*</v>
      </c>
      <c r="BS668" s="244" t="str">
        <f t="shared" si="49"/>
        <v/>
      </c>
      <c r="BT668" s="8" t="str">
        <f>IF(BN668="","",SUBSTITUTE(BM668," ","")&amp;SUBSTITUTE(BN668," ",""))</f>
        <v/>
      </c>
    </row>
    <row r="669" spans="1:72">
      <c r="A669" s="49" t="str">
        <f t="shared" si="47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5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8"/>
        <v>*</v>
      </c>
      <c r="BS669" s="244" t="str">
        <f t="shared" si="49"/>
        <v/>
      </c>
      <c r="BT669" s="8" t="str">
        <f>IF(BN669="","",SUBSTITUTE(BM669," ","")&amp;SUBSTITUTE(BN669," ",""))</f>
        <v/>
      </c>
    </row>
    <row r="670" spans="1:72">
      <c r="A670" s="49" t="str">
        <f t="shared" si="47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5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8"/>
        <v>*</v>
      </c>
      <c r="BS670" s="244" t="str">
        <f t="shared" si="49"/>
        <v/>
      </c>
      <c r="BT670" s="8" t="str">
        <f>IF(BN670="","",SUBSTITUTE(BM670," ","")&amp;SUBSTITUTE(BN670," ",""))</f>
        <v/>
      </c>
    </row>
    <row r="671" spans="1:72">
      <c r="A671" s="49" t="str">
        <f t="shared" si="47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5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8"/>
        <v>*</v>
      </c>
      <c r="BS671" s="244" t="str">
        <f t="shared" si="49"/>
        <v/>
      </c>
      <c r="BT671" s="8" t="str">
        <f>IF(BN671="","",SUBSTITUTE(BM671," ","")&amp;SUBSTITUTE(BN671," ",""))</f>
        <v/>
      </c>
    </row>
    <row r="672" spans="1:72">
      <c r="A672" s="49" t="str">
        <f t="shared" si="47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5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8"/>
        <v>*</v>
      </c>
      <c r="BS672" s="244" t="str">
        <f t="shared" si="49"/>
        <v/>
      </c>
      <c r="BT672" s="8" t="str">
        <f>IF(BN672="","",SUBSTITUTE(BM672," ","")&amp;SUBSTITUTE(BN672," ",""))</f>
        <v/>
      </c>
    </row>
    <row r="673" spans="1:72">
      <c r="A673" s="49" t="str">
        <f t="shared" si="47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5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8"/>
        <v>*</v>
      </c>
      <c r="BS673" s="244" t="str">
        <f t="shared" si="49"/>
        <v/>
      </c>
      <c r="BT673" s="8" t="str">
        <f>IF(BN673="","",SUBSTITUTE(BM673," ","")&amp;SUBSTITUTE(BN673," ",""))</f>
        <v/>
      </c>
    </row>
    <row r="674" spans="1:72">
      <c r="A674" s="49" t="str">
        <f t="shared" si="47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5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8"/>
        <v>*</v>
      </c>
      <c r="BS674" s="244" t="str">
        <f t="shared" si="49"/>
        <v/>
      </c>
      <c r="BT674" s="8" t="str">
        <f>IF(BN674="","",SUBSTITUTE(BM674," ","")&amp;SUBSTITUTE(BN674," ",""))</f>
        <v/>
      </c>
    </row>
    <row r="675" spans="1:72">
      <c r="A675" s="49" t="str">
        <f t="shared" si="47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5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8"/>
        <v>*</v>
      </c>
      <c r="BS675" s="244" t="str">
        <f t="shared" si="49"/>
        <v/>
      </c>
      <c r="BT675" s="8" t="str">
        <f>IF(BN675="","",SUBSTITUTE(BM675," ","")&amp;SUBSTITUTE(BN675," ",""))</f>
        <v/>
      </c>
    </row>
    <row r="676" spans="1:72">
      <c r="A676" s="49" t="str">
        <f t="shared" si="47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5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8"/>
        <v>*</v>
      </c>
      <c r="BS676" s="244" t="str">
        <f t="shared" si="49"/>
        <v/>
      </c>
      <c r="BT676" s="8" t="str">
        <f>IF(BN676="","",SUBSTITUTE(BM676," ","")&amp;SUBSTITUTE(BN676," ",""))</f>
        <v/>
      </c>
    </row>
    <row r="677" spans="1:72">
      <c r="A677" s="49" t="str">
        <f t="shared" si="47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5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8"/>
        <v>*</v>
      </c>
      <c r="BS677" s="244" t="str">
        <f t="shared" si="49"/>
        <v/>
      </c>
      <c r="BT677" s="8" t="str">
        <f>IF(BN677="","",SUBSTITUTE(BM677," ","")&amp;SUBSTITUTE(BN677," ",""))</f>
        <v/>
      </c>
    </row>
    <row r="678" spans="1:72">
      <c r="A678" s="49" t="str">
        <f t="shared" si="47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5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8"/>
        <v>*</v>
      </c>
      <c r="BS678" s="244" t="str">
        <f t="shared" si="49"/>
        <v/>
      </c>
      <c r="BT678" s="8" t="str">
        <f>IF(BN678="","",SUBSTITUTE(BM678," ","")&amp;SUBSTITUTE(BN678," ",""))</f>
        <v/>
      </c>
    </row>
    <row r="679" spans="1:72">
      <c r="A679" s="49" t="str">
        <f t="shared" si="47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5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8"/>
        <v>*</v>
      </c>
      <c r="BS679" s="244" t="str">
        <f t="shared" si="49"/>
        <v/>
      </c>
      <c r="BT679" s="8" t="str">
        <f>IF(BN679="","",SUBSTITUTE(BM679," ","")&amp;SUBSTITUTE(BN679," ",""))</f>
        <v/>
      </c>
    </row>
    <row r="680" spans="1:72">
      <c r="A680" s="49" t="str">
        <f t="shared" si="47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5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8"/>
        <v>*</v>
      </c>
      <c r="BS680" s="244" t="str">
        <f t="shared" si="49"/>
        <v/>
      </c>
      <c r="BT680" s="8" t="str">
        <f>IF(BN680="","",SUBSTITUTE(BM680," ","")&amp;SUBSTITUTE(BN680," ",""))</f>
        <v/>
      </c>
    </row>
    <row r="681" spans="1:72">
      <c r="A681" s="49" t="str">
        <f t="shared" si="47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5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8"/>
        <v>*</v>
      </c>
      <c r="BS681" s="244" t="str">
        <f t="shared" si="49"/>
        <v/>
      </c>
      <c r="BT681" s="8" t="str">
        <f>IF(BN681="","",SUBSTITUTE(BM681," ","")&amp;SUBSTITUTE(BN681," ",""))</f>
        <v/>
      </c>
    </row>
    <row r="682" spans="1:72">
      <c r="A682" s="49" t="str">
        <f t="shared" si="47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5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8"/>
        <v>*</v>
      </c>
      <c r="BS682" s="244" t="str">
        <f t="shared" si="49"/>
        <v/>
      </c>
      <c r="BT682" s="8" t="str">
        <f>IF(BN682="","",SUBSTITUTE(BM682," ","")&amp;SUBSTITUTE(BN682," ",""))</f>
        <v/>
      </c>
    </row>
    <row r="683" spans="1:72">
      <c r="A683" s="49" t="str">
        <f t="shared" si="47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5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8"/>
        <v>*</v>
      </c>
      <c r="BS683" s="244" t="str">
        <f t="shared" si="49"/>
        <v/>
      </c>
      <c r="BT683" s="8" t="str">
        <f>IF(BN683="","",SUBSTITUTE(BM683," ","")&amp;SUBSTITUTE(BN683," ",""))</f>
        <v/>
      </c>
    </row>
    <row r="684" spans="1:72">
      <c r="A684" s="49" t="str">
        <f t="shared" si="47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5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8"/>
        <v>*</v>
      </c>
      <c r="BS684" s="244" t="str">
        <f t="shared" si="49"/>
        <v/>
      </c>
      <c r="BT684" s="8" t="str">
        <f>IF(BN684="","",SUBSTITUTE(BM684," ","")&amp;SUBSTITUTE(BN684," ",""))</f>
        <v/>
      </c>
    </row>
    <row r="685" spans="1:72">
      <c r="A685" s="49" t="str">
        <f t="shared" si="47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5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8"/>
        <v>*</v>
      </c>
      <c r="BS685" s="244" t="str">
        <f t="shared" si="49"/>
        <v/>
      </c>
      <c r="BT685" s="8" t="str">
        <f>IF(BN685="","",SUBSTITUTE(BM685," ","")&amp;SUBSTITUTE(BN685," ",""))</f>
        <v/>
      </c>
    </row>
    <row r="686" spans="1:72">
      <c r="A686" s="49" t="str">
        <f t="shared" si="47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5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8"/>
        <v>*</v>
      </c>
      <c r="BS686" s="244" t="str">
        <f t="shared" si="49"/>
        <v/>
      </c>
      <c r="BT686" s="8" t="str">
        <f>IF(BN686="","",SUBSTITUTE(BM686," ","")&amp;SUBSTITUTE(BN686," ",""))</f>
        <v/>
      </c>
    </row>
    <row r="687" spans="1:72">
      <c r="A687" s="49" t="str">
        <f t="shared" si="47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5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8"/>
        <v>*</v>
      </c>
      <c r="BS687" s="244" t="str">
        <f t="shared" si="49"/>
        <v/>
      </c>
      <c r="BT687" s="8" t="str">
        <f>IF(BN687="","",SUBSTITUTE(BM687," ","")&amp;SUBSTITUTE(BN687," ",""))</f>
        <v/>
      </c>
    </row>
    <row r="688" spans="1:72">
      <c r="A688" s="49" t="str">
        <f t="shared" si="47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5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8"/>
        <v>*</v>
      </c>
      <c r="BS688" s="244" t="str">
        <f t="shared" si="49"/>
        <v/>
      </c>
      <c r="BT688" s="8" t="str">
        <f>IF(BN688="","",SUBSTITUTE(BM688," ","")&amp;SUBSTITUTE(BN688," ",""))</f>
        <v/>
      </c>
    </row>
    <row r="689" spans="1:72">
      <c r="A689" s="49" t="str">
        <f t="shared" si="47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5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8"/>
        <v>*</v>
      </c>
      <c r="BS689" s="244" t="str">
        <f t="shared" si="49"/>
        <v/>
      </c>
      <c r="BT689" s="8" t="str">
        <f>IF(BN689="","",SUBSTITUTE(BM689," ","")&amp;SUBSTITUTE(BN689," ",""))</f>
        <v/>
      </c>
    </row>
    <row r="690" spans="1:72">
      <c r="A690" s="49" t="str">
        <f t="shared" si="47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5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8"/>
        <v>*</v>
      </c>
      <c r="BS690" s="244" t="str">
        <f t="shared" si="49"/>
        <v/>
      </c>
      <c r="BT690" s="8" t="str">
        <f>IF(BN690="","",SUBSTITUTE(BM690," ","")&amp;SUBSTITUTE(BN690," ",""))</f>
        <v/>
      </c>
    </row>
    <row r="691" spans="1:72">
      <c r="A691" s="49" t="str">
        <f t="shared" si="47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5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8"/>
        <v>*</v>
      </c>
      <c r="BS691" s="244" t="str">
        <f t="shared" si="49"/>
        <v/>
      </c>
      <c r="BT691" s="8" t="str">
        <f>IF(BN691="","",SUBSTITUTE(BM691," ","")&amp;SUBSTITUTE(BN691," ",""))</f>
        <v/>
      </c>
    </row>
    <row r="692" spans="1:72">
      <c r="A692" s="49" t="str">
        <f t="shared" si="47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5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8"/>
        <v>*</v>
      </c>
      <c r="BS692" s="244" t="str">
        <f t="shared" si="49"/>
        <v/>
      </c>
      <c r="BT692" s="8" t="str">
        <f>IF(BN692="","",SUBSTITUTE(BM692," ","")&amp;SUBSTITUTE(BN692," ",""))</f>
        <v/>
      </c>
    </row>
    <row r="693" spans="1:72">
      <c r="A693" s="49" t="str">
        <f t="shared" si="47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5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8"/>
        <v>*</v>
      </c>
      <c r="BS693" s="244" t="str">
        <f t="shared" si="49"/>
        <v/>
      </c>
      <c r="BT693" s="8" t="str">
        <f>IF(BN693="","",SUBSTITUTE(BM693," ","")&amp;SUBSTITUTE(BN693," ",""))</f>
        <v/>
      </c>
    </row>
    <row r="694" spans="1:72">
      <c r="A694" s="49" t="str">
        <f t="shared" si="47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5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8"/>
        <v>*</v>
      </c>
      <c r="BS694" s="244" t="str">
        <f t="shared" si="49"/>
        <v/>
      </c>
      <c r="BT694" s="8" t="str">
        <f>IF(BN694="","",SUBSTITUTE(BM694," ","")&amp;SUBSTITUTE(BN694," ",""))</f>
        <v/>
      </c>
    </row>
    <row r="695" spans="1:72">
      <c r="A695" s="49" t="str">
        <f t="shared" si="47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5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8"/>
        <v>*</v>
      </c>
      <c r="BS695" s="244" t="str">
        <f t="shared" si="49"/>
        <v/>
      </c>
      <c r="BT695" s="8" t="str">
        <f>IF(BN695="","",SUBSTITUTE(BM695," ","")&amp;SUBSTITUTE(BN695," ",""))</f>
        <v/>
      </c>
    </row>
    <row r="696" spans="1:72">
      <c r="A696" s="49" t="str">
        <f t="shared" si="47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5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8"/>
        <v>*</v>
      </c>
      <c r="BS696" s="244" t="str">
        <f t="shared" si="49"/>
        <v/>
      </c>
      <c r="BT696" s="8" t="str">
        <f>IF(BN696="","",SUBSTITUTE(BM696," ","")&amp;SUBSTITUTE(BN696," ",""))</f>
        <v/>
      </c>
    </row>
    <row r="697" spans="1:72">
      <c r="A697" s="49" t="str">
        <f t="shared" si="47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5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8"/>
        <v>*</v>
      </c>
      <c r="BS697" s="244" t="str">
        <f t="shared" si="49"/>
        <v/>
      </c>
      <c r="BT697" s="8" t="str">
        <f>IF(BN697="","",SUBSTITUTE(BM697," ","")&amp;SUBSTITUTE(BN697," ",""))</f>
        <v/>
      </c>
    </row>
    <row r="698" spans="1:72">
      <c r="A698" s="49" t="str">
        <f t="shared" si="47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5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8"/>
        <v>*</v>
      </c>
      <c r="BS698" s="244" t="str">
        <f t="shared" si="49"/>
        <v/>
      </c>
      <c r="BT698" s="8" t="str">
        <f>IF(BN698="","",SUBSTITUTE(BM698," ","")&amp;SUBSTITUTE(BN698," ",""))</f>
        <v/>
      </c>
    </row>
    <row r="699" spans="1:72">
      <c r="A699" s="49" t="str">
        <f t="shared" si="47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5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8"/>
        <v>*</v>
      </c>
      <c r="BS699" s="244" t="str">
        <f t="shared" si="49"/>
        <v/>
      </c>
      <c r="BT699" s="8" t="str">
        <f>IF(BN699="","",SUBSTITUTE(BM699," ","")&amp;SUBSTITUTE(BN699," ",""))</f>
        <v/>
      </c>
    </row>
    <row r="700" spans="1:72">
      <c r="A700" s="49" t="str">
        <f t="shared" si="47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5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8"/>
        <v>*</v>
      </c>
      <c r="BS700" s="244" t="str">
        <f t="shared" si="49"/>
        <v/>
      </c>
      <c r="BT700" s="8" t="str">
        <f>IF(BN700="","",SUBSTITUTE(BM700," ","")&amp;SUBSTITUTE(BN700," ",""))</f>
        <v/>
      </c>
    </row>
    <row r="701" spans="1:72">
      <c r="A701" s="49" t="str">
        <f t="shared" si="47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5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8"/>
        <v>*</v>
      </c>
      <c r="BS701" s="244" t="str">
        <f t="shared" si="49"/>
        <v/>
      </c>
      <c r="BT701" s="8" t="str">
        <f>IF(BN701="","",SUBSTITUTE(BM701," ","")&amp;SUBSTITUTE(BN701," ",""))</f>
        <v/>
      </c>
    </row>
    <row r="702" spans="1:72">
      <c r="A702" s="49" t="str">
        <f t="shared" si="47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5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8"/>
        <v>*</v>
      </c>
      <c r="BS702" s="244" t="str">
        <f t="shared" si="49"/>
        <v/>
      </c>
      <c r="BT702" s="8" t="str">
        <f>IF(BN702="","",SUBSTITUTE(BM702," ","")&amp;SUBSTITUTE(BN702," ",""))</f>
        <v/>
      </c>
    </row>
    <row r="703" spans="1:72">
      <c r="A703" s="49" t="str">
        <f t="shared" si="47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5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8"/>
        <v>*</v>
      </c>
      <c r="BS703" s="244" t="str">
        <f t="shared" si="49"/>
        <v/>
      </c>
      <c r="BT703" s="8" t="str">
        <f>IF(BN703="","",SUBSTITUTE(BM703," ","")&amp;SUBSTITUTE(BN703," ",""))</f>
        <v/>
      </c>
    </row>
    <row r="704" spans="1:72">
      <c r="A704" s="49" t="str">
        <f t="shared" si="47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5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8"/>
        <v>*</v>
      </c>
      <c r="BS704" s="244" t="str">
        <f t="shared" si="49"/>
        <v/>
      </c>
      <c r="BT704" s="8" t="str">
        <f>IF(BN704="","",SUBSTITUTE(BM704," ","")&amp;SUBSTITUTE(BN704," ",""))</f>
        <v/>
      </c>
    </row>
    <row r="705" spans="1:72">
      <c r="A705" s="49" t="str">
        <f t="shared" si="47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5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8"/>
        <v>*</v>
      </c>
      <c r="BS705" s="244" t="str">
        <f t="shared" si="49"/>
        <v/>
      </c>
      <c r="BT705" s="8" t="str">
        <f>IF(BN705="","",SUBSTITUTE(BM705," ","")&amp;SUBSTITUTE(BN705," ",""))</f>
        <v/>
      </c>
    </row>
    <row r="706" spans="1:72">
      <c r="A706" s="49" t="str">
        <f t="shared" si="47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5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8"/>
        <v>*</v>
      </c>
      <c r="BS706" s="244" t="str">
        <f t="shared" si="49"/>
        <v/>
      </c>
      <c r="BT706" s="8" t="str">
        <f>IF(BN706="","",SUBSTITUTE(BM706," ","")&amp;SUBSTITUTE(BN706," ",""))</f>
        <v/>
      </c>
    </row>
    <row r="707" spans="1:72">
      <c r="A707" s="49" t="str">
        <f t="shared" si="47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5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8"/>
        <v>*</v>
      </c>
      <c r="BS707" s="244" t="str">
        <f t="shared" si="49"/>
        <v/>
      </c>
      <c r="BT707" s="8" t="str">
        <f>IF(BN707="","",SUBSTITUTE(BM707," ","")&amp;SUBSTITUTE(BN707," ",""))</f>
        <v/>
      </c>
    </row>
    <row r="708" spans="1:72">
      <c r="A708" s="49" t="str">
        <f t="shared" si="47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5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8"/>
        <v>*</v>
      </c>
      <c r="BS708" s="244" t="str">
        <f t="shared" si="49"/>
        <v/>
      </c>
      <c r="BT708" s="8" t="str">
        <f>IF(BN708="","",SUBSTITUTE(BM708," ","")&amp;SUBSTITUTE(BN708," ",""))</f>
        <v/>
      </c>
    </row>
    <row r="709" spans="1:72">
      <c r="A709" s="49" t="str">
        <f t="shared" si="47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5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8"/>
        <v>*</v>
      </c>
      <c r="BS709" s="244" t="str">
        <f t="shared" si="49"/>
        <v/>
      </c>
      <c r="BT709" s="8" t="str">
        <f>IF(BN709="","",SUBSTITUTE(BM709," ","")&amp;SUBSTITUTE(BN709," ",""))</f>
        <v/>
      </c>
    </row>
    <row r="710" spans="1:72">
      <c r="A710" s="49" t="str">
        <f t="shared" si="47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5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8"/>
        <v>*</v>
      </c>
      <c r="BS710" s="244" t="str">
        <f t="shared" si="49"/>
        <v/>
      </c>
      <c r="BT710" s="8" t="str">
        <f>IF(BN710="","",SUBSTITUTE(BM710," ","")&amp;SUBSTITUTE(BN710," ",""))</f>
        <v/>
      </c>
    </row>
    <row r="711" spans="1:72">
      <c r="A711" s="49" t="str">
        <f t="shared" si="47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5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8"/>
        <v>*</v>
      </c>
      <c r="BS711" s="244" t="str">
        <f t="shared" si="49"/>
        <v/>
      </c>
      <c r="BT711" s="8" t="str">
        <f>IF(BN711="","",SUBSTITUTE(BM711," ","")&amp;SUBSTITUTE(BN711," ",""))</f>
        <v/>
      </c>
    </row>
    <row r="712" spans="1:72">
      <c r="A712" s="49" t="str">
        <f t="shared" si="47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5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8"/>
        <v>*</v>
      </c>
      <c r="BS712" s="244" t="str">
        <f t="shared" si="49"/>
        <v/>
      </c>
      <c r="BT712" s="8" t="str">
        <f>IF(BN712="","",SUBSTITUTE(BM712," ","")&amp;SUBSTITUTE(BN712," ",""))</f>
        <v/>
      </c>
    </row>
    <row r="713" spans="1:72">
      <c r="A713" s="49" t="str">
        <f t="shared" si="47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5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8"/>
        <v>*</v>
      </c>
      <c r="BS713" s="244" t="str">
        <f t="shared" si="4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5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5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ref="BR714:BR777" si="52">IF(OR(B714="",F714=""),"*",BA714/Q714)</f>
        <v>*</v>
      </c>
      <c r="BS714" s="244" t="str">
        <f t="shared" ref="BS714:BS777" si="53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5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5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si="52"/>
        <v>*</v>
      </c>
      <c r="BS715" s="244" t="str">
        <f t="shared" si="53"/>
        <v/>
      </c>
      <c r="BT715" s="8" t="str">
        <f>IF(BN715="","",SUBSTITUTE(BM715," ","")&amp;SUBSTITUTE(BN715," ",""))</f>
        <v/>
      </c>
    </row>
    <row r="716" spans="1:72">
      <c r="A716" s="49" t="str">
        <f t="shared" si="5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5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2"/>
        <v>*</v>
      </c>
      <c r="BS716" s="244" t="str">
        <f t="shared" si="53"/>
        <v/>
      </c>
      <c r="BT716" s="8" t="str">
        <f>IF(BN716="","",SUBSTITUTE(BM716," ","")&amp;SUBSTITUTE(BN716," ",""))</f>
        <v/>
      </c>
    </row>
    <row r="717" spans="1:72">
      <c r="A717" s="49" t="str">
        <f t="shared" si="5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5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2"/>
        <v>*</v>
      </c>
      <c r="BS717" s="244" t="str">
        <f t="shared" si="53"/>
        <v/>
      </c>
      <c r="BT717" s="8" t="str">
        <f>IF(BN717="","",SUBSTITUTE(BM717," ","")&amp;SUBSTITUTE(BN717," ",""))</f>
        <v/>
      </c>
    </row>
    <row r="718" spans="1:72">
      <c r="A718" s="49" t="str">
        <f t="shared" si="5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5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2"/>
        <v>*</v>
      </c>
      <c r="BS718" s="244" t="str">
        <f t="shared" si="53"/>
        <v/>
      </c>
      <c r="BT718" s="8" t="str">
        <f>IF(BN718="","",SUBSTITUTE(BM718," ","")&amp;SUBSTITUTE(BN718," ",""))</f>
        <v/>
      </c>
    </row>
    <row r="719" spans="1:72">
      <c r="A719" s="49" t="str">
        <f t="shared" si="5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54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2"/>
        <v>*</v>
      </c>
      <c r="BS719" s="244" t="str">
        <f t="shared" si="53"/>
        <v/>
      </c>
      <c r="BT719" s="8" t="str">
        <f>IF(BN719="","",SUBSTITUTE(BM719," ","")&amp;SUBSTITUTE(BN719," ",""))</f>
        <v/>
      </c>
    </row>
    <row r="720" spans="1:72">
      <c r="A720" s="49" t="str">
        <f t="shared" si="5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54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2"/>
        <v>*</v>
      </c>
      <c r="BS720" s="244" t="str">
        <f t="shared" si="53"/>
        <v/>
      </c>
      <c r="BT720" s="8" t="str">
        <f>IF(BN720="","",SUBSTITUTE(BM720," ","")&amp;SUBSTITUTE(BN720," ",""))</f>
        <v/>
      </c>
    </row>
    <row r="721" spans="1:72">
      <c r="A721" s="49" t="str">
        <f t="shared" si="5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4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2"/>
        <v>*</v>
      </c>
      <c r="BS721" s="244" t="str">
        <f t="shared" si="53"/>
        <v/>
      </c>
      <c r="BT721" s="8" t="str">
        <f>IF(BN721="","",SUBSTITUTE(BM721," ","")&amp;SUBSTITUTE(BN721," ",""))</f>
        <v/>
      </c>
    </row>
    <row r="722" spans="1:72">
      <c r="A722" s="49" t="str">
        <f t="shared" si="5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4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2"/>
        <v>*</v>
      </c>
      <c r="BS722" s="244" t="str">
        <f t="shared" si="53"/>
        <v/>
      </c>
      <c r="BT722" s="8" t="str">
        <f>IF(BN722="","",SUBSTITUTE(BM722," ","")&amp;SUBSTITUTE(BN722," ",""))</f>
        <v/>
      </c>
    </row>
    <row r="723" spans="1:72">
      <c r="A723" s="49" t="str">
        <f t="shared" si="5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4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2"/>
        <v>*</v>
      </c>
      <c r="BS723" s="244" t="str">
        <f t="shared" si="53"/>
        <v/>
      </c>
      <c r="BT723" s="8" t="str">
        <f>IF(BN723="","",SUBSTITUTE(BM723," ","")&amp;SUBSTITUTE(BN723," ",""))</f>
        <v/>
      </c>
    </row>
    <row r="724" spans="1:72">
      <c r="A724" s="49" t="str">
        <f t="shared" si="5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4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2"/>
        <v>*</v>
      </c>
      <c r="BS724" s="244" t="str">
        <f t="shared" si="53"/>
        <v/>
      </c>
      <c r="BT724" s="8" t="str">
        <f>IF(BN724="","",SUBSTITUTE(BM724," ","")&amp;SUBSTITUTE(BN724," ",""))</f>
        <v/>
      </c>
    </row>
    <row r="725" spans="1:72">
      <c r="A725" s="49" t="str">
        <f t="shared" si="5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4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2"/>
        <v>*</v>
      </c>
      <c r="BS725" s="244" t="str">
        <f t="shared" si="53"/>
        <v/>
      </c>
      <c r="BT725" s="8" t="str">
        <f>IF(BN725="","",SUBSTITUTE(BM725," ","")&amp;SUBSTITUTE(BN725," ",""))</f>
        <v/>
      </c>
    </row>
    <row r="726" spans="1:72">
      <c r="A726" s="49" t="str">
        <f t="shared" si="5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4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2"/>
        <v>*</v>
      </c>
      <c r="BS726" s="244" t="str">
        <f t="shared" si="53"/>
        <v/>
      </c>
      <c r="BT726" s="8" t="str">
        <f>IF(BN726="","",SUBSTITUTE(BM726," ","")&amp;SUBSTITUTE(BN726," ",""))</f>
        <v/>
      </c>
    </row>
    <row r="727" spans="1:72">
      <c r="A727" s="49" t="str">
        <f t="shared" si="5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4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2"/>
        <v>*</v>
      </c>
      <c r="BS727" s="244" t="str">
        <f t="shared" si="53"/>
        <v/>
      </c>
      <c r="BT727" s="8" t="str">
        <f>IF(BN727="","",SUBSTITUTE(BM727," ","")&amp;SUBSTITUTE(BN727," ",""))</f>
        <v/>
      </c>
    </row>
    <row r="728" spans="1:72">
      <c r="A728" s="49" t="str">
        <f t="shared" si="5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4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2"/>
        <v>*</v>
      </c>
      <c r="BS728" s="244" t="str">
        <f t="shared" si="53"/>
        <v/>
      </c>
      <c r="BT728" s="8" t="str">
        <f>IF(BN728="","",SUBSTITUTE(BM728," ","")&amp;SUBSTITUTE(BN728," ",""))</f>
        <v/>
      </c>
    </row>
    <row r="729" spans="1:72">
      <c r="A729" s="49" t="str">
        <f t="shared" si="5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4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2"/>
        <v>*</v>
      </c>
      <c r="BS729" s="244" t="str">
        <f t="shared" si="53"/>
        <v/>
      </c>
      <c r="BT729" s="8" t="str">
        <f>IF(BN729="","",SUBSTITUTE(BM729," ","")&amp;SUBSTITUTE(BN729," ",""))</f>
        <v/>
      </c>
    </row>
    <row r="730" spans="1:72">
      <c r="A730" s="49" t="str">
        <f t="shared" si="5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4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2"/>
        <v>*</v>
      </c>
      <c r="BS730" s="244" t="str">
        <f t="shared" si="53"/>
        <v/>
      </c>
      <c r="BT730" s="8" t="str">
        <f>IF(BN730="","",SUBSTITUTE(BM730," ","")&amp;SUBSTITUTE(BN730," ",""))</f>
        <v/>
      </c>
    </row>
    <row r="731" spans="1:72">
      <c r="A731" s="49" t="str">
        <f t="shared" si="5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4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2"/>
        <v>*</v>
      </c>
      <c r="BS731" s="244" t="str">
        <f t="shared" si="53"/>
        <v/>
      </c>
      <c r="BT731" s="8" t="str">
        <f>IF(BN731="","",SUBSTITUTE(BM731," ","")&amp;SUBSTITUTE(BN731," ",""))</f>
        <v/>
      </c>
    </row>
    <row r="732" spans="1:72">
      <c r="A732" s="49" t="str">
        <f t="shared" si="5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4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2"/>
        <v>*</v>
      </c>
      <c r="BS732" s="244" t="str">
        <f t="shared" si="53"/>
        <v/>
      </c>
      <c r="BT732" s="8" t="str">
        <f>IF(BN732="","",SUBSTITUTE(BM732," ","")&amp;SUBSTITUTE(BN732," ",""))</f>
        <v/>
      </c>
    </row>
    <row r="733" spans="1:72">
      <c r="A733" s="49" t="str">
        <f t="shared" si="5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4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2"/>
        <v>*</v>
      </c>
      <c r="BS733" s="244" t="str">
        <f t="shared" si="53"/>
        <v/>
      </c>
      <c r="BT733" s="8" t="str">
        <f>IF(BN733="","",SUBSTITUTE(BM733," ","")&amp;SUBSTITUTE(BN733," ",""))</f>
        <v/>
      </c>
    </row>
    <row r="734" spans="1:72">
      <c r="A734" s="49" t="str">
        <f t="shared" si="5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4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2"/>
        <v>*</v>
      </c>
      <c r="BS734" s="244" t="str">
        <f t="shared" si="53"/>
        <v/>
      </c>
      <c r="BT734" s="8" t="str">
        <f>IF(BN734="","",SUBSTITUTE(BM734," ","")&amp;SUBSTITUTE(BN734," ",""))</f>
        <v/>
      </c>
    </row>
    <row r="735" spans="1:72">
      <c r="A735" s="49" t="str">
        <f t="shared" si="5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4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2"/>
        <v>*</v>
      </c>
      <c r="BS735" s="244" t="str">
        <f t="shared" si="53"/>
        <v/>
      </c>
      <c r="BT735" s="8" t="str">
        <f>IF(BN735="","",SUBSTITUTE(BM735," ","")&amp;SUBSTITUTE(BN735," ",""))</f>
        <v/>
      </c>
    </row>
    <row r="736" spans="1:72">
      <c r="A736" s="49" t="str">
        <f t="shared" si="5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4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2"/>
        <v>*</v>
      </c>
      <c r="BS736" s="244" t="str">
        <f t="shared" si="53"/>
        <v/>
      </c>
      <c r="BT736" s="8" t="str">
        <f>IF(BN736="","",SUBSTITUTE(BM736," ","")&amp;SUBSTITUTE(BN736," ",""))</f>
        <v/>
      </c>
    </row>
    <row r="737" spans="1:72">
      <c r="A737" s="49" t="str">
        <f t="shared" si="5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4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2"/>
        <v>*</v>
      </c>
      <c r="BS737" s="244" t="str">
        <f t="shared" si="53"/>
        <v/>
      </c>
      <c r="BT737" s="8" t="str">
        <f>IF(BN737="","",SUBSTITUTE(BM737," ","")&amp;SUBSTITUTE(BN737," ",""))</f>
        <v/>
      </c>
    </row>
    <row r="738" spans="1:72">
      <c r="A738" s="49" t="str">
        <f t="shared" si="5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4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2"/>
        <v>*</v>
      </c>
      <c r="BS738" s="244" t="str">
        <f t="shared" si="53"/>
        <v/>
      </c>
      <c r="BT738" s="8" t="str">
        <f>IF(BN738="","",SUBSTITUTE(BM738," ","")&amp;SUBSTITUTE(BN738," ",""))</f>
        <v/>
      </c>
    </row>
    <row r="739" spans="1:72">
      <c r="A739" s="49" t="str">
        <f t="shared" si="5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4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2"/>
        <v>*</v>
      </c>
      <c r="BS739" s="244" t="str">
        <f t="shared" si="53"/>
        <v/>
      </c>
      <c r="BT739" s="8" t="str">
        <f>IF(BN739="","",SUBSTITUTE(BM739," ","")&amp;SUBSTITUTE(BN739," ",""))</f>
        <v/>
      </c>
    </row>
    <row r="740" spans="1:72">
      <c r="A740" s="49" t="str">
        <f t="shared" si="5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4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2"/>
        <v>*</v>
      </c>
      <c r="BS740" s="244" t="str">
        <f t="shared" si="53"/>
        <v/>
      </c>
      <c r="BT740" s="8" t="str">
        <f>IF(BN740="","",SUBSTITUTE(BM740," ","")&amp;SUBSTITUTE(BN740," ",""))</f>
        <v/>
      </c>
    </row>
    <row r="741" spans="1:72">
      <c r="A741" s="49" t="str">
        <f t="shared" si="5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4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2"/>
        <v>*</v>
      </c>
      <c r="BS741" s="244" t="str">
        <f t="shared" si="53"/>
        <v/>
      </c>
      <c r="BT741" s="8" t="str">
        <f>IF(BN741="","",SUBSTITUTE(BM741," ","")&amp;SUBSTITUTE(BN741," ",""))</f>
        <v/>
      </c>
    </row>
    <row r="742" spans="1:72">
      <c r="A742" s="49" t="str">
        <f t="shared" si="5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4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2"/>
        <v>*</v>
      </c>
      <c r="BS742" s="244" t="str">
        <f t="shared" si="53"/>
        <v/>
      </c>
      <c r="BT742" s="8" t="str">
        <f>IF(BN742="","",SUBSTITUTE(BM742," ","")&amp;SUBSTITUTE(BN742," ",""))</f>
        <v/>
      </c>
    </row>
    <row r="743" spans="1:72">
      <c r="A743" s="49" t="str">
        <f t="shared" si="5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4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2"/>
        <v>*</v>
      </c>
      <c r="BS743" s="244" t="str">
        <f t="shared" si="53"/>
        <v/>
      </c>
      <c r="BT743" s="8" t="str">
        <f>IF(BN743="","",SUBSTITUTE(BM743," ","")&amp;SUBSTITUTE(BN743," ",""))</f>
        <v/>
      </c>
    </row>
    <row r="744" spans="1:72">
      <c r="A744" s="49" t="str">
        <f t="shared" si="5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4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2"/>
        <v>*</v>
      </c>
      <c r="BS744" s="244" t="str">
        <f t="shared" si="53"/>
        <v/>
      </c>
      <c r="BT744" s="8" t="str">
        <f>IF(BN744="","",SUBSTITUTE(BM744," ","")&amp;SUBSTITUTE(BN744," ",""))</f>
        <v/>
      </c>
    </row>
    <row r="745" spans="1:72">
      <c r="A745" s="49" t="str">
        <f t="shared" si="5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4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2"/>
        <v>*</v>
      </c>
      <c r="BS745" s="244" t="str">
        <f t="shared" si="53"/>
        <v/>
      </c>
      <c r="BT745" s="8" t="str">
        <f>IF(BN745="","",SUBSTITUTE(BM745," ","")&amp;SUBSTITUTE(BN745," ",""))</f>
        <v/>
      </c>
    </row>
    <row r="746" spans="1:72">
      <c r="A746" s="49" t="str">
        <f t="shared" si="5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4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2"/>
        <v>*</v>
      </c>
      <c r="BS746" s="244" t="str">
        <f t="shared" si="53"/>
        <v/>
      </c>
      <c r="BT746" s="8" t="str">
        <f>IF(BN746="","",SUBSTITUTE(BM746," ","")&amp;SUBSTITUTE(BN746," ",""))</f>
        <v/>
      </c>
    </row>
    <row r="747" spans="1:72">
      <c r="A747" s="49" t="str">
        <f t="shared" si="5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4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2"/>
        <v>*</v>
      </c>
      <c r="BS747" s="244" t="str">
        <f t="shared" si="53"/>
        <v/>
      </c>
      <c r="BT747" s="8" t="str">
        <f>IF(BN747="","",SUBSTITUTE(BM747," ","")&amp;SUBSTITUTE(BN747," ",""))</f>
        <v/>
      </c>
    </row>
    <row r="748" spans="1:72">
      <c r="A748" s="49" t="str">
        <f t="shared" si="5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4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2"/>
        <v>*</v>
      </c>
      <c r="BS748" s="244" t="str">
        <f t="shared" si="53"/>
        <v/>
      </c>
      <c r="BT748" s="8" t="str">
        <f>IF(BN748="","",SUBSTITUTE(BM748," ","")&amp;SUBSTITUTE(BN748," ",""))</f>
        <v/>
      </c>
    </row>
    <row r="749" spans="1:72">
      <c r="A749" s="49" t="str">
        <f t="shared" si="5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4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2"/>
        <v>*</v>
      </c>
      <c r="BS749" s="244" t="str">
        <f t="shared" si="53"/>
        <v/>
      </c>
      <c r="BT749" s="8" t="str">
        <f>IF(BN749="","",SUBSTITUTE(BM749," ","")&amp;SUBSTITUTE(BN749," ",""))</f>
        <v/>
      </c>
    </row>
    <row r="750" spans="1:72">
      <c r="A750" s="49" t="str">
        <f t="shared" si="5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4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2"/>
        <v>*</v>
      </c>
      <c r="BS750" s="244" t="str">
        <f t="shared" si="53"/>
        <v/>
      </c>
      <c r="BT750" s="8" t="str">
        <f>IF(BN750="","",SUBSTITUTE(BM750," ","")&amp;SUBSTITUTE(BN750," ",""))</f>
        <v/>
      </c>
    </row>
    <row r="751" spans="1:72">
      <c r="A751" s="49" t="str">
        <f t="shared" si="5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4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2"/>
        <v>*</v>
      </c>
      <c r="BS751" s="244" t="str">
        <f t="shared" si="53"/>
        <v/>
      </c>
      <c r="BT751" s="8" t="str">
        <f>IF(BN751="","",SUBSTITUTE(BM751," ","")&amp;SUBSTITUTE(BN751," ",""))</f>
        <v/>
      </c>
    </row>
    <row r="752" spans="1:72">
      <c r="A752" s="49" t="str">
        <f t="shared" si="5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4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2"/>
        <v>*</v>
      </c>
      <c r="BS752" s="244" t="str">
        <f t="shared" si="53"/>
        <v/>
      </c>
      <c r="BT752" s="8" t="str">
        <f>IF(BN752="","",SUBSTITUTE(BM752," ","")&amp;SUBSTITUTE(BN752," ",""))</f>
        <v/>
      </c>
    </row>
    <row r="753" spans="1:72">
      <c r="A753" s="49" t="str">
        <f t="shared" si="5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4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2"/>
        <v>*</v>
      </c>
      <c r="BS753" s="244" t="str">
        <f t="shared" si="53"/>
        <v/>
      </c>
      <c r="BT753" s="8" t="str">
        <f>IF(BN753="","",SUBSTITUTE(BM753," ","")&amp;SUBSTITUTE(BN753," ",""))</f>
        <v/>
      </c>
    </row>
    <row r="754" spans="1:72">
      <c r="A754" s="49" t="str">
        <f t="shared" si="5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4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2"/>
        <v>*</v>
      </c>
      <c r="BS754" s="244" t="str">
        <f t="shared" si="53"/>
        <v/>
      </c>
      <c r="BT754" s="8" t="str">
        <f>IF(BN754="","",SUBSTITUTE(BM754," ","")&amp;SUBSTITUTE(BN754," ",""))</f>
        <v/>
      </c>
    </row>
    <row r="755" spans="1:72">
      <c r="A755" s="49" t="str">
        <f t="shared" si="5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4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2"/>
        <v>*</v>
      </c>
      <c r="BS755" s="244" t="str">
        <f t="shared" si="53"/>
        <v/>
      </c>
      <c r="BT755" s="8" t="str">
        <f>IF(BN755="","",SUBSTITUTE(BM755," ","")&amp;SUBSTITUTE(BN755," ",""))</f>
        <v/>
      </c>
    </row>
    <row r="756" spans="1:72">
      <c r="A756" s="49" t="str">
        <f t="shared" si="5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4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2"/>
        <v>*</v>
      </c>
      <c r="BS756" s="244" t="str">
        <f t="shared" si="53"/>
        <v/>
      </c>
      <c r="BT756" s="8" t="str">
        <f>IF(BN756="","",SUBSTITUTE(BM756," ","")&amp;SUBSTITUTE(BN756," ",""))</f>
        <v/>
      </c>
    </row>
    <row r="757" spans="1:72">
      <c r="A757" s="49" t="str">
        <f t="shared" si="5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4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2"/>
        <v>*</v>
      </c>
      <c r="BS757" s="244" t="str">
        <f t="shared" si="53"/>
        <v/>
      </c>
      <c r="BT757" s="8" t="str">
        <f>IF(BN757="","",SUBSTITUTE(BM757," ","")&amp;SUBSTITUTE(BN757," ",""))</f>
        <v/>
      </c>
    </row>
    <row r="758" spans="1:72">
      <c r="A758" s="49" t="str">
        <f t="shared" si="5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4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2"/>
        <v>*</v>
      </c>
      <c r="BS758" s="244" t="str">
        <f t="shared" si="53"/>
        <v/>
      </c>
      <c r="BT758" s="8" t="str">
        <f>IF(BN758="","",SUBSTITUTE(BM758," ","")&amp;SUBSTITUTE(BN758," ",""))</f>
        <v/>
      </c>
    </row>
    <row r="759" spans="1:72">
      <c r="A759" s="49" t="str">
        <f t="shared" si="5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4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2"/>
        <v>*</v>
      </c>
      <c r="BS759" s="244" t="str">
        <f t="shared" si="53"/>
        <v/>
      </c>
      <c r="BT759" s="8" t="str">
        <f>IF(BN759="","",SUBSTITUTE(BM759," ","")&amp;SUBSTITUTE(BN759," ",""))</f>
        <v/>
      </c>
    </row>
    <row r="760" spans="1:72">
      <c r="A760" s="49" t="str">
        <f t="shared" si="5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4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2"/>
        <v>*</v>
      </c>
      <c r="BS760" s="244" t="str">
        <f t="shared" si="53"/>
        <v/>
      </c>
      <c r="BT760" s="8" t="str">
        <f>IF(BN760="","",SUBSTITUTE(BM760," ","")&amp;SUBSTITUTE(BN760," ",""))</f>
        <v/>
      </c>
    </row>
    <row r="761" spans="1:72">
      <c r="A761" s="49" t="str">
        <f t="shared" si="5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4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2"/>
        <v>*</v>
      </c>
      <c r="BS761" s="244" t="str">
        <f t="shared" si="53"/>
        <v/>
      </c>
      <c r="BT761" s="8" t="str">
        <f>IF(BN761="","",SUBSTITUTE(BM761," ","")&amp;SUBSTITUTE(BN761," ",""))</f>
        <v/>
      </c>
    </row>
    <row r="762" spans="1:72">
      <c r="A762" s="49" t="str">
        <f t="shared" si="5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4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2"/>
        <v>*</v>
      </c>
      <c r="BS762" s="244" t="str">
        <f t="shared" si="53"/>
        <v/>
      </c>
      <c r="BT762" s="8" t="str">
        <f>IF(BN762="","",SUBSTITUTE(BM762," ","")&amp;SUBSTITUTE(BN762," ",""))</f>
        <v/>
      </c>
    </row>
    <row r="763" spans="1:72">
      <c r="A763" s="49" t="str">
        <f t="shared" si="5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4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2"/>
        <v>*</v>
      </c>
      <c r="BS763" s="244" t="str">
        <f t="shared" si="53"/>
        <v/>
      </c>
      <c r="BT763" s="8" t="str">
        <f>IF(BN763="","",SUBSTITUTE(BM763," ","")&amp;SUBSTITUTE(BN763," ",""))</f>
        <v/>
      </c>
    </row>
    <row r="764" spans="1:72">
      <c r="A764" s="49" t="str">
        <f t="shared" si="5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4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2"/>
        <v>*</v>
      </c>
      <c r="BS764" s="244" t="str">
        <f t="shared" si="53"/>
        <v/>
      </c>
      <c r="BT764" s="8" t="str">
        <f>IF(BN764="","",SUBSTITUTE(BM764," ","")&amp;SUBSTITUTE(BN764," ",""))</f>
        <v/>
      </c>
    </row>
    <row r="765" spans="1:72">
      <c r="A765" s="49" t="str">
        <f t="shared" si="5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4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2"/>
        <v>*</v>
      </c>
      <c r="BS765" s="244" t="str">
        <f t="shared" si="53"/>
        <v/>
      </c>
      <c r="BT765" s="8" t="str">
        <f>IF(BN765="","",SUBSTITUTE(BM765," ","")&amp;SUBSTITUTE(BN765," ",""))</f>
        <v/>
      </c>
    </row>
    <row r="766" spans="1:72">
      <c r="A766" s="49" t="str">
        <f t="shared" si="5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4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2"/>
        <v>*</v>
      </c>
      <c r="BS766" s="244" t="str">
        <f t="shared" si="53"/>
        <v/>
      </c>
      <c r="BT766" s="8" t="str">
        <f>IF(BN766="","",SUBSTITUTE(BM766," ","")&amp;SUBSTITUTE(BN766," ",""))</f>
        <v/>
      </c>
    </row>
    <row r="767" spans="1:72">
      <c r="A767" s="49" t="str">
        <f t="shared" si="5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4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2"/>
        <v>*</v>
      </c>
      <c r="BS767" s="244" t="str">
        <f t="shared" si="53"/>
        <v/>
      </c>
      <c r="BT767" s="8" t="str">
        <f>IF(BN767="","",SUBSTITUTE(BM767," ","")&amp;SUBSTITUTE(BN767," ",""))</f>
        <v/>
      </c>
    </row>
    <row r="768" spans="1:72">
      <c r="A768" s="49" t="str">
        <f t="shared" si="5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4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2"/>
        <v>*</v>
      </c>
      <c r="BS768" s="244" t="str">
        <f t="shared" si="53"/>
        <v/>
      </c>
      <c r="BT768" s="8" t="str">
        <f>IF(BN768="","",SUBSTITUTE(BM768," ","")&amp;SUBSTITUTE(BN768," ",""))</f>
        <v/>
      </c>
    </row>
    <row r="769" spans="1:72">
      <c r="A769" s="49" t="str">
        <f t="shared" si="5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4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2"/>
        <v>*</v>
      </c>
      <c r="BS769" s="244" t="str">
        <f t="shared" si="53"/>
        <v/>
      </c>
      <c r="BT769" s="8" t="str">
        <f>IF(BN769="","",SUBSTITUTE(BM769," ","")&amp;SUBSTITUTE(BN769," ",""))</f>
        <v/>
      </c>
    </row>
    <row r="770" spans="1:72">
      <c r="A770" s="49" t="str">
        <f t="shared" si="5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4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2"/>
        <v>*</v>
      </c>
      <c r="BS770" s="244" t="str">
        <f t="shared" si="53"/>
        <v/>
      </c>
      <c r="BT770" s="8" t="str">
        <f>IF(BN770="","",SUBSTITUTE(BM770," ","")&amp;SUBSTITUTE(BN770," ",""))</f>
        <v/>
      </c>
    </row>
    <row r="771" spans="1:72">
      <c r="A771" s="49" t="str">
        <f t="shared" si="5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4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2"/>
        <v>*</v>
      </c>
      <c r="BS771" s="244" t="str">
        <f t="shared" si="53"/>
        <v/>
      </c>
      <c r="BT771" s="8" t="str">
        <f>IF(BN771="","",SUBSTITUTE(BM771," ","")&amp;SUBSTITUTE(BN771," ",""))</f>
        <v/>
      </c>
    </row>
    <row r="772" spans="1:72">
      <c r="A772" s="49" t="str">
        <f t="shared" si="5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4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2"/>
        <v>*</v>
      </c>
      <c r="BS772" s="244" t="str">
        <f t="shared" si="53"/>
        <v/>
      </c>
      <c r="BT772" s="8" t="str">
        <f>IF(BN772="","",SUBSTITUTE(BM772," ","")&amp;SUBSTITUTE(BN772," ",""))</f>
        <v/>
      </c>
    </row>
    <row r="773" spans="1:72">
      <c r="A773" s="49" t="str">
        <f t="shared" si="5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4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2"/>
        <v>*</v>
      </c>
      <c r="BS773" s="244" t="str">
        <f t="shared" si="53"/>
        <v/>
      </c>
      <c r="BT773" s="8" t="str">
        <f>IF(BN773="","",SUBSTITUTE(BM773," ","")&amp;SUBSTITUTE(BN773," ",""))</f>
        <v/>
      </c>
    </row>
    <row r="774" spans="1:72">
      <c r="A774" s="49" t="str">
        <f t="shared" si="5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4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2"/>
        <v>*</v>
      </c>
      <c r="BS774" s="244" t="str">
        <f t="shared" si="53"/>
        <v/>
      </c>
      <c r="BT774" s="8" t="str">
        <f>IF(BN774="","",SUBSTITUTE(BM774," ","")&amp;SUBSTITUTE(BN774," ",""))</f>
        <v/>
      </c>
    </row>
    <row r="775" spans="1:72">
      <c r="A775" s="49" t="str">
        <f t="shared" si="5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4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2"/>
        <v>*</v>
      </c>
      <c r="BS775" s="244" t="str">
        <f t="shared" si="53"/>
        <v/>
      </c>
      <c r="BT775" s="8" t="str">
        <f>IF(BN775="","",SUBSTITUTE(BM775," ","")&amp;SUBSTITUTE(BN775," ",""))</f>
        <v/>
      </c>
    </row>
    <row r="776" spans="1:72">
      <c r="A776" s="49" t="str">
        <f t="shared" si="5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4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2"/>
        <v>*</v>
      </c>
      <c r="BS776" s="244" t="str">
        <f t="shared" si="53"/>
        <v/>
      </c>
      <c r="BT776" s="8" t="str">
        <f>IF(BN776="","",SUBSTITUTE(BM776," ","")&amp;SUBSTITUTE(BN776," ",""))</f>
        <v/>
      </c>
    </row>
    <row r="777" spans="1:72">
      <c r="A777" s="49" t="str">
        <f t="shared" si="5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4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2"/>
        <v>*</v>
      </c>
      <c r="BS777" s="244" t="str">
        <f t="shared" si="53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55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4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ref="BR778:BR804" si="56">IF(OR(B778="",F778=""),"*",BA778/Q778)</f>
        <v>*</v>
      </c>
      <c r="BS778" s="244" t="str">
        <f t="shared" ref="BS778:BS804" si="57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55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4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si="56"/>
        <v>*</v>
      </c>
      <c r="BS779" s="244" t="str">
        <f t="shared" si="57"/>
        <v/>
      </c>
      <c r="BT779" s="8" t="str">
        <f>IF(BN779="","",SUBSTITUTE(BM779," ","")&amp;SUBSTITUTE(BN779," ",""))</f>
        <v/>
      </c>
    </row>
    <row r="780" spans="1:72">
      <c r="A780" s="49" t="str">
        <f t="shared" si="55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4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6"/>
        <v>*</v>
      </c>
      <c r="BS780" s="244" t="str">
        <f t="shared" si="57"/>
        <v/>
      </c>
      <c r="BT780" s="8" t="str">
        <f>IF(BN780="","",SUBSTITUTE(BM780," ","")&amp;SUBSTITUTE(BN780," ",""))</f>
        <v/>
      </c>
    </row>
    <row r="781" spans="1:72">
      <c r="A781" s="49" t="str">
        <f t="shared" si="55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4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6"/>
        <v>*</v>
      </c>
      <c r="BS781" s="244" t="str">
        <f t="shared" si="57"/>
        <v/>
      </c>
      <c r="BT781" s="8" t="str">
        <f>IF(BN781="","",SUBSTITUTE(BM781," ","")&amp;SUBSTITUTE(BN781," ",""))</f>
        <v/>
      </c>
    </row>
    <row r="782" spans="1:72">
      <c r="A782" s="49" t="str">
        <f t="shared" si="55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4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6"/>
        <v>*</v>
      </c>
      <c r="BS782" s="244" t="str">
        <f t="shared" si="57"/>
        <v/>
      </c>
      <c r="BT782" s="8" t="str">
        <f>IF(BN782="","",SUBSTITUTE(BM782," ","")&amp;SUBSTITUTE(BN782," ",""))</f>
        <v/>
      </c>
    </row>
    <row r="783" spans="1:72">
      <c r="A783" s="49" t="str">
        <f t="shared" si="55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58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6"/>
        <v>*</v>
      </c>
      <c r="BS783" s="244" t="str">
        <f t="shared" si="57"/>
        <v/>
      </c>
      <c r="BT783" s="8" t="str">
        <f>IF(BN783="","",SUBSTITUTE(BM783," ","")&amp;SUBSTITUTE(BN783," ",""))</f>
        <v/>
      </c>
    </row>
    <row r="784" spans="1:72">
      <c r="A784" s="49" t="str">
        <f t="shared" si="55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58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6"/>
        <v>*</v>
      </c>
      <c r="BS784" s="244" t="str">
        <f t="shared" si="57"/>
        <v/>
      </c>
      <c r="BT784" s="8" t="str">
        <f>IF(BN784="","",SUBSTITUTE(BM784," ","")&amp;SUBSTITUTE(BN784," ",""))</f>
        <v/>
      </c>
    </row>
    <row r="785" spans="1:72">
      <c r="A785" s="49" t="str">
        <f t="shared" si="55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8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6"/>
        <v>*</v>
      </c>
      <c r="BS785" s="244" t="str">
        <f t="shared" si="57"/>
        <v/>
      </c>
      <c r="BT785" s="8" t="str">
        <f>IF(BN785="","",SUBSTITUTE(BM785," ","")&amp;SUBSTITUTE(BN785," ",""))</f>
        <v/>
      </c>
    </row>
    <row r="786" spans="1:72">
      <c r="A786" s="49" t="str">
        <f t="shared" si="55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8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6"/>
        <v>*</v>
      </c>
      <c r="BS786" s="244" t="str">
        <f t="shared" si="57"/>
        <v/>
      </c>
      <c r="BT786" s="8" t="str">
        <f>IF(BN786="","",SUBSTITUTE(BM786," ","")&amp;SUBSTITUTE(BN786," ",""))</f>
        <v/>
      </c>
    </row>
    <row r="787" spans="1:72">
      <c r="A787" s="49" t="str">
        <f t="shared" si="55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8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42" t="str">
        <f t="shared" si="56"/>
        <v>*</v>
      </c>
      <c r="BS787" s="49" t="str">
        <f t="shared" si="57"/>
        <v/>
      </c>
      <c r="BT787" s="8" t="str">
        <f>IF(BN787="","",SUBSTITUTE(BM787," ","")&amp;SUBSTITUTE(BN787," ",""))</f>
        <v/>
      </c>
    </row>
    <row r="788" spans="1:72">
      <c r="A788" s="49" t="str">
        <f t="shared" si="55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8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6"/>
        <v>*</v>
      </c>
      <c r="BS788" s="49" t="str">
        <f t="shared" si="57"/>
        <v/>
      </c>
      <c r="BT788" s="8" t="str">
        <f>IF(BN788="","",SUBSTITUTE(BM788," ","")&amp;SUBSTITUTE(BN788," ",""))</f>
        <v/>
      </c>
    </row>
    <row r="789" spans="1:72">
      <c r="A789" s="49" t="str">
        <f t="shared" si="55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8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6"/>
        <v>*</v>
      </c>
      <c r="BS789" s="49" t="str">
        <f t="shared" si="57"/>
        <v/>
      </c>
      <c r="BT789" s="8" t="str">
        <f>IF(BN789="","",SUBSTITUTE(BM789," ","")&amp;SUBSTITUTE(BN789," ",""))</f>
        <v/>
      </c>
    </row>
    <row r="790" spans="1:72">
      <c r="A790" s="49" t="str">
        <f t="shared" si="55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8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6"/>
        <v>*</v>
      </c>
      <c r="BS790" s="49" t="str">
        <f t="shared" si="57"/>
        <v/>
      </c>
    </row>
    <row r="791" spans="1:72">
      <c r="A791" s="49" t="str">
        <f t="shared" si="55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8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6"/>
        <v>*</v>
      </c>
      <c r="BS791" s="49" t="str">
        <f t="shared" si="57"/>
        <v/>
      </c>
    </row>
    <row r="792" spans="1:72">
      <c r="A792" s="49" t="str">
        <f t="shared" si="55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8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6"/>
        <v>*</v>
      </c>
      <c r="BS792" s="49" t="str">
        <f t="shared" si="57"/>
        <v/>
      </c>
    </row>
    <row r="793" spans="1:72">
      <c r="A793" s="49" t="str">
        <f t="shared" si="55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8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6"/>
        <v>*</v>
      </c>
      <c r="BS793" s="49" t="str">
        <f t="shared" si="57"/>
        <v/>
      </c>
    </row>
    <row r="794" spans="1:72">
      <c r="A794" s="49" t="str">
        <f t="shared" si="55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8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6"/>
        <v>*</v>
      </c>
      <c r="BS794" s="49" t="str">
        <f t="shared" si="57"/>
        <v/>
      </c>
    </row>
    <row r="795" spans="1:72">
      <c r="A795" s="49" t="str">
        <f t="shared" si="55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8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6"/>
        <v>*</v>
      </c>
      <c r="BS795" s="49" t="str">
        <f t="shared" si="57"/>
        <v/>
      </c>
    </row>
    <row r="796" spans="1:72">
      <c r="A796" s="49" t="str">
        <f t="shared" si="55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8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6"/>
        <v>*</v>
      </c>
      <c r="BS796" s="49" t="str">
        <f t="shared" si="57"/>
        <v/>
      </c>
    </row>
    <row r="797" spans="1:72">
      <c r="A797" s="49" t="str">
        <f t="shared" si="55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8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6"/>
        <v>*</v>
      </c>
      <c r="BS797" s="49" t="str">
        <f t="shared" si="57"/>
        <v/>
      </c>
    </row>
    <row r="798" spans="1:72">
      <c r="A798" s="49" t="str">
        <f t="shared" si="55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8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6"/>
        <v>*</v>
      </c>
      <c r="BS798" s="49" t="str">
        <f t="shared" si="57"/>
        <v/>
      </c>
    </row>
    <row r="799" spans="1:72">
      <c r="A799" s="49" t="str">
        <f t="shared" si="55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8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6"/>
        <v>*</v>
      </c>
      <c r="BS799" s="49" t="str">
        <f t="shared" si="57"/>
        <v/>
      </c>
    </row>
    <row r="800" spans="1:72">
      <c r="A800" s="49" t="str">
        <f t="shared" si="55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8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6"/>
        <v>*</v>
      </c>
      <c r="BS800" s="49" t="str">
        <f t="shared" si="57"/>
        <v/>
      </c>
    </row>
    <row r="801" spans="1:71">
      <c r="A801" s="49" t="str">
        <f t="shared" si="55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8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6"/>
        <v>*</v>
      </c>
      <c r="BS801" s="49" t="str">
        <f t="shared" si="57"/>
        <v/>
      </c>
    </row>
    <row r="802" spans="1:71">
      <c r="A802" s="49" t="str">
        <f t="shared" si="55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8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6"/>
        <v>*</v>
      </c>
      <c r="BS802" s="49" t="str">
        <f t="shared" si="57"/>
        <v/>
      </c>
    </row>
    <row r="803" spans="1:71">
      <c r="A803" s="49" t="str">
        <f t="shared" si="55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8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6"/>
        <v>*</v>
      </c>
      <c r="BS803" s="49" t="str">
        <f t="shared" si="57"/>
        <v/>
      </c>
    </row>
    <row r="804" spans="1:71">
      <c r="A804" s="202" t="str">
        <f t="shared" si="55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58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3" t="str">
        <f t="shared" si="56"/>
        <v>*</v>
      </c>
      <c r="BS804" s="202" t="str">
        <f t="shared" si="57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3 AA101:AC101 AE101 AE114 AA114:AC114 AA96:AE96 AA110:AE113 AA108:AE108 AA106:AE106 AC109 AC130:AE130 AC133 AA134:AE137 AA116:AE129 AC175 AC182 AC191:AC192 AC207 AA217:AE217 AC235 AA100:AE100" name="Range1_1_7_35_1"/>
    <protectedRange sqref="AF18 AF96 AF110:AF114 AF108 AF134:AF137 AF116:AF130 AF217 AF100:AF103 AF106" name="Range1_1_8_28"/>
    <protectedRange sqref="AE197:AF197 AE214:AF214 AE229:AF229" name="Range1_1_7_3"/>
    <protectedRange sqref="AA48:AA49 AA54:AA55 AA109 AA107 AA130:AA133 AA175 AA182 AA192 AA207 AA235 AA57:AA59 AA77:AA80" name="Range1_1_7_1_1"/>
    <protectedRange sqref="AB48:AE49 AB54:AE55 AB109 AD101 AD114 AB107:AE107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3:AE93 AA97:AE99" name="Range1_1_7_35_1_2_2_5_1_1_1"/>
    <protectedRange sqref="AF93 AF97:AF99" name="Range1_1_8_28_2_2_3_1_1_1"/>
    <protectedRange sqref="AA94" name="Range1_1_7_35_1_2_2_6_1_1"/>
    <protectedRange sqref="AD94:AE94" name="Range1_1_7_35_1_3_5_1_1"/>
    <protectedRange sqref="AF94" name="Range1_1_8_28_3_4_1_1"/>
    <protectedRange sqref="AC94" name="Range1_1_7_35_1_2_2_4_1_1"/>
    <protectedRange sqref="AA104:AA105" name="Range1_1_7_1_1_3"/>
    <protectedRange sqref="AB104:AE105" name="Range1_1_7_34_2_3"/>
    <protectedRange sqref="AF104:AF105" name="Range1_1_8_27_2_3"/>
    <protectedRange sqref="V91:W91" name="Range1_1_6_2_1"/>
    <protectedRange sqref="AC91" name="Range1_1_7_35_1_2_2_4_1_2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85 Y48:Z65 Z86:Z90 Y96:Z100 Z95 Y103:Z103 Y106:Z106 Y108:Z190 Y87:Y91">
    <cfRule type="cellIs" dxfId="521" priority="43360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85 Y48:Z65 Z86:Z90 Y96:Z100 Z95 Y103:Z103 Y106:Z106 Y108:Z190 Y87:Y91">
    <cfRule type="cellIs" dxfId="520" priority="946" operator="equal">
      <formula>"NÃO"</formula>
    </cfRule>
    <cfRule type="cellIs" dxfId="519" priority="947" operator="equal">
      <formula>"SIM"</formula>
    </cfRule>
  </conditionalFormatting>
  <conditionalFormatting sqref="AZ9 AZ326:AZ784 AZ13:AZ14 AZ34:AZ85 AZ16:AZ25 AZ28 AZ11 AZ87:AZ88 AZ90 AZ95:AZ100 AZ103 AZ106 AZ108:AZ324">
    <cfRule type="expression" dxfId="518" priority="43402">
      <formula>#REF!=1</formula>
    </cfRule>
  </conditionalFormatting>
  <conditionalFormatting sqref="BF64 U9 U65:U85 BE9 AY9 AY13:AY14 BE13:BE14 U13:U14 U34:U63 BE34:BE85 U16:U25 BE16:BE25 AY16:AY25 AY28 BE28 U28 AY11 BE11 U11 AY34:AY85 AY87:AY88 BE87:BE88 U87:U88 U90 BE90 AY90 AY95:AY100 BE95:BE100 U95:U100 U103 BE103 AY103 AY106 BE106 U106 U108:U786 BE108:BE804 AY108:AY804">
    <cfRule type="cellIs" dxfId="517" priority="43386" operator="equal">
      <formula>"ERRO"</formula>
    </cfRule>
  </conditionalFormatting>
  <conditionalFormatting sqref="BQ13 BQ17:BQ25 BQ11">
    <cfRule type="cellIs" dxfId="516" priority="43381" operator="equal">
      <formula>"Produção e Intervalo"</formula>
    </cfRule>
    <cfRule type="cellIs" dxfId="515" priority="43382" operator="equal">
      <formula>"Aderente"</formula>
    </cfRule>
    <cfRule type="cellIs" dxfId="514" priority="43383" operator="equal">
      <formula>"Intervalo"</formula>
    </cfRule>
    <cfRule type="cellIs" dxfId="513" priority="43384" operator="equal">
      <formula>"Produção"</formula>
    </cfRule>
    <cfRule type="cellIs" dxfId="512" priority="43385" operator="equal">
      <formula>"ERRO"</formula>
    </cfRule>
  </conditionalFormatting>
  <conditionalFormatting sqref="BR9:BS9 BR13:BS14 BR36:BS85 BR34:BR35 BS29:BS35 BR16:BS26 BR28:BS28 BR11:BS11 BS6:BS16 BS27 BR87:BS88 BR90:BS90 BR95:BS100 BR103:BS103 BR106:BS106 BR108:BS804">
    <cfRule type="cellIs" dxfId="511" priority="43363" operator="equal">
      <formula>"*"</formula>
    </cfRule>
    <cfRule type="cellIs" dxfId="510" priority="43364" operator="greaterThanOrEqual">
      <formula>1</formula>
    </cfRule>
    <cfRule type="cellIs" dxfId="509" priority="43365" operator="lessThan">
      <formula>1</formula>
    </cfRule>
  </conditionalFormatting>
  <conditionalFormatting sqref="BH787 BH9 BH34:BI35 BH410:BH784 BH13:BH14 BH16:BH25 BH28 BH11 BH36:BH85 BH87:BH88 BH90 BH95:BH100 BH103 BH106:BH407">
    <cfRule type="iconSet" priority="45186">
      <iconSet showValue="0">
        <cfvo type="percent" val="0"/>
        <cfvo type="num" val="1"/>
        <cfvo type="num" val="1" gte="0"/>
      </iconSet>
    </cfRule>
    <cfRule type="iconSet" priority="4518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5:BK100 BK103 BK106 BK108:BK804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508" priority="45203">
      <formula>#REF!=1</formula>
    </cfRule>
  </conditionalFormatting>
  <conditionalFormatting sqref="BP10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42 BK60 BK48 BK119 BK139:BK140 BK136:BK137 BK133 BK121:BK130 BK152:BK153 BK142:BK148 BK90 BK172:BK175 BK194:BK197 BK179:BK190 BK98:BK100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7:BK78 BK84:BK85 BK55:BK58 BK70:BK74 BK95:BK96 BK103 BK106 BK108:BK116">
    <cfRule type="iconSet" priority="45218">
      <iconSet showValue="0">
        <cfvo type="percent" val="0"/>
        <cfvo type="num" val="1"/>
        <cfvo type="num" val="1" gte="0"/>
      </iconSet>
    </cfRule>
  </conditionalFormatting>
  <conditionalFormatting sqref="BP95 BP100 BP111 BP103 BP114:BP116 BP106 BP144:BP152 BP167 BP118:BP142 BP177 BP172:BP175 BP179 BP182:BP185 BP191 BP193 BP87:BP88 BP158:BP160 BP162:BP163 BP165 BP198:BP212 BP215:BP221 BP223 BP227:BP343 BP345:BP583 BP31:BP32 BP19:BP28 BP6:BP8 BP34:BP35 BP10:BP14 BP48:BP49 BP42 BP52:BP63 BP79:BP85 BP65:BP69 BP73:BP74 BP90">
    <cfRule type="iconSet" priority="45237">
      <iconSet showValue="0">
        <cfvo type="percent" val="0"/>
        <cfvo type="num" val="1"/>
        <cfvo type="num" val="1" gte="0"/>
      </iconSet>
    </cfRule>
  </conditionalFormatting>
  <conditionalFormatting sqref="BI9 BI36:BI85 BI326:BI784 BI789:BI790 BI13:BI14 BI16:BI25 BI28 BI11 BI87:BI88 BI90 BI95:BI100 BI103 BI106 BI108:BI324">
    <cfRule type="iconSet" priority="45273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85 BJ87:BJ88 BJ90 BJ95:BJ100 BJ103 BJ106 BJ108:BJ116">
    <cfRule type="iconSet" priority="452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507" priority="784" operator="equal">
      <formula>"OPORTUNIDADE"</formula>
    </cfRule>
  </conditionalFormatting>
  <conditionalFormatting sqref="Z191">
    <cfRule type="cellIs" dxfId="506" priority="782" operator="equal">
      <formula>"NÃO"</formula>
    </cfRule>
    <cfRule type="cellIs" dxfId="505" priority="783" operator="equal">
      <formula>"SIM"</formula>
    </cfRule>
  </conditionalFormatting>
  <conditionalFormatting sqref="Z193">
    <cfRule type="cellIs" dxfId="504" priority="781" operator="equal">
      <formula>"OPORTUNIDADE"</formula>
    </cfRule>
  </conditionalFormatting>
  <conditionalFormatting sqref="Z193">
    <cfRule type="cellIs" dxfId="503" priority="779" operator="equal">
      <formula>"NÃO"</formula>
    </cfRule>
    <cfRule type="cellIs" dxfId="502" priority="780" operator="equal">
      <formula>"SIM"</formula>
    </cfRule>
  </conditionalFormatting>
  <conditionalFormatting sqref="BP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501" priority="774" operator="equal">
      <formula>"OPORTUNIDADE"</formula>
    </cfRule>
  </conditionalFormatting>
  <conditionalFormatting sqref="Y191">
    <cfRule type="cellIs" dxfId="500" priority="772" operator="equal">
      <formula>"NÃO"</formula>
    </cfRule>
    <cfRule type="cellIs" dxfId="499" priority="773" operator="equal">
      <formula>"SIM"</formula>
    </cfRule>
  </conditionalFormatting>
  <conditionalFormatting sqref="Y193">
    <cfRule type="cellIs" dxfId="498" priority="771" operator="equal">
      <formula>"OPORTUNIDADE"</formula>
    </cfRule>
  </conditionalFormatting>
  <conditionalFormatting sqref="Y193">
    <cfRule type="cellIs" dxfId="497" priority="769" operator="equal">
      <formula>"NÃO"</formula>
    </cfRule>
    <cfRule type="cellIs" dxfId="496" priority="770" operator="equal">
      <formula>"SIM"</formula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95" priority="720" operator="equal">
      <formula>"OPORTUNIDADE"</formula>
    </cfRule>
  </conditionalFormatting>
  <conditionalFormatting sqref="Z210">
    <cfRule type="cellIs" dxfId="494" priority="718" operator="equal">
      <formula>"NÃO"</formula>
    </cfRule>
    <cfRule type="cellIs" dxfId="493" priority="719" operator="equal">
      <formula>"SIM"</formula>
    </cfRule>
  </conditionalFormatting>
  <conditionalFormatting sqref="Y210:Y214">
    <cfRule type="cellIs" dxfId="492" priority="717" operator="equal">
      <formula>"OPORTUNIDADE"</formula>
    </cfRule>
  </conditionalFormatting>
  <conditionalFormatting sqref="Y210:Y214">
    <cfRule type="cellIs" dxfId="491" priority="715" operator="equal">
      <formula>"NÃO"</formula>
    </cfRule>
    <cfRule type="cellIs" dxfId="490" priority="716" operator="equal">
      <formula>"SIM"</formula>
    </cfRule>
  </conditionalFormatting>
  <conditionalFormatting sqref="Y208">
    <cfRule type="cellIs" dxfId="489" priority="714" operator="equal">
      <formula>"OPORTUNIDADE"</formula>
    </cfRule>
  </conditionalFormatting>
  <conditionalFormatting sqref="Y208">
    <cfRule type="cellIs" dxfId="488" priority="712" operator="equal">
      <formula>"NÃO"</formula>
    </cfRule>
    <cfRule type="cellIs" dxfId="487" priority="713" operator="equal">
      <formula>"SIM"</formula>
    </cfRule>
  </conditionalFormatting>
  <conditionalFormatting sqref="Y207">
    <cfRule type="cellIs" dxfId="486" priority="711" operator="equal">
      <formula>"OPORTUNIDADE"</formula>
    </cfRule>
  </conditionalFormatting>
  <conditionalFormatting sqref="Y207">
    <cfRule type="cellIs" dxfId="485" priority="709" operator="equal">
      <formula>"NÃO"</formula>
    </cfRule>
    <cfRule type="cellIs" dxfId="484" priority="710" operator="equal">
      <formula>"SIM"</formula>
    </cfRule>
  </conditionalFormatting>
  <conditionalFormatting sqref="Y206">
    <cfRule type="cellIs" dxfId="483" priority="708" operator="equal">
      <formula>"OPORTUNIDADE"</formula>
    </cfRule>
  </conditionalFormatting>
  <conditionalFormatting sqref="Y206">
    <cfRule type="cellIs" dxfId="482" priority="706" operator="equal">
      <formula>"NÃO"</formula>
    </cfRule>
    <cfRule type="cellIs" dxfId="481" priority="707" operator="equal">
      <formula>"SIM"</formula>
    </cfRule>
  </conditionalFormatting>
  <conditionalFormatting sqref="Y205">
    <cfRule type="cellIs" dxfId="480" priority="705" operator="equal">
      <formula>"OPORTUNIDADE"</formula>
    </cfRule>
  </conditionalFormatting>
  <conditionalFormatting sqref="Y205">
    <cfRule type="cellIs" dxfId="479" priority="703" operator="equal">
      <formula>"NÃO"</formula>
    </cfRule>
    <cfRule type="cellIs" dxfId="478" priority="704" operator="equal">
      <formula>"SIM"</formula>
    </cfRule>
  </conditionalFormatting>
  <conditionalFormatting sqref="Y204">
    <cfRule type="cellIs" dxfId="477" priority="702" operator="equal">
      <formula>"OPORTUNIDADE"</formula>
    </cfRule>
  </conditionalFormatting>
  <conditionalFormatting sqref="Y204">
    <cfRule type="cellIs" dxfId="476" priority="700" operator="equal">
      <formula>"NÃO"</formula>
    </cfRule>
    <cfRule type="cellIs" dxfId="475" priority="701" operator="equal">
      <formula>"SIM"</formula>
    </cfRule>
  </conditionalFormatting>
  <conditionalFormatting sqref="Y203">
    <cfRule type="cellIs" dxfId="474" priority="699" operator="equal">
      <formula>"OPORTUNIDADE"</formula>
    </cfRule>
  </conditionalFormatting>
  <conditionalFormatting sqref="Y203">
    <cfRule type="cellIs" dxfId="473" priority="697" operator="equal">
      <formula>"NÃO"</formula>
    </cfRule>
    <cfRule type="cellIs" dxfId="472" priority="698" operator="equal">
      <formula>"SIM"</formula>
    </cfRule>
  </conditionalFormatting>
  <conditionalFormatting sqref="BJ169:BK169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471" priority="685" operator="equal">
      <formula>"OPORTUNIDADE"</formula>
    </cfRule>
  </conditionalFormatting>
  <conditionalFormatting sqref="Y221">
    <cfRule type="cellIs" dxfId="470" priority="683" operator="equal">
      <formula>"NÃO"</formula>
    </cfRule>
    <cfRule type="cellIs" dxfId="469" priority="684" operator="equal">
      <formula>"SIM"</formula>
    </cfRule>
  </conditionalFormatting>
  <conditionalFormatting sqref="Y229">
    <cfRule type="cellIs" dxfId="468" priority="679" operator="equal">
      <formula>"OPORTUNIDADE"</formula>
    </cfRule>
  </conditionalFormatting>
  <conditionalFormatting sqref="Y229">
    <cfRule type="cellIs" dxfId="467" priority="677" operator="equal">
      <formula>"NÃO"</formula>
    </cfRule>
    <cfRule type="cellIs" dxfId="466" priority="678" operator="equal">
      <formula>"SIM"</formula>
    </cfRule>
  </conditionalFormatting>
  <conditionalFormatting sqref="BP21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465" priority="660" operator="equal">
      <formula>"OPORTUNIDADE"</formula>
    </cfRule>
  </conditionalFormatting>
  <conditionalFormatting sqref="Y241:Z241">
    <cfRule type="cellIs" dxfId="464" priority="658" operator="equal">
      <formula>"NÃO"</formula>
    </cfRule>
    <cfRule type="cellIs" dxfId="463" priority="659" operator="equal">
      <formula>"SIM"</formula>
    </cfRule>
  </conditionalFormatting>
  <conditionalFormatting sqref="BP22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462" priority="653" operator="equal">
      <formula>"OPORTUNIDADE"</formula>
    </cfRule>
  </conditionalFormatting>
  <conditionalFormatting sqref="Z238">
    <cfRule type="cellIs" dxfId="461" priority="651" operator="equal">
      <formula>"NÃO"</formula>
    </cfRule>
    <cfRule type="cellIs" dxfId="460" priority="652" operator="equal">
      <formula>"SIM"</formula>
    </cfRule>
  </conditionalFormatting>
  <conditionalFormatting sqref="BK24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59" priority="602" operator="equal">
      <formula>"OPORTUNIDADE"</formula>
    </cfRule>
  </conditionalFormatting>
  <conditionalFormatting sqref="Y6:Y7">
    <cfRule type="cellIs" dxfId="458" priority="600" operator="equal">
      <formula>"NÃO"</formula>
    </cfRule>
    <cfRule type="cellIs" dxfId="457" priority="601" operator="equal">
      <formula>"SIM"</formula>
    </cfRule>
  </conditionalFormatting>
  <conditionalFormatting sqref="Z7">
    <cfRule type="cellIs" dxfId="456" priority="586" operator="equal">
      <formula>"OPORTUNIDADE"</formula>
    </cfRule>
  </conditionalFormatting>
  <conditionalFormatting sqref="Z7">
    <cfRule type="cellIs" dxfId="455" priority="584" operator="equal">
      <formula>"NÃO"</formula>
    </cfRule>
    <cfRule type="cellIs" dxfId="454" priority="585" operator="equal">
      <formula>"SIM"</formula>
    </cfRule>
  </conditionalFormatting>
  <conditionalFormatting sqref="AZ7">
    <cfRule type="expression" dxfId="453" priority="596">
      <formula>#REF!=1</formula>
    </cfRule>
  </conditionalFormatting>
  <conditionalFormatting sqref="BE7 U7 AY7">
    <cfRule type="cellIs" dxfId="452" priority="595" operator="equal">
      <formula>"ERRO"</formula>
    </cfRule>
  </conditionalFormatting>
  <conditionalFormatting sqref="BP7">
    <cfRule type="cellIs" dxfId="451" priority="590" operator="equal">
      <formula>"Produção e Intervalo"</formula>
    </cfRule>
    <cfRule type="cellIs" dxfId="450" priority="591" operator="equal">
      <formula>"Aderente"</formula>
    </cfRule>
    <cfRule type="cellIs" dxfId="449" priority="592" operator="equal">
      <formula>"Intervalo"</formula>
    </cfRule>
    <cfRule type="cellIs" dxfId="448" priority="593" operator="equal">
      <formula>"Produção"</formula>
    </cfRule>
    <cfRule type="cellIs" dxfId="447" priority="594" operator="equal">
      <formula>"ERRO"</formula>
    </cfRule>
  </conditionalFormatting>
  <conditionalFormatting sqref="BQ7:BR7">
    <cfRule type="cellIs" dxfId="446" priority="587" operator="equal">
      <formula>"*"</formula>
    </cfRule>
    <cfRule type="cellIs" dxfId="445" priority="588" operator="greaterThanOrEqual">
      <formula>1</formula>
    </cfRule>
    <cfRule type="cellIs" dxfId="444" priority="589" operator="lessThan">
      <formula>1</formula>
    </cfRule>
  </conditionalFormatting>
  <conditionalFormatting sqref="BH7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6">
    <cfRule type="cellIs" dxfId="443" priority="568" operator="equal">
      <formula>"OPORTUNIDADE"</formula>
    </cfRule>
  </conditionalFormatting>
  <conditionalFormatting sqref="Z6">
    <cfRule type="cellIs" dxfId="442" priority="566" operator="equal">
      <formula>"NÃO"</formula>
    </cfRule>
    <cfRule type="cellIs" dxfId="441" priority="567" operator="equal">
      <formula>"SIM"</formula>
    </cfRule>
  </conditionalFormatting>
  <conditionalFormatting sqref="AZ6">
    <cfRule type="expression" dxfId="440" priority="578">
      <formula>#REF!=1</formula>
    </cfRule>
  </conditionalFormatting>
  <conditionalFormatting sqref="U6 AY6 BE6">
    <cfRule type="cellIs" dxfId="439" priority="577" operator="equal">
      <formula>"ERRO"</formula>
    </cfRule>
  </conditionalFormatting>
  <conditionalFormatting sqref="BP6">
    <cfRule type="cellIs" dxfId="438" priority="572" operator="equal">
      <formula>"Produção e Intervalo"</formula>
    </cfRule>
    <cfRule type="cellIs" dxfId="437" priority="573" operator="equal">
      <formula>"Aderente"</formula>
    </cfRule>
    <cfRule type="cellIs" dxfId="436" priority="574" operator="equal">
      <formula>"Intervalo"</formula>
    </cfRule>
    <cfRule type="cellIs" dxfId="435" priority="575" operator="equal">
      <formula>"Produção"</formula>
    </cfRule>
    <cfRule type="cellIs" dxfId="434" priority="576" operator="equal">
      <formula>"ERRO"</formula>
    </cfRule>
  </conditionalFormatting>
  <conditionalFormatting sqref="BQ6:BR6">
    <cfRule type="cellIs" dxfId="433" priority="569" operator="equal">
      <formula>"*"</formula>
    </cfRule>
    <cfRule type="cellIs" dxfId="432" priority="570" operator="greaterThanOrEqual">
      <formula>1</formula>
    </cfRule>
    <cfRule type="cellIs" dxfId="431" priority="571" operator="lessThan">
      <formula>1</formula>
    </cfRule>
  </conditionalFormatting>
  <conditionalFormatting sqref="BI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581">
      <iconSet showValue="0">
        <cfvo type="percent" val="0"/>
        <cfvo type="num" val="1"/>
        <cfvo type="num" val="1" gte="0"/>
      </iconSet>
    </cfRule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8">
    <cfRule type="cellIs" dxfId="430" priority="550" operator="equal">
      <formula>"OPORTUNIDADE"</formula>
    </cfRule>
  </conditionalFormatting>
  <conditionalFormatting sqref="Z8">
    <cfRule type="cellIs" dxfId="429" priority="548" operator="equal">
      <formula>"NÃO"</formula>
    </cfRule>
    <cfRule type="cellIs" dxfId="428" priority="549" operator="equal">
      <formula>"SIM"</formula>
    </cfRule>
  </conditionalFormatting>
  <conditionalFormatting sqref="AZ8">
    <cfRule type="expression" dxfId="427" priority="560">
      <formula>#REF!=1</formula>
    </cfRule>
  </conditionalFormatting>
  <conditionalFormatting sqref="BE8 U8 AY8">
    <cfRule type="cellIs" dxfId="426" priority="559" operator="equal">
      <formula>"ERRO"</formula>
    </cfRule>
  </conditionalFormatting>
  <conditionalFormatting sqref="BP8">
    <cfRule type="cellIs" dxfId="425" priority="554" operator="equal">
      <formula>"Produção e Intervalo"</formula>
    </cfRule>
    <cfRule type="cellIs" dxfId="424" priority="555" operator="equal">
      <formula>"Aderente"</formula>
    </cfRule>
    <cfRule type="cellIs" dxfId="423" priority="556" operator="equal">
      <formula>"Intervalo"</formula>
    </cfRule>
    <cfRule type="cellIs" dxfId="422" priority="557" operator="equal">
      <formula>"Produção"</formula>
    </cfRule>
    <cfRule type="cellIs" dxfId="421" priority="558" operator="equal">
      <formula>"ERRO"</formula>
    </cfRule>
  </conditionalFormatting>
  <conditionalFormatting sqref="BQ8:BR8 BQ9:BQ10 BQ14:BQ16 BQ26:BQ85 BQ87:BQ88 BQ90 BQ95:BQ100 BQ103 BQ106 BQ108:BQ804">
    <cfRule type="cellIs" dxfId="420" priority="551" operator="equal">
      <formula>"*"</formula>
    </cfRule>
    <cfRule type="cellIs" dxfId="419" priority="552" operator="greaterThanOrEqual">
      <formula>1</formula>
    </cfRule>
    <cfRule type="cellIs" dxfId="418" priority="553" operator="lessThan">
      <formula>1</formula>
    </cfRule>
  </conditionalFormatting>
  <conditionalFormatting sqref="BJ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Y8">
    <cfRule type="cellIs" dxfId="417" priority="546" operator="equal">
      <formula>"OPORTUNIDADE"</formula>
    </cfRule>
  </conditionalFormatting>
  <conditionalFormatting sqref="Y8">
    <cfRule type="cellIs" dxfId="416" priority="544" operator="equal">
      <formula>"NÃO"</formula>
    </cfRule>
    <cfRule type="cellIs" dxfId="415" priority="545" operator="equal">
      <formula>"SIM"</formula>
    </cfRule>
  </conditionalFormatting>
  <conditionalFormatting sqref="Z12">
    <cfRule type="cellIs" dxfId="414" priority="530" operator="equal">
      <formula>"OPORTUNIDADE"</formula>
    </cfRule>
  </conditionalFormatting>
  <conditionalFormatting sqref="Z12">
    <cfRule type="cellIs" dxfId="413" priority="528" operator="equal">
      <formula>"NÃO"</formula>
    </cfRule>
    <cfRule type="cellIs" dxfId="412" priority="529" operator="equal">
      <formula>"SIM"</formula>
    </cfRule>
  </conditionalFormatting>
  <conditionalFormatting sqref="AZ12">
    <cfRule type="expression" dxfId="411" priority="540">
      <formula>#REF!=1</formula>
    </cfRule>
  </conditionalFormatting>
  <conditionalFormatting sqref="U12 BE12">
    <cfRule type="cellIs" dxfId="410" priority="539" operator="equal">
      <formula>"ERRO"</formula>
    </cfRule>
  </conditionalFormatting>
  <conditionalFormatting sqref="BP12">
    <cfRule type="cellIs" dxfId="409" priority="534" operator="equal">
      <formula>"Produção e Intervalo"</formula>
    </cfRule>
    <cfRule type="cellIs" dxfId="408" priority="535" operator="equal">
      <formula>"Aderente"</formula>
    </cfRule>
    <cfRule type="cellIs" dxfId="407" priority="536" operator="equal">
      <formula>"Intervalo"</formula>
    </cfRule>
    <cfRule type="cellIs" dxfId="406" priority="537" operator="equal">
      <formula>"Produção"</formula>
    </cfRule>
    <cfRule type="cellIs" dxfId="405" priority="538" operator="equal">
      <formula>"ERRO"</formula>
    </cfRule>
  </conditionalFormatting>
  <conditionalFormatting sqref="BQ12:BR12">
    <cfRule type="cellIs" dxfId="404" priority="531" operator="equal">
      <formula>"*"</formula>
    </cfRule>
    <cfRule type="cellIs" dxfId="403" priority="532" operator="greaterThanOrEqual">
      <formula>1</formula>
    </cfRule>
    <cfRule type="cellIs" dxfId="402" priority="533" operator="lessThan">
      <formula>1</formula>
    </cfRule>
  </conditionalFormatting>
  <conditionalFormatting sqref="BH12">
    <cfRule type="iconSet" priority="541">
      <iconSet showValue="0">
        <cfvo type="percent" val="0"/>
        <cfvo type="num" val="1"/>
        <cfvo type="num" val="1" gte="0"/>
      </iconSet>
    </cfRule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401" priority="527" operator="equal">
      <formula>"ERRO"</formula>
    </cfRule>
  </conditionalFormatting>
  <conditionalFormatting sqref="Y12">
    <cfRule type="cellIs" dxfId="400" priority="525" operator="equal">
      <formula>"OPORTUNIDADE"</formula>
    </cfRule>
  </conditionalFormatting>
  <conditionalFormatting sqref="Y12">
    <cfRule type="cellIs" dxfId="399" priority="523" operator="equal">
      <formula>"NÃO"</formula>
    </cfRule>
    <cfRule type="cellIs" dxfId="398" priority="524" operator="equal">
      <formula>"SIM"</formula>
    </cfRule>
  </conditionalFormatting>
  <conditionalFormatting sqref="Z30">
    <cfRule type="cellIs" dxfId="397" priority="508" operator="equal">
      <formula>"OPORTUNIDADE"</formula>
    </cfRule>
  </conditionalFormatting>
  <conditionalFormatting sqref="Z30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AZ30">
    <cfRule type="expression" dxfId="394" priority="518">
      <formula>#REF!=1</formula>
    </cfRule>
  </conditionalFormatting>
  <conditionalFormatting sqref="U30 BE30 AY30">
    <cfRule type="cellIs" dxfId="393" priority="517" operator="equal">
      <formula>"ERRO"</formula>
    </cfRule>
  </conditionalFormatting>
  <conditionalFormatting sqref="BP30">
    <cfRule type="cellIs" dxfId="392" priority="512" operator="equal">
      <formula>"Produção e Intervalo"</formula>
    </cfRule>
    <cfRule type="cellIs" dxfId="391" priority="513" operator="equal">
      <formula>"Aderente"</formula>
    </cfRule>
    <cfRule type="cellIs" dxfId="390" priority="514" operator="equal">
      <formula>"Intervalo"</formula>
    </cfRule>
    <cfRule type="cellIs" dxfId="389" priority="515" operator="equal">
      <formula>"Produção"</formula>
    </cfRule>
    <cfRule type="cellIs" dxfId="388" priority="516" operator="equal">
      <formula>"ERRO"</formula>
    </cfRule>
  </conditionalFormatting>
  <conditionalFormatting sqref="BR30">
    <cfRule type="cellIs" dxfId="387" priority="509" operator="equal">
      <formula>"*"</formula>
    </cfRule>
    <cfRule type="cellIs" dxfId="386" priority="510" operator="greaterThanOrEqual">
      <formula>1</formula>
    </cfRule>
    <cfRule type="cellIs" dxfId="385" priority="511" operator="lessThan">
      <formula>1</formula>
    </cfRule>
  </conditionalFormatting>
  <conditionalFormatting sqref="BH30">
    <cfRule type="iconSet" priority="519">
      <iconSet showValue="0">
        <cfvo type="percent" val="0"/>
        <cfvo type="num" val="1"/>
        <cfvo type="num" val="1" gte="0"/>
      </iconSet>
    </cfRule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84" priority="491" operator="equal">
      <formula>"OPORTUNIDADE"</formula>
    </cfRule>
  </conditionalFormatting>
  <conditionalFormatting sqref="Z29">
    <cfRule type="cellIs" dxfId="383" priority="489" operator="equal">
      <formula>"NÃO"</formula>
    </cfRule>
    <cfRule type="cellIs" dxfId="382" priority="490" operator="equal">
      <formula>"SIM"</formula>
    </cfRule>
  </conditionalFormatting>
  <conditionalFormatting sqref="AZ29">
    <cfRule type="expression" dxfId="381" priority="501">
      <formula>#REF!=1</formula>
    </cfRule>
  </conditionalFormatting>
  <conditionalFormatting sqref="U29 BE29 AY29">
    <cfRule type="cellIs" dxfId="380" priority="500" operator="equal">
      <formula>"ERRO"</formula>
    </cfRule>
  </conditionalFormatting>
  <conditionalFormatting sqref="BP29">
    <cfRule type="cellIs" dxfId="379" priority="495" operator="equal">
      <formula>"Produção e Intervalo"</formula>
    </cfRule>
    <cfRule type="cellIs" dxfId="378" priority="496" operator="equal">
      <formula>"Aderente"</formula>
    </cfRule>
    <cfRule type="cellIs" dxfId="377" priority="497" operator="equal">
      <formula>"Intervalo"</formula>
    </cfRule>
    <cfRule type="cellIs" dxfId="376" priority="498" operator="equal">
      <formula>"Produção"</formula>
    </cfRule>
    <cfRule type="cellIs" dxfId="375" priority="499" operator="equal">
      <formula>"ERRO"</formula>
    </cfRule>
  </conditionalFormatting>
  <conditionalFormatting sqref="BR29">
    <cfRule type="cellIs" dxfId="374" priority="492" operator="equal">
      <formula>"*"</formula>
    </cfRule>
    <cfRule type="cellIs" dxfId="373" priority="493" operator="greaterThanOrEqual">
      <formula>1</formula>
    </cfRule>
    <cfRule type="cellIs" dxfId="372" priority="494" operator="lessThan">
      <formula>1</formula>
    </cfRule>
  </conditionalFormatting>
  <conditionalFormatting sqref="BH29">
    <cfRule type="iconSet" priority="502">
      <iconSet showValue="0">
        <cfvo type="percent" val="0"/>
        <cfvo type="num" val="1"/>
        <cfvo type="num" val="1" gte="0"/>
      </iconSet>
    </cfRule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71" priority="485" operator="equal">
      <formula>"OPORTUNIDADE"</formula>
    </cfRule>
  </conditionalFormatting>
  <conditionalFormatting sqref="Y29:Y30">
    <cfRule type="cellIs" dxfId="370" priority="483" operator="equal">
      <formula>"NÃO"</formula>
    </cfRule>
    <cfRule type="cellIs" dxfId="369" priority="484" operator="equal">
      <formula>"SIM"</formula>
    </cfRule>
  </conditionalFormatting>
  <conditionalFormatting sqref="Z31">
    <cfRule type="cellIs" dxfId="368" priority="470" operator="equal">
      <formula>"OPORTUNIDADE"</formula>
    </cfRule>
  </conditionalFormatting>
  <conditionalFormatting sqref="Z31">
    <cfRule type="cellIs" dxfId="367" priority="468" operator="equal">
      <formula>"NÃO"</formula>
    </cfRule>
    <cfRule type="cellIs" dxfId="366" priority="469" operator="equal">
      <formula>"SIM"</formula>
    </cfRule>
  </conditionalFormatting>
  <conditionalFormatting sqref="AZ31">
    <cfRule type="expression" dxfId="365" priority="480">
      <formula>#REF!=1</formula>
    </cfRule>
  </conditionalFormatting>
  <conditionalFormatting sqref="BE31 U31 AY31:AY33">
    <cfRule type="cellIs" dxfId="364" priority="479" operator="equal">
      <formula>"ERRO"</formula>
    </cfRule>
  </conditionalFormatting>
  <conditionalFormatting sqref="BR31">
    <cfRule type="cellIs" dxfId="363" priority="471" operator="equal">
      <formula>"*"</formula>
    </cfRule>
    <cfRule type="cellIs" dxfId="362" priority="472" operator="greaterThanOrEqual">
      <formula>1</formula>
    </cfRule>
    <cfRule type="cellIs" dxfId="361" priority="473" operator="lessThan">
      <formula>1</formula>
    </cfRule>
  </conditionalFormatting>
  <conditionalFormatting sqref="BI31:BJ3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65">
      <iconSet showValue="0">
        <cfvo type="percent" val="0"/>
        <cfvo type="num" val="1"/>
        <cfvo type="num" val="1" gte="0"/>
      </iconSet>
    </cfRule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60" priority="460" operator="equal">
      <formula>"OPORTUNIDADE"</formula>
    </cfRule>
  </conditionalFormatting>
  <conditionalFormatting sqref="Y31:Y33">
    <cfRule type="cellIs" dxfId="359" priority="458" operator="equal">
      <formula>"NÃO"</formula>
    </cfRule>
    <cfRule type="cellIs" dxfId="358" priority="459" operator="equal">
      <formula>"SIM"</formula>
    </cfRule>
  </conditionalFormatting>
  <conditionalFormatting sqref="Y15:Z15">
    <cfRule type="cellIs" dxfId="357" priority="441" operator="equal">
      <formula>"OPORTUNIDADE"</formula>
    </cfRule>
  </conditionalFormatting>
  <conditionalFormatting sqref="Y15:Z15">
    <cfRule type="cellIs" dxfId="356" priority="439" operator="equal">
      <formula>"NÃO"</formula>
    </cfRule>
    <cfRule type="cellIs" dxfId="355" priority="440" operator="equal">
      <formula>"SIM"</formula>
    </cfRule>
  </conditionalFormatting>
  <conditionalFormatting sqref="AZ15">
    <cfRule type="expression" dxfId="354" priority="451">
      <formula>#REF!=1</formula>
    </cfRule>
  </conditionalFormatting>
  <conditionalFormatting sqref="U15 BE15 AY15">
    <cfRule type="cellIs" dxfId="353" priority="450" operator="equal">
      <formula>"ERRO"</formula>
    </cfRule>
  </conditionalFormatting>
  <conditionalFormatting sqref="BR15">
    <cfRule type="cellIs" dxfId="352" priority="442" operator="equal">
      <formula>"*"</formula>
    </cfRule>
    <cfRule type="cellIs" dxfId="351" priority="443" operator="greaterThanOrEqual">
      <formula>1</formula>
    </cfRule>
    <cfRule type="cellIs" dxfId="350" priority="444" operator="lessThan">
      <formula>1</formula>
    </cfRule>
  </conditionalFormatting>
  <conditionalFormatting sqref="BJ15:BK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56">
      <iconSet showValue="0">
        <cfvo type="percent" val="0"/>
        <cfvo type="num" val="1"/>
        <cfvo type="num" val="1" gte="0"/>
      </iconSet>
    </cfRule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49" priority="420" operator="equal">
      <formula>"OPORTUNIDADE"</formula>
    </cfRule>
  </conditionalFormatting>
  <conditionalFormatting sqref="Z32">
    <cfRule type="cellIs" dxfId="348" priority="418" operator="equal">
      <formula>"NÃO"</formula>
    </cfRule>
    <cfRule type="cellIs" dxfId="347" priority="419" operator="equal">
      <formula>"SIM"</formula>
    </cfRule>
  </conditionalFormatting>
  <conditionalFormatting sqref="AZ32">
    <cfRule type="expression" dxfId="346" priority="430">
      <formula>#REF!=1</formula>
    </cfRule>
  </conditionalFormatting>
  <conditionalFormatting sqref="BE32 U32">
    <cfRule type="cellIs" dxfId="345" priority="429" operator="equal">
      <formula>"ERRO"</formula>
    </cfRule>
  </conditionalFormatting>
  <conditionalFormatting sqref="BR32">
    <cfRule type="cellIs" dxfId="344" priority="421" operator="equal">
      <formula>"*"</formula>
    </cfRule>
    <cfRule type="cellIs" dxfId="343" priority="422" operator="greaterThanOrEqual">
      <formula>1</formula>
    </cfRule>
    <cfRule type="cellIs" dxfId="342" priority="423" operator="lessThan">
      <formula>1</formula>
    </cfRule>
  </conditionalFormatting>
  <conditionalFormatting sqref="BI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33">
      <iconSet showValue="0">
        <cfvo type="percent" val="0"/>
        <cfvo type="num" val="1"/>
        <cfvo type="num" val="1" gte="0"/>
      </iconSet>
    </cfRule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41" priority="398" operator="equal">
      <formula>"OPORTUNIDADE"</formula>
    </cfRule>
  </conditionalFormatting>
  <conditionalFormatting sqref="Z33">
    <cfRule type="cellIs" dxfId="340" priority="396" operator="equal">
      <formula>"NÃO"</formula>
    </cfRule>
    <cfRule type="cellIs" dxfId="339" priority="397" operator="equal">
      <formula>"SIM"</formula>
    </cfRule>
  </conditionalFormatting>
  <conditionalFormatting sqref="AZ33">
    <cfRule type="expression" dxfId="338" priority="408">
      <formula>#REF!=1</formula>
    </cfRule>
  </conditionalFormatting>
  <conditionalFormatting sqref="BE33 U33">
    <cfRule type="cellIs" dxfId="337" priority="407" operator="equal">
      <formula>"ERRO"</formula>
    </cfRule>
  </conditionalFormatting>
  <conditionalFormatting sqref="BR33">
    <cfRule type="cellIs" dxfId="336" priority="399" operator="equal">
      <formula>"*"</formula>
    </cfRule>
    <cfRule type="cellIs" dxfId="335" priority="400" operator="greaterThanOrEqual">
      <formula>1</formula>
    </cfRule>
    <cfRule type="cellIs" dxfId="334" priority="401" operator="lessThan">
      <formula>1</formula>
    </cfRule>
  </conditionalFormatting>
  <conditionalFormatting sqref="BH33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33" priority="378" operator="equal">
      <formula>"OPORTUNIDADE"</formula>
    </cfRule>
  </conditionalFormatting>
  <conditionalFormatting sqref="Y26:Z26">
    <cfRule type="cellIs" dxfId="332" priority="376" operator="equal">
      <formula>"NÃO"</formula>
    </cfRule>
    <cfRule type="cellIs" dxfId="331" priority="377" operator="equal">
      <formula>"SIM"</formula>
    </cfRule>
  </conditionalFormatting>
  <conditionalFormatting sqref="AZ26">
    <cfRule type="expression" dxfId="330" priority="388">
      <formula>#REF!=1</formula>
    </cfRule>
  </conditionalFormatting>
  <conditionalFormatting sqref="U26 BE26 AY26">
    <cfRule type="cellIs" dxfId="329" priority="387" operator="equal">
      <formula>"ERRO"</formula>
    </cfRule>
  </conditionalFormatting>
  <conditionalFormatting sqref="BJ26:BK2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392">
      <iconSet showValue="0">
        <cfvo type="percent" val="0"/>
        <cfvo type="num" val="1"/>
        <cfvo type="num" val="1" gte="0"/>
      </iconSet>
    </cfRule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328" priority="357" operator="equal">
      <formula>"OPORTUNIDADE"</formula>
    </cfRule>
  </conditionalFormatting>
  <conditionalFormatting sqref="Y27:Z27">
    <cfRule type="cellIs" dxfId="327" priority="355" operator="equal">
      <formula>"NÃO"</formula>
    </cfRule>
    <cfRule type="cellIs" dxfId="326" priority="356" operator="equal">
      <formula>"SIM"</formula>
    </cfRule>
  </conditionalFormatting>
  <conditionalFormatting sqref="AZ27">
    <cfRule type="expression" dxfId="325" priority="367">
      <formula>#REF!=1</formula>
    </cfRule>
  </conditionalFormatting>
  <conditionalFormatting sqref="AY27 BE27 U27">
    <cfRule type="cellIs" dxfId="324" priority="366" operator="equal">
      <formula>"ERRO"</formula>
    </cfRule>
  </conditionalFormatting>
  <conditionalFormatting sqref="BR27">
    <cfRule type="cellIs" dxfId="323" priority="358" operator="equal">
      <formula>"*"</formula>
    </cfRule>
    <cfRule type="cellIs" dxfId="322" priority="359" operator="greaterThanOrEqual">
      <formula>1</formula>
    </cfRule>
    <cfRule type="cellIs" dxfId="321" priority="360" operator="lessThan">
      <formula>1</formula>
    </cfRule>
  </conditionalFormatting>
  <conditionalFormatting sqref="BJ2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372">
      <iconSet showValue="0">
        <cfvo type="percent" val="0"/>
        <cfvo type="num" val="1"/>
        <cfvo type="num" val="1" gte="0"/>
      </iconSet>
    </cfRule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10">
    <cfRule type="cellIs" dxfId="320" priority="341" operator="equal">
      <formula>"OPORTUNIDADE"</formula>
    </cfRule>
  </conditionalFormatting>
  <conditionalFormatting sqref="Z10">
    <cfRule type="cellIs" dxfId="319" priority="339" operator="equal">
      <formula>"NÃO"</formula>
    </cfRule>
    <cfRule type="cellIs" dxfId="318" priority="340" operator="equal">
      <formula>"SIM"</formula>
    </cfRule>
  </conditionalFormatting>
  <conditionalFormatting sqref="AZ10">
    <cfRule type="expression" dxfId="317" priority="351">
      <formula>#REF!=1</formula>
    </cfRule>
  </conditionalFormatting>
  <conditionalFormatting sqref="U10 BE10">
    <cfRule type="cellIs" dxfId="316" priority="350" operator="equal">
      <formula>"ERRO"</formula>
    </cfRule>
  </conditionalFormatting>
  <conditionalFormatting sqref="BP10">
    <cfRule type="cellIs" dxfId="315" priority="345" operator="equal">
      <formula>"Produção e Intervalo"</formula>
    </cfRule>
    <cfRule type="cellIs" dxfId="314" priority="346" operator="equal">
      <formula>"Aderente"</formula>
    </cfRule>
    <cfRule type="cellIs" dxfId="313" priority="347" operator="equal">
      <formula>"Intervalo"</formula>
    </cfRule>
    <cfRule type="cellIs" dxfId="312" priority="348" operator="equal">
      <formula>"Produção"</formula>
    </cfRule>
    <cfRule type="cellIs" dxfId="311" priority="349" operator="equal">
      <formula>"ERRO"</formula>
    </cfRule>
  </conditionalFormatting>
  <conditionalFormatting sqref="BR10">
    <cfRule type="cellIs" dxfId="310" priority="342" operator="equal">
      <formula>"*"</formula>
    </cfRule>
    <cfRule type="cellIs" dxfId="309" priority="343" operator="greaterThanOrEqual">
      <formula>1</formula>
    </cfRule>
    <cfRule type="cellIs" dxfId="308" priority="344" operator="lessThan">
      <formula>1</formula>
    </cfRule>
  </conditionalFormatting>
  <conditionalFormatting sqref="BH10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307" priority="338" operator="equal">
      <formula>"ERRO"</formula>
    </cfRule>
  </conditionalFormatting>
  <conditionalFormatting sqref="Y10">
    <cfRule type="cellIs" dxfId="306" priority="336" operator="equal">
      <formula>"OPORTUNIDADE"</formula>
    </cfRule>
  </conditionalFormatting>
  <conditionalFormatting sqref="Y10">
    <cfRule type="cellIs" dxfId="305" priority="334" operator="equal">
      <formula>"NÃO"</formula>
    </cfRule>
    <cfRule type="cellIs" dxfId="304" priority="335" operator="equal">
      <formula>"SIM"</formula>
    </cfRule>
  </conditionalFormatting>
  <conditionalFormatting sqref="BK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03" priority="305" operator="equal">
      <formula>"OPORTUNIDADE"</formula>
    </cfRule>
  </conditionalFormatting>
  <conditionalFormatting sqref="Z40">
    <cfRule type="cellIs" dxfId="302" priority="303" operator="equal">
      <formula>"NÃO"</formula>
    </cfRule>
    <cfRule type="cellIs" dxfId="301" priority="304" operator="equal">
      <formula>"SIM"</formula>
    </cfRule>
  </conditionalFormatting>
  <conditionalFormatting sqref="Z38">
    <cfRule type="cellIs" dxfId="300" priority="299" operator="equal">
      <formula>"OPORTUNIDADE"</formula>
    </cfRule>
  </conditionalFormatting>
  <conditionalFormatting sqref="Z38">
    <cfRule type="cellIs" dxfId="299" priority="297" operator="equal">
      <formula>"NÃO"</formula>
    </cfRule>
    <cfRule type="cellIs" dxfId="298" priority="298" operator="equal">
      <formula>"SIM"</formula>
    </cfRule>
  </conditionalFormatting>
  <conditionalFormatting sqref="Z37">
    <cfRule type="cellIs" dxfId="297" priority="296" operator="equal">
      <formula>"OPORTUNIDADE"</formula>
    </cfRule>
  </conditionalFormatting>
  <conditionalFormatting sqref="Z37">
    <cfRule type="cellIs" dxfId="296" priority="294" operator="equal">
      <formula>"NÃO"</formula>
    </cfRule>
    <cfRule type="cellIs" dxfId="295" priority="295" operator="equal">
      <formula>"SIM"</formula>
    </cfRule>
  </conditionalFormatting>
  <conditionalFormatting sqref="Z39">
    <cfRule type="cellIs" dxfId="294" priority="293" operator="equal">
      <formula>"OPORTUNIDADE"</formula>
    </cfRule>
  </conditionalFormatting>
  <conditionalFormatting sqref="Z39">
    <cfRule type="cellIs" dxfId="293" priority="291" operator="equal">
      <formula>"NÃO"</formula>
    </cfRule>
    <cfRule type="cellIs" dxfId="292" priority="292" operator="equal">
      <formula>"SIM"</formula>
    </cfRule>
  </conditionalFormatting>
  <conditionalFormatting sqref="Z41">
    <cfRule type="cellIs" dxfId="291" priority="287" operator="equal">
      <formula>"OPORTUNIDADE"</formula>
    </cfRule>
  </conditionalFormatting>
  <conditionalFormatting sqref="Z41">
    <cfRule type="cellIs" dxfId="290" priority="285" operator="equal">
      <formula>"NÃO"</formula>
    </cfRule>
    <cfRule type="cellIs" dxfId="289" priority="286" operator="equal">
      <formula>"SIM"</formula>
    </cfRule>
  </conditionalFormatting>
  <conditionalFormatting sqref="Z45">
    <cfRule type="cellIs" dxfId="288" priority="281" operator="equal">
      <formula>"OPORTUNIDADE"</formula>
    </cfRule>
  </conditionalFormatting>
  <conditionalFormatting sqref="Z45">
    <cfRule type="cellIs" dxfId="287" priority="279" operator="equal">
      <formula>"NÃO"</formula>
    </cfRule>
    <cfRule type="cellIs" dxfId="286" priority="280" operator="equal">
      <formula>"SIM"</formula>
    </cfRule>
  </conditionalFormatting>
  <conditionalFormatting sqref="Z47">
    <cfRule type="cellIs" dxfId="285" priority="275" operator="equal">
      <formula>"OPORTUNIDADE"</formula>
    </cfRule>
  </conditionalFormatting>
  <conditionalFormatting sqref="Z47">
    <cfRule type="cellIs" dxfId="284" priority="273" operator="equal">
      <formula>"NÃO"</formula>
    </cfRule>
    <cfRule type="cellIs" dxfId="283" priority="274" operator="equal">
      <formula>"SIM"</formula>
    </cfRule>
  </conditionalFormatting>
  <conditionalFormatting sqref="BP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82" priority="243" operator="equal">
      <formula>"OPORTUNIDADE"</formula>
    </cfRule>
  </conditionalFormatting>
  <conditionalFormatting sqref="Y66:Z66">
    <cfRule type="cellIs" dxfId="281" priority="241" operator="equal">
      <formula>"NÃO"</formula>
    </cfRule>
    <cfRule type="cellIs" dxfId="280" priority="242" operator="equal">
      <formula>"SIM"</formula>
    </cfRule>
  </conditionalFormatting>
  <conditionalFormatting sqref="Y67:Z67">
    <cfRule type="cellIs" dxfId="279" priority="240" operator="equal">
      <formula>"OPORTUNIDADE"</formula>
    </cfRule>
  </conditionalFormatting>
  <conditionalFormatting sqref="Y67:Z67">
    <cfRule type="cellIs" dxfId="278" priority="238" operator="equal">
      <formula>"NÃO"</formula>
    </cfRule>
    <cfRule type="cellIs" dxfId="277" priority="239" operator="equal">
      <formula>"SIM"</formula>
    </cfRule>
  </conditionalFormatting>
  <conditionalFormatting sqref="Y68:Z68">
    <cfRule type="cellIs" dxfId="276" priority="237" operator="equal">
      <formula>"OPORTUNIDADE"</formula>
    </cfRule>
  </conditionalFormatting>
  <conditionalFormatting sqref="Y68:Z68">
    <cfRule type="cellIs" dxfId="275" priority="235" operator="equal">
      <formula>"NÃO"</formula>
    </cfRule>
    <cfRule type="cellIs" dxfId="274" priority="236" operator="equal">
      <formula>"SIM"</formula>
    </cfRule>
  </conditionalFormatting>
  <conditionalFormatting sqref="Y69:Z69">
    <cfRule type="cellIs" dxfId="273" priority="231" operator="equal">
      <formula>"OPORTUNIDADE"</formula>
    </cfRule>
  </conditionalFormatting>
  <conditionalFormatting sqref="Y69:Z69">
    <cfRule type="cellIs" dxfId="272" priority="229" operator="equal">
      <formula>"NÃO"</formula>
    </cfRule>
    <cfRule type="cellIs" dxfId="271" priority="230" operator="equal">
      <formula>"SIM"</formula>
    </cfRule>
  </conditionalFormatting>
  <conditionalFormatting sqref="Y70:Z70">
    <cfRule type="cellIs" dxfId="270" priority="228" operator="equal">
      <formula>"OPORTUNIDADE"</formula>
    </cfRule>
  </conditionalFormatting>
  <conditionalFormatting sqref="Y70:Z70">
    <cfRule type="cellIs" dxfId="269" priority="226" operator="equal">
      <formula>"NÃO"</formula>
    </cfRule>
    <cfRule type="cellIs" dxfId="268" priority="227" operator="equal">
      <formula>"SIM"</formula>
    </cfRule>
  </conditionalFormatting>
  <conditionalFormatting sqref="Y71:Z71">
    <cfRule type="cellIs" dxfId="267" priority="225" operator="equal">
      <formula>"OPORTUNIDADE"</formula>
    </cfRule>
  </conditionalFormatting>
  <conditionalFormatting sqref="Y71:Z71">
    <cfRule type="cellIs" dxfId="266" priority="223" operator="equal">
      <formula>"NÃO"</formula>
    </cfRule>
    <cfRule type="cellIs" dxfId="265" priority="224" operator="equal">
      <formula>"SIM"</formula>
    </cfRule>
  </conditionalFormatting>
  <conditionalFormatting sqref="BP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64" priority="221" operator="equal">
      <formula>"OPORTUNIDADE"</formula>
    </cfRule>
  </conditionalFormatting>
  <conditionalFormatting sqref="Y71:Z71">
    <cfRule type="cellIs" dxfId="263" priority="219" operator="equal">
      <formula>"NÃO"</formula>
    </cfRule>
    <cfRule type="cellIs" dxfId="262" priority="220" operator="equal">
      <formula>"SIM"</formula>
    </cfRule>
  </conditionalFormatting>
  <conditionalFormatting sqref="Y84:Z84">
    <cfRule type="cellIs" dxfId="261" priority="215" operator="equal">
      <formula>"OPORTUNIDADE"</formula>
    </cfRule>
  </conditionalFormatting>
  <conditionalFormatting sqref="Y84:Z84">
    <cfRule type="cellIs" dxfId="260" priority="213" operator="equal">
      <formula>"NÃO"</formula>
    </cfRule>
    <cfRule type="cellIs" dxfId="259" priority="214" operator="equal">
      <formula>"SIM"</formula>
    </cfRule>
  </conditionalFormatting>
  <conditionalFormatting sqref="Y71:Z71">
    <cfRule type="cellIs" dxfId="258" priority="212" operator="equal">
      <formula>"OPORTUNIDADE"</formula>
    </cfRule>
  </conditionalFormatting>
  <conditionalFormatting sqref="Y71:Z71">
    <cfRule type="cellIs" dxfId="257" priority="210" operator="equal">
      <formula>"NÃO"</formula>
    </cfRule>
    <cfRule type="cellIs" dxfId="256" priority="211" operator="equal">
      <formula>"SIM"</formula>
    </cfRule>
  </conditionalFormatting>
  <conditionalFormatting sqref="Y70:Z70">
    <cfRule type="cellIs" dxfId="255" priority="209" operator="equal">
      <formula>"OPORTUNIDADE"</formula>
    </cfRule>
  </conditionalFormatting>
  <conditionalFormatting sqref="Y70:Z70">
    <cfRule type="cellIs" dxfId="254" priority="207" operator="equal">
      <formula>"NÃO"</formula>
    </cfRule>
    <cfRule type="cellIs" dxfId="253" priority="208" operator="equal">
      <formula>"SIM"</formula>
    </cfRule>
  </conditionalFormatting>
  <conditionalFormatting sqref="Y70:Z70">
    <cfRule type="cellIs" dxfId="252" priority="206" operator="equal">
      <formula>"OPORTUNIDADE"</formula>
    </cfRule>
  </conditionalFormatting>
  <conditionalFormatting sqref="Y70:Z70">
    <cfRule type="cellIs" dxfId="251" priority="204" operator="equal">
      <formula>"NÃO"</formula>
    </cfRule>
    <cfRule type="cellIs" dxfId="250" priority="205" operator="equal">
      <formula>"SIM"</formula>
    </cfRule>
  </conditionalFormatting>
  <conditionalFormatting sqref="Y71:Z71">
    <cfRule type="cellIs" dxfId="249" priority="203" operator="equal">
      <formula>"OPORTUNIDADE"</formula>
    </cfRule>
  </conditionalFormatting>
  <conditionalFormatting sqref="Y71:Z71">
    <cfRule type="cellIs" dxfId="248" priority="201" operator="equal">
      <formula>"NÃO"</formula>
    </cfRule>
    <cfRule type="cellIs" dxfId="247" priority="202" operator="equal">
      <formula>"SIM"</formula>
    </cfRule>
  </conditionalFormatting>
  <conditionalFormatting sqref="Y72:Z72">
    <cfRule type="cellIs" dxfId="246" priority="200" operator="equal">
      <formula>"OPORTUNIDADE"</formula>
    </cfRule>
  </conditionalFormatting>
  <conditionalFormatting sqref="Y72:Z72">
    <cfRule type="cellIs" dxfId="245" priority="198" operator="equal">
      <formula>"NÃO"</formula>
    </cfRule>
    <cfRule type="cellIs" dxfId="244" priority="199" operator="equal">
      <formula>"SIM"</formula>
    </cfRule>
  </conditionalFormatting>
  <conditionalFormatting sqref="BJ81:BK8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43" priority="159">
      <formula>#REF!=1</formula>
    </cfRule>
  </conditionalFormatting>
  <conditionalFormatting sqref="U86 BE86 AY86">
    <cfRule type="cellIs" dxfId="242" priority="158" operator="equal">
      <formula>"ERRO"</formula>
    </cfRule>
  </conditionalFormatting>
  <conditionalFormatting sqref="BR86:BS86">
    <cfRule type="cellIs" dxfId="241" priority="155" operator="equal">
      <formula>"*"</formula>
    </cfRule>
    <cfRule type="cellIs" dxfId="240" priority="156" operator="greaterThanOrEqual">
      <formula>1</formula>
    </cfRule>
    <cfRule type="cellIs" dxfId="239" priority="157" operator="lessThan">
      <formula>1</formula>
    </cfRule>
  </conditionalFormatting>
  <conditionalFormatting sqref="BH86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Q86">
    <cfRule type="cellIs" dxfId="238" priority="148" operator="equal">
      <formula>"*"</formula>
    </cfRule>
    <cfRule type="cellIs" dxfId="237" priority="149" operator="greaterThanOrEqual">
      <formula>1</formula>
    </cfRule>
    <cfRule type="cellIs" dxfId="236" priority="150" operator="lessThan">
      <formula>1</formula>
    </cfRule>
  </conditionalFormatting>
  <conditionalFormatting sqref="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35" priority="145" operator="equal">
      <formula>"OPORTUNIDADE"</formula>
    </cfRule>
  </conditionalFormatting>
  <conditionalFormatting sqref="Y86">
    <cfRule type="cellIs" dxfId="234" priority="143" operator="equal">
      <formula>"NÃO"</formula>
    </cfRule>
    <cfRule type="cellIs" dxfId="233" priority="144" operator="equal">
      <formula>"SIM"</formula>
    </cfRule>
  </conditionalFormatting>
  <conditionalFormatting sqref="AZ89">
    <cfRule type="expression" dxfId="232" priority="137">
      <formula>#REF!=1</formula>
    </cfRule>
  </conditionalFormatting>
  <conditionalFormatting sqref="U89 BE89 AY89">
    <cfRule type="cellIs" dxfId="231" priority="136" operator="equal">
      <formula>"ERRO"</formula>
    </cfRule>
  </conditionalFormatting>
  <conditionalFormatting sqref="BR89:BS89">
    <cfRule type="cellIs" dxfId="230" priority="133" operator="equal">
      <formula>"*"</formula>
    </cfRule>
    <cfRule type="cellIs" dxfId="229" priority="134" operator="greaterThanOrEqual">
      <formula>1</formula>
    </cfRule>
    <cfRule type="cellIs" dxfId="228" priority="135" operator="lessThan">
      <formula>1</formula>
    </cfRule>
  </conditionalFormatting>
  <conditionalFormatting sqref="BH89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Q89">
    <cfRule type="cellIs" dxfId="227" priority="125" operator="equal">
      <formula>"*"</formula>
    </cfRule>
    <cfRule type="cellIs" dxfId="226" priority="126" operator="greaterThanOrEqual">
      <formula>1</formula>
    </cfRule>
    <cfRule type="cellIs" dxfId="225" priority="127" operator="lessThan">
      <formula>1</formula>
    </cfRule>
  </conditionalFormatting>
  <conditionalFormatting sqref="BJ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92:Z93">
    <cfRule type="cellIs" dxfId="224" priority="111" operator="equal">
      <formula>"OPORTUNIDADE"</formula>
    </cfRule>
  </conditionalFormatting>
  <conditionalFormatting sqref="Z92:Z93">
    <cfRule type="cellIs" dxfId="223" priority="109" operator="equal">
      <formula>"NÃO"</formula>
    </cfRule>
    <cfRule type="cellIs" dxfId="222" priority="110" operator="equal">
      <formula>"SIM"</formula>
    </cfRule>
  </conditionalFormatting>
  <conditionalFormatting sqref="AZ92:AZ93">
    <cfRule type="expression" dxfId="221" priority="116">
      <formula>#REF!=1</formula>
    </cfRule>
  </conditionalFormatting>
  <conditionalFormatting sqref="BF93 U92 BE92:BE93 AY92:AY93">
    <cfRule type="cellIs" dxfId="220" priority="115" operator="equal">
      <formula>"ERRO"</formula>
    </cfRule>
  </conditionalFormatting>
  <conditionalFormatting sqref="BR92:BS93">
    <cfRule type="cellIs" dxfId="219" priority="112" operator="equal">
      <formula>"*"</formula>
    </cfRule>
    <cfRule type="cellIs" dxfId="218" priority="113" operator="greaterThanOrEqual">
      <formula>1</formula>
    </cfRule>
    <cfRule type="cellIs" dxfId="217" priority="114" operator="lessThan">
      <formula>1</formula>
    </cfRule>
  </conditionalFormatting>
  <conditionalFormatting sqref="BH92:BH93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92:BI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Q92:BQ93">
    <cfRule type="cellIs" dxfId="216" priority="104" operator="equal">
      <formula>"*"</formula>
    </cfRule>
    <cfRule type="cellIs" dxfId="215" priority="105" operator="greaterThanOrEqual">
      <formula>1</formula>
    </cfRule>
    <cfRule type="cellIs" dxfId="214" priority="106" operator="lessThan">
      <formula>1</formula>
    </cfRule>
  </conditionalFormatting>
  <conditionalFormatting sqref="BJ92:BJ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92:Y95">
    <cfRule type="cellIs" dxfId="213" priority="99" operator="equal">
      <formula>"OPORTUNIDADE"</formula>
    </cfRule>
  </conditionalFormatting>
  <conditionalFormatting sqref="Y92:Y95">
    <cfRule type="cellIs" dxfId="212" priority="97" operator="equal">
      <formula>"NÃO"</formula>
    </cfRule>
    <cfRule type="cellIs" dxfId="211" priority="98" operator="equal">
      <formula>"SIM"</formula>
    </cfRule>
  </conditionalFormatting>
  <conditionalFormatting sqref="Z94">
    <cfRule type="cellIs" dxfId="210" priority="87" operator="equal">
      <formula>"OPORTUNIDADE"</formula>
    </cfRule>
  </conditionalFormatting>
  <conditionalFormatting sqref="Z94">
    <cfRule type="cellIs" dxfId="209" priority="85" operator="equal">
      <formula>"NÃO"</formula>
    </cfRule>
    <cfRule type="cellIs" dxfId="208" priority="86" operator="equal">
      <formula>"SIM"</formula>
    </cfRule>
  </conditionalFormatting>
  <conditionalFormatting sqref="AZ94">
    <cfRule type="expression" dxfId="207" priority="92">
      <formula>#REF!=1</formula>
    </cfRule>
  </conditionalFormatting>
  <conditionalFormatting sqref="U94 BE94 AY94">
    <cfRule type="cellIs" dxfId="206" priority="91" operator="equal">
      <formula>"ERRO"</formula>
    </cfRule>
  </conditionalFormatting>
  <conditionalFormatting sqref="BR94:BS94">
    <cfRule type="cellIs" dxfId="205" priority="88" operator="equal">
      <formula>"*"</formula>
    </cfRule>
    <cfRule type="cellIs" dxfId="204" priority="89" operator="greaterThanOrEqual">
      <formula>1</formula>
    </cfRule>
    <cfRule type="cellIs" dxfId="203" priority="90" operator="lessThan">
      <formula>1</formula>
    </cfRule>
  </conditionalFormatting>
  <conditionalFormatting sqref="BH94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9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Q94">
    <cfRule type="cellIs" dxfId="202" priority="80" operator="equal">
      <formula>"*"</formula>
    </cfRule>
    <cfRule type="cellIs" dxfId="201" priority="81" operator="greaterThanOrEqual">
      <formula>1</formula>
    </cfRule>
    <cfRule type="cellIs" dxfId="200" priority="82" operator="lessThan">
      <formula>1</formula>
    </cfRule>
  </conditionalFormatting>
  <conditionalFormatting sqref="BJ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9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Y101:Z102">
    <cfRule type="cellIs" dxfId="199" priority="69" operator="equal">
      <formula>"OPORTUNIDADE"</formula>
    </cfRule>
  </conditionalFormatting>
  <conditionalFormatting sqref="Y101:Z102">
    <cfRule type="cellIs" dxfId="198" priority="67" operator="equal">
      <formula>"NÃO"</formula>
    </cfRule>
    <cfRule type="cellIs" dxfId="197" priority="68" operator="equal">
      <formula>"SIM"</formula>
    </cfRule>
  </conditionalFormatting>
  <conditionalFormatting sqref="AZ101:AZ102">
    <cfRule type="expression" dxfId="196" priority="74">
      <formula>#REF!=1</formula>
    </cfRule>
  </conditionalFormatting>
  <conditionalFormatting sqref="U101:U102 BE101:BE102 AY101:AY102">
    <cfRule type="cellIs" dxfId="195" priority="73" operator="equal">
      <formula>"ERRO"</formula>
    </cfRule>
  </conditionalFormatting>
  <conditionalFormatting sqref="BR101:BS102">
    <cfRule type="cellIs" dxfId="194" priority="70" operator="equal">
      <formula>"*"</formula>
    </cfRule>
    <cfRule type="cellIs" dxfId="193" priority="71" operator="greaterThanOrEqual">
      <formula>1</formula>
    </cfRule>
    <cfRule type="cellIs" dxfId="192" priority="72" operator="lessThan">
      <formula>1</formula>
    </cfRule>
  </conditionalFormatting>
  <conditionalFormatting sqref="BH101:BH102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I101:BI10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Q101:BQ102">
    <cfRule type="cellIs" dxfId="191" priority="64" operator="equal">
      <formula>"*"</formula>
    </cfRule>
    <cfRule type="cellIs" dxfId="190" priority="65" operator="greaterThanOrEqual">
      <formula>1</formula>
    </cfRule>
    <cfRule type="cellIs" dxfId="189" priority="66" operator="lessThan">
      <formula>1</formula>
    </cfRule>
  </conditionalFormatting>
  <conditionalFormatting sqref="BJ101:BK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02:BK10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104:Z105">
    <cfRule type="cellIs" dxfId="188" priority="49" operator="equal">
      <formula>"OPORTUNIDADE"</formula>
    </cfRule>
  </conditionalFormatting>
  <conditionalFormatting sqref="Y104:Z105">
    <cfRule type="cellIs" dxfId="187" priority="47" operator="equal">
      <formula>"NÃO"</formula>
    </cfRule>
    <cfRule type="cellIs" dxfId="186" priority="48" operator="equal">
      <formula>"SIM"</formula>
    </cfRule>
  </conditionalFormatting>
  <conditionalFormatting sqref="AZ104:AZ105">
    <cfRule type="expression" dxfId="185" priority="54">
      <formula>#REF!=1</formula>
    </cfRule>
  </conditionalFormatting>
  <conditionalFormatting sqref="U104:U105 BE104:BE105 AY104:AY105">
    <cfRule type="cellIs" dxfId="184" priority="53" operator="equal">
      <formula>"ERRO"</formula>
    </cfRule>
  </conditionalFormatting>
  <conditionalFormatting sqref="BR104:BS105">
    <cfRule type="cellIs" dxfId="183" priority="50" operator="equal">
      <formula>"*"</formula>
    </cfRule>
    <cfRule type="cellIs" dxfId="182" priority="51" operator="greaterThanOrEqual">
      <formula>1</formula>
    </cfRule>
    <cfRule type="cellIs" dxfId="181" priority="52" operator="lessThan">
      <formula>1</formula>
    </cfRule>
  </conditionalFormatting>
  <conditionalFormatting sqref="BH104:BH105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4:BK10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:BK1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I104:BI1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04:BK1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Q104:BQ105">
    <cfRule type="cellIs" dxfId="180" priority="43" operator="equal">
      <formula>"*"</formula>
    </cfRule>
    <cfRule type="cellIs" dxfId="179" priority="44" operator="greaterThanOrEqual">
      <formula>1</formula>
    </cfRule>
    <cfRule type="cellIs" dxfId="178" priority="45" operator="lessThan">
      <formula>1</formula>
    </cfRule>
  </conditionalFormatting>
  <conditionalFormatting sqref="BP104:BP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04:BP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04:BP1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04:BJ1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04:BJ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107:Z107">
    <cfRule type="cellIs" dxfId="177" priority="28" operator="equal">
      <formula>"OPORTUNIDADE"</formula>
    </cfRule>
  </conditionalFormatting>
  <conditionalFormatting sqref="Y107:Z107">
    <cfRule type="cellIs" dxfId="176" priority="26" operator="equal">
      <formula>"NÃO"</formula>
    </cfRule>
    <cfRule type="cellIs" dxfId="175" priority="27" operator="equal">
      <formula>"SIM"</formula>
    </cfRule>
  </conditionalFormatting>
  <conditionalFormatting sqref="AZ107">
    <cfRule type="expression" dxfId="174" priority="33">
      <formula>#REF!=1</formula>
    </cfRule>
  </conditionalFormatting>
  <conditionalFormatting sqref="U107 BE107 AY107">
    <cfRule type="cellIs" dxfId="173" priority="32" operator="equal">
      <formula>"ERRO"</formula>
    </cfRule>
  </conditionalFormatting>
  <conditionalFormatting sqref="BR107:BS107">
    <cfRule type="cellIs" dxfId="172" priority="29" operator="equal">
      <formula>"*"</formula>
    </cfRule>
    <cfRule type="cellIs" dxfId="171" priority="30" operator="greaterThanOrEqual">
      <formula>1</formula>
    </cfRule>
    <cfRule type="cellIs" dxfId="170" priority="31" operator="lessThan">
      <formula>1</formula>
    </cfRule>
  </conditionalFormatting>
  <conditionalFormatting sqref="BP1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I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Q107">
    <cfRule type="cellIs" dxfId="169" priority="23" operator="equal">
      <formula>"*"</formula>
    </cfRule>
    <cfRule type="cellIs" dxfId="168" priority="24" operator="greaterThanOrEqual">
      <formula>1</formula>
    </cfRule>
    <cfRule type="cellIs" dxfId="167" priority="25" operator="lessThan">
      <formula>1</formula>
    </cfRule>
  </conditionalFormatting>
  <conditionalFormatting sqref="BK1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07: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66" priority="7" operator="equal">
      <formula>"OPORTUNIDADE"</formula>
    </cfRule>
  </conditionalFormatting>
  <conditionalFormatting sqref="Z91">
    <cfRule type="cellIs" dxfId="165" priority="5" operator="equal">
      <formula>"NÃO"</formula>
    </cfRule>
    <cfRule type="cellIs" dxfId="164" priority="6" operator="equal">
      <formula>"SIM"</formula>
    </cfRule>
  </conditionalFormatting>
  <conditionalFormatting sqref="AZ91">
    <cfRule type="expression" dxfId="163" priority="12">
      <formula>#REF!=1</formula>
    </cfRule>
  </conditionalFormatting>
  <conditionalFormatting sqref="U91 BE91 AY91">
    <cfRule type="cellIs" dxfId="162" priority="11" operator="equal">
      <formula>"ERRO"</formula>
    </cfRule>
  </conditionalFormatting>
  <conditionalFormatting sqref="BR91:BS91">
    <cfRule type="cellIs" dxfId="161" priority="8" operator="equal">
      <formula>"*"</formula>
    </cfRule>
    <cfRule type="cellIs" dxfId="160" priority="9" operator="greaterThanOrEqual">
      <formula>1</formula>
    </cfRule>
    <cfRule type="cellIs" dxfId="159" priority="10" operator="lessThan">
      <formula>1</formula>
    </cfRule>
  </conditionalFormatting>
  <conditionalFormatting sqref="BH91">
    <cfRule type="iconSet" priority="13">
      <iconSet showValue="0">
        <cfvo type="percent" val="0"/>
        <cfvo type="num" val="1"/>
        <cfvo type="num" val="1" gte="0"/>
      </iconSet>
    </cfRule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Q91">
    <cfRule type="cellIs" dxfId="158" priority="2" operator="equal">
      <formula>"*"</formula>
    </cfRule>
    <cfRule type="cellIs" dxfId="157" priority="3" operator="greaterThanOrEqual">
      <formula>1</formula>
    </cfRule>
    <cfRule type="cellIs" dxfId="156" priority="4" operator="lessThan">
      <formula>1</formula>
    </cfRule>
  </conditionalFormatting>
  <conditionalFormatting sqref="BJ91:BK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N74:BO74 BN83:BO83 BM32:BM85 BM87:BM88 BM108:BM784 BM95:BM100 BM103 BM106 BM90" xr:uid="{5660C63F-E48A-4B22-8676-2173D1C5D5AE}">
      <formula1>IMPCAUSADOR</formula1>
    </dataValidation>
    <dataValidation type="list" allowBlank="1" showInputMessage="1" showErrorMessage="1" sqref="BM31 BN6:BN25 BN787 BM26 BN27:BN30 BN32:BN61 BN63:BN73 BN75:BN82 BN84:BN784" xr:uid="{83E6D9B7-9D50-48B7-9A7D-60667A977272}">
      <formula1>INDIRECT(SUBSTITUTE(BL6," ",""))</formula1>
    </dataValidation>
    <dataValidation type="list" allowBlank="1" showInputMessage="1" showErrorMessage="1" sqref="BN31 BN26 BO6:BO61 BO63:BO73 BO75:BO82 BO84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85 J87:J88 J108:J414 J95:J96 J100 J103 J106 J90" xr:uid="{E496B56B-23A3-4900-AB8F-94B380BE4359}">
      <formula1>SUBs</formula1>
    </dataValidation>
    <dataValidation allowBlank="1" showInputMessage="1" showErrorMessage="1" sqref="S6:T63 T64:U64 T93:U93 T108:T784 S108:S786 S94:T107 S65:T92" xr:uid="{D50C8F1C-1457-4B16-BCED-8805920651BE}"/>
    <dataValidation type="list" allowBlank="1" showInputMessage="1" showErrorMessage="1" sqref="BC11:BD11 BC108:BC784 BC28:BD28 BC34:BC63 BC13:BD14 BC16:BD25 BC9:BD9 BC65:BC85 BD34:BD85 BC87:BD88 BD108:BD786 BC95:BD100 BC103:BD103 BC106:BD106 BC90:BD90" xr:uid="{2BE53FF9-2AB3-404D-B4FC-AC274515B234}">
      <formula1>GERENCIA</formula1>
    </dataValidation>
    <dataValidation type="list" allowBlank="1" showInputMessage="1" showErrorMessage="1" sqref="D416:D788 D95:D99 D117:D356 D790 D358:D414 D28 D9 D13:D14 D16:D25 D11 D46 D40 D34:D35 D48:D49 D42:D44 D66:D68 D63:D64 D55 D57:D59 D61 D71:D74 D77:D79 D82:D85 D87:D88 D108:D114 D103 D106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F95:F99 F416:F788 F790 F117:F414 F28 F46:F49 F34:F35 F13:F14 F40 F42:F44 F16:F25 F66:F69 F63:F64 F54:F55 F57:F59 F61 F77:F79 F72:F74 F82:F85 F87:F88 F108:F115 F103 F106 F90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Z108:Z786 Z95:Z100 Z103 Z106 Z48:Z90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Y108:Y785 Y103 Y106 Y34:Y100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X108:X804 X95:X96 X100 X103 X106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AZ11 AZ13:AZ14 AZ16:AZ25 AZ9 AZ34:AZ85 AZ87:AZ88 AZ108:AZ324 AZ95:AZ100 AZ103 AZ106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AB65:AB74 AB82:AB85 AB87:AB88 AB108:AB353 AB95:AB96 AB100 AB103 AB106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AC65:AC74 AC82:AC85 AC87:AC88 AC108:AC353 AC95:AC96 AC100 AC103 AC106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1286</v>
      </c>
      <c r="V1" s="293"/>
      <c r="W1" s="293"/>
    </row>
    <row r="2" spans="1:23" s="90" customFormat="1">
      <c r="A2" s="93" t="s">
        <v>1287</v>
      </c>
      <c r="B2" s="93" t="s">
        <v>1288</v>
      </c>
      <c r="C2" s="93" t="s">
        <v>511</v>
      </c>
      <c r="D2" s="94" t="s">
        <v>1065</v>
      </c>
      <c r="E2" s="94" t="s">
        <v>1066</v>
      </c>
      <c r="F2" s="94" t="s">
        <v>1289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1290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Oportunidade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TMI-ZEB</v>
      </c>
      <c r="F83" s="178">
        <f>IF(SP_NORTE!B86="","*",SP_NORTE!B86)</f>
        <v>45995</v>
      </c>
      <c r="G83" s="178" t="str">
        <f>IF(SP_NORTE!D86="","*",SP_NORTE!D86)</f>
        <v>V87</v>
      </c>
      <c r="H83" s="178" t="str">
        <f>IF(SP_NORTE!F86="","*",SP_NORTE!F86)</f>
        <v>MECANIZAÇÃO - SOCADORA</v>
      </c>
      <c r="I83" s="178" t="str">
        <f>IF(SP_NORTE!H86="","*",SP_NORTE!H86)</f>
        <v>ZFN2</v>
      </c>
      <c r="J83" s="178" t="str">
        <f>IF(SP_NORTE!I86="","*",SP_NORTE!I86)</f>
        <v>ZFN2</v>
      </c>
      <c r="K83" s="169" t="str">
        <f>IF(SP_NORTE!M86="","*",SP_NORTE!M86)</f>
        <v>ZGI-ZFN</v>
      </c>
      <c r="L83" s="169">
        <f>IF(SP_NORTE!N86="","*",SP_NORTE!N86)</f>
        <v>326332</v>
      </c>
      <c r="M83" s="170">
        <f>IF(SP_NORTE!J86="","*",SP_NORTE!J86)</f>
        <v>73</v>
      </c>
      <c r="N83" s="177">
        <f>IF(SP_NORTE!K86="","*",SP_NORTE!K86)</f>
        <v>327.39999999999998</v>
      </c>
      <c r="O83" s="177">
        <f>IF(SP_NORTE!L86="","*",SP_NORTE!L86)</f>
        <v>326</v>
      </c>
      <c r="P83" s="176">
        <f>IF(SP_NORTE!O86="","*",SP_NORTE!O86)</f>
        <v>0.375</v>
      </c>
      <c r="Q83" s="176">
        <f>IF(SP_NORTE!P86="","*",SP_NORTE!P86)</f>
        <v>0.125</v>
      </c>
      <c r="R83" s="178" t="str">
        <f>IF(SP_NORTE!Q86="","*",CONCATENATE(SP_NORTE!Q86," ",SP_NORTE!R86))</f>
        <v>1530 M</v>
      </c>
      <c r="S83" s="178" t="str">
        <f>IF(SP_NORTE!V86="","*",SP_NORTE!V86)</f>
        <v>Saulo</v>
      </c>
      <c r="T83" s="178" t="str">
        <f>IF(SP_NORTE!W86="","*",SP_NORTE!W86)</f>
        <v>Socaria mecanizada</v>
      </c>
      <c r="U83" s="167">
        <f ca="1">_xlfn.XLOOKUP(G83&amp;$U$2,BS_CONTROLE[CHAVE],BS_CONTROLE[Quantidade_11],"-")</f>
        <v>0</v>
      </c>
      <c r="V83" s="167">
        <f ca="1">_xlfn.XLOOKUP(G83&amp;$V$2,BS_CONTROLE[CHAVE],BS_CONTROLE[Quantidade_11],"-")</f>
        <v>0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Oportunidade</v>
      </c>
      <c r="C86" s="179" t="str">
        <f>IF(SP_NORTE!Z89="","*",SP_NORTE!Z89)</f>
        <v>*</v>
      </c>
      <c r="D86" s="169" t="str">
        <f>IF(SP_NORTE!S89="","*",SP_NORTE!S89)</f>
        <v>SP NORTE</v>
      </c>
      <c r="E86" s="169" t="str">
        <f>IF(SP_NORTE!T89="","*",SP_NORTE!T89)</f>
        <v>TMI-ZEB</v>
      </c>
      <c r="F86" s="178">
        <f>IF(SP_NORTE!B89="","*",SP_NORTE!B89)</f>
        <v>45995</v>
      </c>
      <c r="G86" s="178" t="str">
        <f>IF(SP_NORTE!D89="","*",SP_NORTE!D89)</f>
        <v>JULIO (TP-697)</v>
      </c>
      <c r="H86" s="178" t="str">
        <f>IF(SP_NORTE!F89="","*",SP_NORTE!F89)</f>
        <v>PDM - SOLDA</v>
      </c>
      <c r="I86" s="178" t="str">
        <f>IF(SP_NORTE!H89="","*",SP_NORTE!H89)</f>
        <v>ZEBZRZ</v>
      </c>
      <c r="J86" s="178" t="str">
        <f>IF(SP_NORTE!I89="","*",SP_NORTE!I89)</f>
        <v>-</v>
      </c>
      <c r="K86" s="169" t="str">
        <f>IF(SP_NORTE!M89="","*",SP_NORTE!M89)</f>
        <v>ZEB-ZRZ</v>
      </c>
      <c r="L86" s="169" t="str">
        <f>IF(SP_NORTE!N89="","*",SP_NORTE!N89)</f>
        <v>ZEBZRZ</v>
      </c>
      <c r="M86" s="170">
        <f>IF(SP_NORTE!J89="","*",SP_NORTE!J89)</f>
        <v>73</v>
      </c>
      <c r="N86" s="177">
        <f>IF(SP_NORTE!K89="","*",SP_NORTE!K89)</f>
        <v>244.9</v>
      </c>
      <c r="O86" s="177" t="str">
        <f>IF(SP_NORTE!L89="","*",SP_NORTE!L89)</f>
        <v>-</v>
      </c>
      <c r="P86" s="176">
        <f>IF(SP_NORTE!O89="","*",SP_NORTE!O89)</f>
        <v>0.375</v>
      </c>
      <c r="Q86" s="176">
        <f>IF(SP_NORTE!P89="","*",SP_NORTE!P89)</f>
        <v>6.25E-2</v>
      </c>
      <c r="R86" s="178" t="str">
        <f>IF(SP_NORTE!Q89="","*",CONCATENATE(SP_NORTE!Q89," ",SP_NORTE!R89))</f>
        <v>1 Nº DE SOLDA</v>
      </c>
      <c r="S86" s="178" t="str">
        <f>IF(SP_NORTE!V89="","*",SP_NORTE!V89)</f>
        <v>Julio</v>
      </c>
      <c r="T86" s="178" t="str">
        <f>IF(SP_NORTE!W89="","*",SP_NORTE!W89)</f>
        <v>Solda - Condicionada à temperatura</v>
      </c>
      <c r="U86" s="167">
        <f ca="1">_xlfn.XLOOKUP(G86&amp;$U$2,BS_CONTROLE[CHAVE],BS_CONTROLE[Quantidade_11],"-")</f>
        <v>0</v>
      </c>
      <c r="V86" s="167">
        <f ca="1">_xlfn.XLOOKUP(G86&amp;$V$2,BS_CONTROLE[CHAVE],BS_CONTROLE[Quantidade_11],"-")</f>
        <v>0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Oportunidade</v>
      </c>
      <c r="C88" s="179" t="str">
        <f>IF(SP_NORTE!Z91="","*",SP_NORTE!Z91)</f>
        <v>P2</v>
      </c>
      <c r="D88" s="169" t="str">
        <f>IF(SP_NORTE!S91="","*",SP_NORTE!S91)</f>
        <v>SP NORTE</v>
      </c>
      <c r="E88" s="169" t="str">
        <f>IF(SP_NORTE!T91="","*",SP_NORTE!T91)</f>
        <v>ZEB-ZCZ</v>
      </c>
      <c r="F88" s="178">
        <f>IF(SP_NORTE!B91="","*",SP_NORTE!B91)</f>
        <v>45995</v>
      </c>
      <c r="G88" s="178" t="str">
        <f>IF(SP_NORTE!D91="","*",SP_NORTE!D91)</f>
        <v>E14</v>
      </c>
      <c r="H88" s="178" t="str">
        <f>IF(SP_NORTE!F91="","*",SP_NORTE!F91)</f>
        <v>MECANIZAÇÃO - ESMERILHADORA</v>
      </c>
      <c r="I88" s="178" t="str">
        <f>IF(SP_NORTE!H91="","*",SP_NORTE!H91)</f>
        <v>ZRU</v>
      </c>
      <c r="J88" s="178" t="str">
        <f>IF(SP_NORTE!I91="","*",SP_NORTE!I91)</f>
        <v>ZRU</v>
      </c>
      <c r="K88" s="169" t="str">
        <f>IF(SP_NORTE!M91="","*",SP_NORTE!M91)</f>
        <v>217ZGB-ZCG</v>
      </c>
      <c r="L88" s="169" t="str">
        <f>IF(SP_NORTE!N91="","*",SP_NORTE!N91)</f>
        <v>217ZGBZCG</v>
      </c>
      <c r="M88" s="170">
        <f>IF(SP_NORTE!J91="","*",SP_NORTE!J91)</f>
        <v>73</v>
      </c>
      <c r="N88" s="177">
        <f>IF(SP_NORTE!K91="","*",SP_NORTE!K91)</f>
        <v>214.56</v>
      </c>
      <c r="O88" s="177">
        <f>IF(SP_NORTE!L91="","*",SP_NORTE!L91)</f>
        <v>177</v>
      </c>
      <c r="P88" s="176">
        <f>IF(SP_NORTE!O91="","*",SP_NORTE!O91)</f>
        <v>0.99930555555555556</v>
      </c>
      <c r="Q88" s="176">
        <f>IF(SP_NORTE!P91="","*",SP_NORTE!P91)</f>
        <v>4.1666666666666664E-2</v>
      </c>
      <c r="R88" s="178" t="str">
        <f>IF(SP_NORTE!Q91="","*",CONCATENATE(SP_NORTE!Q91," ",SP_NORTE!R91))</f>
        <v>20000 M</v>
      </c>
      <c r="S88" s="178" t="str">
        <f>IF(SP_NORTE!V91="","*",SP_NORTE!V91)</f>
        <v>Fernanda</v>
      </c>
      <c r="T88" s="178" t="str">
        <f>IF(SP_NORTE!W91="","*",SP_NORTE!W91)</f>
        <v>Deslocamento em VMA de ZRU até km 214+540 (ZGB217). Esmerilhar do km 214+560 (ZGB217) ao km177 (ZCG). Após deslocamento em VMA de ZCG até ZRU</v>
      </c>
      <c r="U88" s="167">
        <f ca="1">_xlfn.XLOOKUP(G88&amp;$U$2,BS_CONTROLE[CHAVE],BS_CONTROLE[Quantidade_11],"-")</f>
        <v>0</v>
      </c>
      <c r="V88" s="167">
        <f ca="1">_xlfn.XLOOKUP(G88&amp;$V$2,BS_CONTROLE[CHAVE],BS_CONTROLE[Quantidade_11],"-")</f>
        <v>0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Oportunidade</v>
      </c>
      <c r="C89" s="179" t="str">
        <f>IF(SP_NORTE!Z92="","*",SP_NORTE!Z92)</f>
        <v>P3</v>
      </c>
      <c r="D89" s="169" t="str">
        <f>IF(SP_NORTE!S92="","*",SP_NORTE!S92)</f>
        <v>SP NORTE</v>
      </c>
      <c r="E89" s="169" t="str">
        <f>IF(SP_NORTE!T92="","*",SP_NORTE!T92)</f>
        <v>ZEB-ZCZ</v>
      </c>
      <c r="F89" s="178">
        <f>IF(SP_NORTE!B92="","*",SP_NORTE!B92)</f>
        <v>45995</v>
      </c>
      <c r="G89" s="178" t="str">
        <f>IF(SP_NORTE!D92="","*",SP_NORTE!D92)</f>
        <v>PEDRO (TP-696)</v>
      </c>
      <c r="H89" s="178" t="str">
        <f>IF(SP_NORTE!F92="","*",SP_NORTE!F92)</f>
        <v>PDM - SOLDA</v>
      </c>
      <c r="I89" s="178" t="str">
        <f>IF(SP_NORTE!H92="","*",SP_NORTE!H92)</f>
        <v>136ZCV</v>
      </c>
      <c r="J89" s="178" t="str">
        <f>IF(SP_NORTE!I92="","*",SP_NORTE!I92)</f>
        <v>-</v>
      </c>
      <c r="K89" s="169" t="str">
        <f>IF(SP_NORTE!M92="","*",SP_NORTE!M92)</f>
        <v>ZXB-ZCV</v>
      </c>
      <c r="L89" s="169" t="str">
        <f>IF(SP_NORTE!N92="","*",SP_NORTE!N92)</f>
        <v>136ZCV</v>
      </c>
      <c r="M89" s="170">
        <f>IF(SP_NORTE!J92="","*",SP_NORTE!J92)</f>
        <v>73</v>
      </c>
      <c r="N89" s="177">
        <f>IF(SP_NORTE!K92="","*",SP_NORTE!K92)</f>
        <v>136.69999999999999</v>
      </c>
      <c r="O89" s="177" t="str">
        <f>IF(SP_NORTE!L92="","*",SP_NORTE!L92)</f>
        <v>-</v>
      </c>
      <c r="P89" s="176">
        <f>IF(SP_NORTE!O92="","*",SP_NORTE!O92)</f>
        <v>0.375</v>
      </c>
      <c r="Q89" s="176">
        <f>IF(SP_NORTE!P92="","*",SP_NORTE!P92)</f>
        <v>6.25E-2</v>
      </c>
      <c r="R89" s="178" t="str">
        <f>IF(SP_NORTE!Q92="","*",CONCATENATE(SP_NORTE!Q92," ",SP_NORTE!R92))</f>
        <v>1 Nº DE SOLDA</v>
      </c>
      <c r="S89" s="178" t="str">
        <f>IF(SP_NORTE!V92="","*",SP_NORTE!V92)</f>
        <v>Pedro</v>
      </c>
      <c r="T89" s="178" t="str">
        <f>IF(SP_NORTE!W92="","*",SP_NORTE!W92)</f>
        <v>Execução de soldas -  Condicionado à temperatura</v>
      </c>
      <c r="U89" s="167">
        <f ca="1">_xlfn.XLOOKUP(G89&amp;$U$2,BS_CONTROLE[CHAVE],BS_CONTROLE[Quantidade_11],"-")</f>
        <v>0</v>
      </c>
      <c r="V89" s="167">
        <f ca="1">_xlfn.XLOOKUP(G89&amp;$V$2,BS_CONTROLE[CHAVE],BS_CONTROLE[Quantidade_11],"-")</f>
        <v>0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Oportunidade</v>
      </c>
      <c r="C90" s="179" t="str">
        <f>IF(SP_NORTE!Z93="","*",SP_NORTE!Z93)</f>
        <v>P2</v>
      </c>
      <c r="D90" s="169" t="str">
        <f>IF(SP_NORTE!S93="","*",SP_NORTE!S93)</f>
        <v>SP NORTE</v>
      </c>
      <c r="E90" s="169" t="str">
        <f>IF(SP_NORTE!T93="","*",SP_NORTE!T93)</f>
        <v>ZEB-ZCZ</v>
      </c>
      <c r="F90" s="178">
        <f>IF(SP_NORTE!B93="","*",SP_NORTE!B93)</f>
        <v>45995</v>
      </c>
      <c r="G90" s="178" t="str">
        <f>IF(SP_NORTE!D93="","*",SP_NORTE!D93)</f>
        <v>RAFAEL (TP-695)</v>
      </c>
      <c r="H90" s="178" t="str">
        <f>IF(SP_NORTE!F93="","*",SP_NORTE!F93)</f>
        <v>PDM - SUBSTITUIÇÃO - TRILHO</v>
      </c>
      <c r="I90" s="178" t="str">
        <f>IF(SP_NORTE!H93="","*",SP_NORTE!H93)</f>
        <v>ZXB136</v>
      </c>
      <c r="J90" s="178" t="str">
        <f>IF(SP_NORTE!I93="","*",SP_NORTE!I93)</f>
        <v>-</v>
      </c>
      <c r="K90" s="169" t="str">
        <f>IF(SP_NORTE!M93="","*",SP_NORTE!M93)</f>
        <v>ZXB-ZCV</v>
      </c>
      <c r="L90" s="169" t="str">
        <f>IF(SP_NORTE!N93="","*",SP_NORTE!N93)</f>
        <v>ZXB136</v>
      </c>
      <c r="M90" s="170">
        <f>IF(SP_NORTE!J93="","*",SP_NORTE!J93)</f>
        <v>73</v>
      </c>
      <c r="N90" s="177">
        <f>IF(SP_NORTE!K93="","*",SP_NORTE!K93)</f>
        <v>134</v>
      </c>
      <c r="O90" s="177">
        <f>IF(SP_NORTE!L93="","*",SP_NORTE!L93)</f>
        <v>133</v>
      </c>
      <c r="P90" s="176">
        <f>IF(SP_NORTE!O93="","*",SP_NORTE!O93)</f>
        <v>0.375</v>
      </c>
      <c r="Q90" s="176">
        <f>IF(SP_NORTE!P93="","*",SP_NORTE!P93)</f>
        <v>8.3333333333333329E-2</v>
      </c>
      <c r="R90" s="178" t="str">
        <f>IF(SP_NORTE!Q93="","*",CONCATENATE(SP_NORTE!Q93," ",SP_NORTE!R93))</f>
        <v>624 M</v>
      </c>
      <c r="S90" s="178" t="str">
        <f>IF(SP_NORTE!V93="","*",SP_NORTE!V93)</f>
        <v>Rafael</v>
      </c>
      <c r="T90" s="178" t="str">
        <f>IF(SP_NORTE!W93="","*",SP_NORTE!W93)</f>
        <v>Substituição de trilho -  Condicionado à temperatura</v>
      </c>
      <c r="U90" s="167">
        <f ca="1">_xlfn.XLOOKUP(G90&amp;$U$2,BS_CONTROLE[CHAVE],BS_CONTROLE[Quantidade_11],"-")</f>
        <v>0</v>
      </c>
      <c r="V90" s="167">
        <f ca="1">_xlfn.XLOOKUP(G90&amp;$V$2,BS_CONTROLE[CHAVE],BS_CONTROLE[Quantidade_11],"-")</f>
        <v>0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Oportunidade</v>
      </c>
      <c r="C91" s="179" t="str">
        <f>IF(SP_NORTE!Z94="","*",SP_NORTE!Z94)</f>
        <v>P0</v>
      </c>
      <c r="D91" s="169" t="str">
        <f>IF(SP_NORTE!S94="","*",SP_NORTE!S94)</f>
        <v>SP NORTE</v>
      </c>
      <c r="E91" s="169" t="str">
        <f>IF(SP_NORTE!T94="","*",SP_NORTE!T94)</f>
        <v>ZEB-ZCZ</v>
      </c>
      <c r="F91" s="178">
        <f>IF(SP_NORTE!B94="","*",SP_NORTE!B94)</f>
        <v>45995</v>
      </c>
      <c r="G91" s="178" t="str">
        <f>IF(SP_NORTE!D94="","*",SP_NORTE!D94)</f>
        <v>V40</v>
      </c>
      <c r="H91" s="178" t="str">
        <f>IF(SP_NORTE!F94="","*",SP_NORTE!F94)</f>
        <v>MECANIZAÇÃO - SOCADORA</v>
      </c>
      <c r="I91" s="178" t="str">
        <f>IF(SP_NORTE!H94="","*",SP_NORTE!H94)</f>
        <v>ZPNZXB</v>
      </c>
      <c r="J91" s="178" t="str">
        <f>IF(SP_NORTE!I94="","*",SP_NORTE!I94)</f>
        <v>ZPNZXB</v>
      </c>
      <c r="K91" s="169" t="str">
        <f>IF(SP_NORTE!M94="","*",SP_NORTE!M94)</f>
        <v>ZJC-ZXB</v>
      </c>
      <c r="L91" s="169" t="str">
        <f>IF(SP_NORTE!N94="","*",SP_NORTE!N94)</f>
        <v>120125/125ZPN</v>
      </c>
      <c r="M91" s="170">
        <f>IF(SP_NORTE!J94="","*",SP_NORTE!J94)</f>
        <v>73</v>
      </c>
      <c r="N91" s="177">
        <f>IF(SP_NORTE!K94="","*",SP_NORTE!K94)</f>
        <v>129.13499999999999</v>
      </c>
      <c r="O91" s="177">
        <f>IF(SP_NORTE!L94="","*",SP_NORTE!L94)</f>
        <v>125</v>
      </c>
      <c r="P91" s="176">
        <f>IF(SP_NORTE!O94="","*",SP_NORTE!O94)</f>
        <v>0.375</v>
      </c>
      <c r="Q91" s="176">
        <f>IF(SP_NORTE!P94="","*",SP_NORTE!P94)</f>
        <v>0.125</v>
      </c>
      <c r="R91" s="178" t="str">
        <f>IF(SP_NORTE!Q94="","*",CONCATENATE(SP_NORTE!Q94," ",SP_NORTE!R94))</f>
        <v>2688 M</v>
      </c>
      <c r="S91" s="178" t="str">
        <f>IF(SP_NORTE!V94="","*",SP_NORTE!V94)</f>
        <v>Saulo</v>
      </c>
      <c r="T91" s="178" t="str">
        <f>IF(SP_NORTE!W94="","*",SP_NORTE!W94)</f>
        <v>Socaria mecanizada</v>
      </c>
      <c r="U91" s="167">
        <f ca="1">_xlfn.XLOOKUP(G91&amp;$U$2,BS_CONTROLE[CHAVE],BS_CONTROLE[Quantidade_11],"-")</f>
        <v>0</v>
      </c>
      <c r="V91" s="167">
        <f ca="1">_xlfn.XLOOKUP(G91&amp;$V$2,BS_CONTROLE[CHAVE],BS_CONTROLE[Quantidade_11],"-")</f>
        <v>0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Oportunidade</v>
      </c>
      <c r="C94" s="179" t="str">
        <f>IF(SP_NORTE!Z97="","*",SP_NORTE!Z97)</f>
        <v>*</v>
      </c>
      <c r="D94" s="169" t="str">
        <f>IF(SP_NORTE!S97="","*",SP_NORTE!S97)</f>
        <v>SP NORTE</v>
      </c>
      <c r="E94" s="169" t="str">
        <f>IF(SP_NORTE!T97="","*",SP_NORTE!T97)</f>
        <v>ZCZ-ZTI</v>
      </c>
      <c r="F94" s="178">
        <f>IF(SP_NORTE!B97="","*",SP_NORTE!B97)</f>
        <v>45995</v>
      </c>
      <c r="G94" s="178" t="str">
        <f>IF(SP_NORTE!D97="","*",SP_NORTE!D97)</f>
        <v>IGOR (TF-660)</v>
      </c>
      <c r="H94" s="178" t="str">
        <f>IF(SP_NORTE!F97="","*",SP_NORTE!F97)</f>
        <v>MODERNIZAÇÃO - SOLDA</v>
      </c>
      <c r="I94" s="178" t="str">
        <f>IF(SP_NORTE!H97="","*",SP_NORTE!H97)</f>
        <v>ZDGK58</v>
      </c>
      <c r="J94" s="178" t="str">
        <f>IF(SP_NORTE!I97="","*",SP_NORTE!I97)</f>
        <v>-</v>
      </c>
      <c r="K94" s="169" t="str">
        <f>IF(SP_NORTE!M97="","*",SP_NORTE!M97)</f>
        <v>ZDG-ZTN</v>
      </c>
      <c r="L94" s="169" t="str">
        <f>IF(SP_NORTE!N97="","*",SP_NORTE!N97)</f>
        <v>ZDGK58</v>
      </c>
      <c r="M94" s="170">
        <f>IF(SP_NORTE!J97="","*",SP_NORTE!J97)</f>
        <v>73</v>
      </c>
      <c r="N94" s="177">
        <f>IF(SP_NORTE!K97="","*",SP_NORTE!K97)</f>
        <v>58.331000000000003</v>
      </c>
      <c r="O94" s="177" t="str">
        <f>IF(SP_NORTE!L97="","*",SP_NORTE!L97)</f>
        <v>-</v>
      </c>
      <c r="P94" s="176">
        <f>IF(SP_NORTE!O97="","*",SP_NORTE!O97)</f>
        <v>0.35416666666666669</v>
      </c>
      <c r="Q94" s="176">
        <f>IF(SP_NORTE!P97="","*",SP_NORTE!P97)</f>
        <v>6.25E-2</v>
      </c>
      <c r="R94" s="178" t="str">
        <f>IF(SP_NORTE!Q97="","*",CONCATENATE(SP_NORTE!Q97," ",SP_NORTE!R97))</f>
        <v>1 Nº DE SOLDA</v>
      </c>
      <c r="S94" s="178" t="str">
        <f>IF(SP_NORTE!V97="","*",SP_NORTE!V97)</f>
        <v>Igor</v>
      </c>
      <c r="T94" s="178" t="str">
        <f>IF(SP_NORTE!W97="","*",SP_NORTE!W97)</f>
        <v>Solda - Condicionada à temperatura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Extra</v>
      </c>
      <c r="C95" s="179" t="str">
        <f>IF(SP_NORTE!Z102="","*",SP_NORTE!Z102)</f>
        <v>P5</v>
      </c>
      <c r="D95" s="169" t="str">
        <f>IF(SP_NORTE!S102="","*",SP_NORTE!S102)</f>
        <v>SP NORTE</v>
      </c>
      <c r="E95" s="169" t="str">
        <f>IF(SP_NORTE!T102="","*",SP_NORTE!T102)</f>
        <v>ZBV-ZTI</v>
      </c>
      <c r="F95" s="178">
        <f>IF(SP_NORTE!B102="","*",SP_NORTE!B102)</f>
        <v>45995</v>
      </c>
      <c r="G95" s="178" t="str">
        <f>IF(SP_NORTE!D102="","*",SP_NORTE!D102)</f>
        <v>V83</v>
      </c>
      <c r="H95" s="178" t="str">
        <f>IF(SP_NORTE!F102="","*",SP_NORTE!F102)</f>
        <v>MECANIZAÇÃO - MANUTENÇÃO</v>
      </c>
      <c r="I95" s="178" t="str">
        <f>IF(SP_NORTE!H102="","*",SP_NORTE!H102)</f>
        <v>ZRO</v>
      </c>
      <c r="J95" s="178" t="str">
        <f>IF(SP_NORTE!I102="","*",SP_NORTE!I102)</f>
        <v>ZRO</v>
      </c>
      <c r="K95" s="169" t="str">
        <f>IF(SP_NORTE!M102="","*",SP_NORTE!M102)</f>
        <v>ZRX</v>
      </c>
      <c r="L95" s="169" t="str">
        <f>IF(SP_NORTE!N102="","*",SP_NORTE!N102)</f>
        <v>ZRX1331</v>
      </c>
      <c r="M95" s="170">
        <f>IF(SP_NORTE!J102="","*",SP_NORTE!J102)</f>
        <v>70</v>
      </c>
      <c r="N95" s="177">
        <f>IF(SP_NORTE!K102="","*",SP_NORTE!K102)</f>
        <v>132</v>
      </c>
      <c r="O95" s="177" t="str">
        <f>IF(SP_NORTE!L102="","*",SP_NORTE!L102)</f>
        <v>-</v>
      </c>
      <c r="P95" s="176">
        <f>IF(SP_NORTE!O102="","*",SP_NORTE!O102)</f>
        <v>0.29166666666666669</v>
      </c>
      <c r="Q95" s="176">
        <f>IF(SP_NORTE!P102="","*",SP_NORTE!P102)</f>
        <v>4.1666666666666664E-2</v>
      </c>
      <c r="R95" s="178" t="str">
        <f>IF(SP_NORTE!Q102="","*",CONCATENATE(SP_NORTE!Q102," ",SP_NORTE!R102))</f>
        <v>1 BINÁRIO</v>
      </c>
      <c r="S95" s="178" t="str">
        <f>IF(SP_NORTE!V102="","*",SP_NORTE!V102)</f>
        <v>Saulo</v>
      </c>
      <c r="T95" s="178" t="str">
        <f>IF(SP_NORTE!W102="","*",SP_NORTE!W102)</f>
        <v xml:space="preserve">Manutenção </v>
      </c>
      <c r="U95" s="167">
        <f ca="1">_xlfn.XLOOKUP(G95&amp;$U$2,BS_CONTROLE[CHAVE],BS_CONTROLE[Quantidade_11],"-")</f>
        <v>0</v>
      </c>
      <c r="V95" s="167">
        <f ca="1">_xlfn.XLOOKUP(G95&amp;$V$2,BS_CONTROLE[CHAVE],BS_CONTROLE[Quantidade_11],"-")</f>
        <v>0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OPORTUNIDADE</v>
      </c>
      <c r="B97" s="179" t="str">
        <f>IF(SP_NORTE!X104="","*",SP_NORTE!X104)</f>
        <v>Oportunidade</v>
      </c>
      <c r="C97" s="179" t="str">
        <f>IF(SP_NORTE!Z104="","*",SP_NORTE!Z104)</f>
        <v>P4</v>
      </c>
      <c r="D97" s="169" t="str">
        <f>IF(SP_NORTE!S104="","*",SP_NORTE!S104)</f>
        <v>SP NORTE</v>
      </c>
      <c r="E97" s="169" t="str">
        <f>IF(SP_NORTE!T104="","*",SP_NORTE!T104)</f>
        <v>ZBV-ZTI</v>
      </c>
      <c r="F97" s="178">
        <f>IF(SP_NORTE!B104="","*",SP_NORTE!B104)</f>
        <v>45995</v>
      </c>
      <c r="G97" s="178" t="str">
        <f>IF(SP_NORTE!D104="","*",SP_NORTE!D104)</f>
        <v>EXPANSÃO TURMA 1</v>
      </c>
      <c r="H97" s="178" t="str">
        <f>IF(SP_NORTE!F104="","*",SP_NORTE!F104)</f>
        <v>EXPANSÃO - SOLDA</v>
      </c>
      <c r="I97" s="178" t="str">
        <f>IF(SP_NORTE!H104="","*",SP_NORTE!H104)</f>
        <v>ZCD1171</v>
      </c>
      <c r="J97" s="178" t="str">
        <f>IF(SP_NORTE!I104="","*",SP_NORTE!I104)</f>
        <v>-</v>
      </c>
      <c r="K97" s="169" t="str">
        <f>IF(SP_NORTE!M104="","*",SP_NORTE!M104)</f>
        <v>ZCD</v>
      </c>
      <c r="L97" s="169" t="str">
        <f>IF(SP_NORTE!N104="","*",SP_NORTE!N104)</f>
        <v>ZCD1171 / 1091111</v>
      </c>
      <c r="M97" s="170">
        <f>IF(SP_NORTE!J104="","*",SP_NORTE!J104)</f>
        <v>70</v>
      </c>
      <c r="N97" s="177">
        <f>IF(SP_NORTE!K104="","*",SP_NORTE!K104)</f>
        <v>114.048</v>
      </c>
      <c r="O97" s="177">
        <f>IF(SP_NORTE!L104="","*",SP_NORTE!L104)</f>
        <v>109.26600000000001</v>
      </c>
      <c r="P97" s="176">
        <f>IF(SP_NORTE!O104="","*",SP_NORTE!O104)</f>
        <v>0.375</v>
      </c>
      <c r="Q97" s="176">
        <f>IF(SP_NORTE!P104="","*",SP_NORTE!P104)</f>
        <v>6.25E-2</v>
      </c>
      <c r="R97" s="178" t="str">
        <f>IF(SP_NORTE!Q104="","*",CONCATENATE(SP_NORTE!Q104," ",SP_NORTE!R104))</f>
        <v>1 Nº DE SOLDA</v>
      </c>
      <c r="S97" s="178" t="str">
        <f>IF(SP_NORTE!V104="","*",SP_NORTE!V104)</f>
        <v>Fábio Cabral</v>
      </c>
      <c r="T97" s="178" t="str">
        <f>IF(SP_NORTE!W104="","*",SP_NORTE!W104)</f>
        <v>Execução de soldas -  Condicionado à temperatura</v>
      </c>
      <c r="U97" s="167">
        <f ca="1">_xlfn.XLOOKUP(G97&amp;$U$2,BS_CONTROLE[CHAVE],BS_CONTROLE[Quantidade_11],"-")</f>
        <v>215</v>
      </c>
      <c r="V97" s="167">
        <f ca="1">_xlfn.XLOOKUP(G97&amp;$V$2,BS_CONTROLE[CHAVE],BS_CONTROLE[Quantidade_11],"-")</f>
        <v>2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OPORTUNIDADE</v>
      </c>
      <c r="B98" s="179" t="str">
        <f>IF(SP_NORTE!X105="","*",SP_NORTE!X105)</f>
        <v>Oportunidade</v>
      </c>
      <c r="C98" s="179" t="str">
        <f>IF(SP_NORTE!Z105="","*",SP_NORTE!Z105)</f>
        <v>P3</v>
      </c>
      <c r="D98" s="169" t="str">
        <f>IF(SP_NORTE!S105="","*",SP_NORTE!S105)</f>
        <v>SP NORTE</v>
      </c>
      <c r="E98" s="169" t="str">
        <f>IF(SP_NORTE!T105="","*",SP_NORTE!T105)</f>
        <v>ZBV-ZTI</v>
      </c>
      <c r="F98" s="178">
        <f>IF(SP_NORTE!B105="","*",SP_NORTE!B105)</f>
        <v>45995</v>
      </c>
      <c r="G98" s="178" t="str">
        <f>IF(SP_NORTE!D105="","*",SP_NORTE!D105)</f>
        <v>V92</v>
      </c>
      <c r="H98" s="178" t="str">
        <f>IF(SP_NORTE!F105="","*",SP_NORTE!F105)</f>
        <v>EXPANSÃO - SOCADORA</v>
      </c>
      <c r="I98" s="178" t="str">
        <f>IF(SP_NORTE!H105="","*",SP_NORTE!H105)</f>
        <v>1091111</v>
      </c>
      <c r="J98" s="178" t="str">
        <f>IF(SP_NORTE!I105="","*",SP_NORTE!I105)</f>
        <v>1091111</v>
      </c>
      <c r="K98" s="169" t="str">
        <f>IF(SP_NORTE!M105="","*",SP_NORTE!M105)</f>
        <v>ZLI-ZCD</v>
      </c>
      <c r="L98" s="169">
        <f>IF(SP_NORTE!N105="","*",SP_NORTE!N105)</f>
        <v>109111</v>
      </c>
      <c r="M98" s="170">
        <f>IF(SP_NORTE!J105="","*",SP_NORTE!J105)</f>
        <v>70</v>
      </c>
      <c r="N98" s="177">
        <f>IF(SP_NORTE!K105="","*",SP_NORTE!K105)</f>
        <v>109.26600000000001</v>
      </c>
      <c r="O98" s="177" t="str">
        <f>IF(SP_NORTE!L105="","*",SP_NORTE!L105)</f>
        <v>-</v>
      </c>
      <c r="P98" s="176">
        <f>IF(SP_NORTE!O105="","*",SP_NORTE!O105)</f>
        <v>0.375</v>
      </c>
      <c r="Q98" s="176">
        <f>IF(SP_NORTE!P105="","*",SP_NORTE!P105)</f>
        <v>4.1666666666666664E-2</v>
      </c>
      <c r="R98" s="178" t="str">
        <f>IF(SP_NORTE!Q105="","*",CONCATENATE(SP_NORTE!Q105," ",SP_NORTE!R105))</f>
        <v>50 M</v>
      </c>
      <c r="S98" s="178" t="str">
        <f>IF(SP_NORTE!V105="","*",SP_NORTE!V105)</f>
        <v>Fábio Cabral</v>
      </c>
      <c r="T98" s="178" t="str">
        <f>IF(SP_NORTE!W105="","*",SP_NORTE!W105)</f>
        <v>Serviços de socaria (Socaria no bloqueio)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OPORTUNIDADE</v>
      </c>
      <c r="B100" s="179" t="str">
        <f>IF(SP_NORTE!X107="","*",SP_NORTE!X107)</f>
        <v>Oportunidade</v>
      </c>
      <c r="C100" s="179" t="str">
        <f>IF(SP_NORTE!Z107="","*",SP_NORTE!Z107)</f>
        <v>P1</v>
      </c>
      <c r="D100" s="169" t="str">
        <f>IF(SP_NORTE!S107="","*",SP_NORTE!S107)</f>
        <v>SP NORTE</v>
      </c>
      <c r="E100" s="169" t="str">
        <f>IF(SP_NORTE!T107="","*",SP_NORTE!T107)</f>
        <v>ZBV-ZTI</v>
      </c>
      <c r="F100" s="178">
        <f>IF(SP_NORTE!B107="","*",SP_NORTE!B107)</f>
        <v>45995</v>
      </c>
      <c r="G100" s="178" t="str">
        <f>IF(SP_NORTE!D107="","*",SP_NORTE!D107)</f>
        <v>W58</v>
      </c>
      <c r="H100" s="178" t="str">
        <f>IF(SP_NORTE!F107="","*",SP_NORTE!F107)</f>
        <v>RECOLHIMENTO DE DORMENTE</v>
      </c>
      <c r="I100" s="178" t="str">
        <f>IF(SP_NORTE!H107="","*",SP_NORTE!H107)</f>
        <v>106109</v>
      </c>
      <c r="J100" s="178" t="str">
        <f>IF(SP_NORTE!I107="","*",SP_NORTE!I107)</f>
        <v>106109</v>
      </c>
      <c r="K100" s="169" t="str">
        <f>IF(SP_NORTE!M107="","*",SP_NORTE!M107)</f>
        <v>ZAC-ZSW</v>
      </c>
      <c r="L100" s="169" t="str">
        <f>IF(SP_NORTE!N107="","*",SP_NORTE!N107)</f>
        <v>ZACZSW / ZAC1/ZNOZAC1</v>
      </c>
      <c r="M100" s="170">
        <f>IF(SP_NORTE!J107="","*",SP_NORTE!J107)</f>
        <v>70</v>
      </c>
      <c r="N100" s="177">
        <f>IF(SP_NORTE!K107="","*",SP_NORTE!K107)</f>
        <v>87</v>
      </c>
      <c r="O100" s="177">
        <f>IF(SP_NORTE!L107="","*",SP_NORTE!L107)</f>
        <v>77</v>
      </c>
      <c r="P100" s="176">
        <f>IF(SP_NORTE!O107="","*",SP_NORTE!O107)</f>
        <v>0.375</v>
      </c>
      <c r="Q100" s="176">
        <f>IF(SP_NORTE!P107="","*",SP_NORTE!P107)</f>
        <v>4.1666666666666664E-2</v>
      </c>
      <c r="R100" s="178" t="str">
        <f>IF(SP_NORTE!Q107="","*",CONCATENATE(SP_NORTE!Q107," ",SP_NORTE!R107))</f>
        <v>150 Nº DE PEÇAS</v>
      </c>
      <c r="S100" s="178" t="str">
        <f>IF(SP_NORTE!V107="","*",SP_NORTE!V107)</f>
        <v>Israel</v>
      </c>
      <c r="T100" s="178" t="str">
        <f>IF(SP_NORTE!W107="","*",SP_NORTE!W107)</f>
        <v>Recolhimento de dormentes</v>
      </c>
      <c r="U100" s="167">
        <f ca="1">_xlfn.XLOOKUP(G100&amp;$U$2,BS_CONTROLE[CHAVE],BS_CONTROLE[Quantidade_11],"-")</f>
        <v>450</v>
      </c>
      <c r="V100" s="167">
        <f ca="1">_xlfn.XLOOKUP(G100&amp;$V$2,BS_CONTROLE[CHAVE],BS_CONTROLE[Quantidade_11],"-")</f>
        <v>75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1292</v>
      </c>
      <c r="D5" s="295"/>
      <c r="E5" s="295"/>
      <c r="F5" s="295"/>
      <c r="G5" s="295"/>
      <c r="H5" s="295"/>
      <c r="I5" s="295"/>
      <c r="J5" s="296"/>
      <c r="K5" s="297" t="s">
        <v>1293</v>
      </c>
      <c r="L5" s="298"/>
      <c r="M5" s="298"/>
      <c r="N5" s="298"/>
      <c r="O5" s="299" t="s">
        <v>1294</v>
      </c>
      <c r="P5" s="300"/>
    </row>
    <row r="6" spans="1:16" s="80" customFormat="1" ht="15" customHeight="1">
      <c r="A6" s="72" t="s">
        <v>1289</v>
      </c>
      <c r="B6" s="81" t="s">
        <v>1288</v>
      </c>
      <c r="C6" s="82" t="s">
        <v>1065</v>
      </c>
      <c r="D6" s="83" t="s">
        <v>1066</v>
      </c>
      <c r="E6" s="82" t="s">
        <v>1295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1296</v>
      </c>
      <c r="M6" s="86" t="s">
        <v>710</v>
      </c>
      <c r="N6" s="87" t="s">
        <v>1060</v>
      </c>
      <c r="O6" s="201" t="s">
        <v>1103</v>
      </c>
      <c r="P6" s="147" t="s">
        <v>1297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>
        <f>IF(SP_NORTE!B86="","*",SP_NORTE!B86)</f>
        <v>45995</v>
      </c>
      <c r="B83" s="89" t="str">
        <f>IF(SP_NORTE!X86="","*",SP_NORTE!X86)</f>
        <v>Oportunidade</v>
      </c>
      <c r="C83" s="89" t="str">
        <f>IF(SP_NORTE!S86="","*",SP_NORTE!S86)</f>
        <v>SP NORTE</v>
      </c>
      <c r="D83" s="89" t="str">
        <f>IF(SP_NORTE!T86="","*",SP_NORTE!T86)</f>
        <v>TMI-ZEB</v>
      </c>
      <c r="E83" s="89" t="str">
        <f>IF(SP_NORTE!D86="","*",SP_NORTE!D86)</f>
        <v>V87</v>
      </c>
      <c r="F83" s="89" t="str">
        <f>IF(SP_NORTE!H86="","*",SP_NORTE!H86)</f>
        <v>ZFN2</v>
      </c>
      <c r="G83" s="89" t="str">
        <f>IF(SP_NORTE!M86="","*",SP_NORTE!M86)</f>
        <v>ZGI-ZFN</v>
      </c>
      <c r="H83" s="127">
        <f>IF(SP_NORTE!K86="","*",SP_NORTE!K86)</f>
        <v>327.39999999999998</v>
      </c>
      <c r="I83" s="124">
        <f>IF(SP_NORTE!O86="","*",SP_NORTE!O86)</f>
        <v>0.375</v>
      </c>
      <c r="J83" s="124">
        <f>IF(SP_NORTE!P86="","*",SP_NORTE!P86)</f>
        <v>0.125</v>
      </c>
      <c r="K83" s="89" t="str">
        <f>IF(SP_NORTE!AK86="","*",SP_NORTE!AK86)</f>
        <v>ZFN2</v>
      </c>
      <c r="L83" s="89" t="str">
        <f>IF(SP_NORTE!AM86="","*",SP_NORTE!AM86)</f>
        <v>ZGI-ZFN</v>
      </c>
      <c r="M83" s="89">
        <f>IF(SP_NORTE!AP86="","*",SP_NORTE!AP86)</f>
        <v>327.39999999999998</v>
      </c>
      <c r="N83" s="89" t="str">
        <f>IF(SP_NORTE!AM86="","*",SP_NORTE!AM86)</f>
        <v>ZGI-ZFN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>
        <f>IF(SP_NORTE!B89="","*",SP_NORTE!B89)</f>
        <v>45995</v>
      </c>
      <c r="B86" s="89" t="str">
        <f>IF(SP_NORTE!X89="","*",SP_NORTE!X89)</f>
        <v>Oportunidade</v>
      </c>
      <c r="C86" s="89" t="str">
        <f>IF(SP_NORTE!S89="","*",SP_NORTE!S89)</f>
        <v>SP NORTE</v>
      </c>
      <c r="D86" s="89" t="str">
        <f>IF(SP_NORTE!T89="","*",SP_NORTE!T89)</f>
        <v>TMI-ZEB</v>
      </c>
      <c r="E86" s="89" t="str">
        <f>IF(SP_NORTE!D89="","*",SP_NORTE!D89)</f>
        <v>JULIO (TP-697)</v>
      </c>
      <c r="F86" s="89" t="str">
        <f>IF(SP_NORTE!H89="","*",SP_NORTE!H89)</f>
        <v>ZEBZRZ</v>
      </c>
      <c r="G86" s="89" t="str">
        <f>IF(SP_NORTE!M89="","*",SP_NORTE!M89)</f>
        <v>ZEB-ZRZ</v>
      </c>
      <c r="H86" s="127">
        <f>IF(SP_NORTE!K89="","*",SP_NORTE!K89)</f>
        <v>244.9</v>
      </c>
      <c r="I86" s="124">
        <f>IF(SP_NORTE!O89="","*",SP_NORTE!O89)</f>
        <v>0.375</v>
      </c>
      <c r="J86" s="124">
        <f>IF(SP_NORTE!P89="","*",SP_NORTE!P89)</f>
        <v>6.25E-2</v>
      </c>
      <c r="K86" s="89" t="str">
        <f>IF(SP_NORTE!AK89="","*",SP_NORTE!AK89)</f>
        <v>ZEBZRZ</v>
      </c>
      <c r="L86" s="89" t="str">
        <f>IF(SP_NORTE!AM89="","*",SP_NORTE!AM89)</f>
        <v>ZEB-ZRZ</v>
      </c>
      <c r="M86" s="89">
        <f>IF(SP_NORTE!AP89="","*",SP_NORTE!AP89)</f>
        <v>244.9</v>
      </c>
      <c r="N86" s="89" t="str">
        <f>IF(SP_NORTE!AM89="","*",SP_NORTE!AM89)</f>
        <v>ZEB-ZRZ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>
        <f>IF(SP_NORTE!B91="","*",SP_NORTE!B91)</f>
        <v>45995</v>
      </c>
      <c r="B88" s="89" t="str">
        <f>IF(SP_NORTE!X91="","*",SP_NORTE!X91)</f>
        <v>Oportunidade</v>
      </c>
      <c r="C88" s="89" t="str">
        <f>IF(SP_NORTE!S91="","*",SP_NORTE!S91)</f>
        <v>SP NORTE</v>
      </c>
      <c r="D88" s="89" t="str">
        <f>IF(SP_NORTE!T91="","*",SP_NORTE!T91)</f>
        <v>ZEB-ZCZ</v>
      </c>
      <c r="E88" s="89" t="str">
        <f>IF(SP_NORTE!D91="","*",SP_NORTE!D91)</f>
        <v>E14</v>
      </c>
      <c r="F88" s="89" t="str">
        <f>IF(SP_NORTE!H91="","*",SP_NORTE!H91)</f>
        <v>ZRU</v>
      </c>
      <c r="G88" s="89" t="str">
        <f>IF(SP_NORTE!M91="","*",SP_NORTE!M91)</f>
        <v>217ZGB-ZCG</v>
      </c>
      <c r="H88" s="127">
        <f>IF(SP_NORTE!K91="","*",SP_NORTE!K91)</f>
        <v>214.56</v>
      </c>
      <c r="I88" s="124">
        <f>IF(SP_NORTE!O91="","*",SP_NORTE!O91)</f>
        <v>0.99930555555555556</v>
      </c>
      <c r="J88" s="124">
        <f>IF(SP_NORTE!P91="","*",SP_NORTE!P91)</f>
        <v>4.1666666666666664E-2</v>
      </c>
      <c r="K88" s="89" t="str">
        <f>IF(SP_NORTE!AK91="","*",SP_NORTE!AK91)</f>
        <v>ZRU</v>
      </c>
      <c r="L88" s="89" t="str">
        <f>IF(SP_NORTE!AM91="","*",SP_NORTE!AM91)</f>
        <v>217ZGB-ZCG</v>
      </c>
      <c r="M88" s="89">
        <f>IF(SP_NORTE!AP91="","*",SP_NORTE!AP91)</f>
        <v>214.56</v>
      </c>
      <c r="N88" s="89" t="str">
        <f>IF(SP_NORTE!AM91="","*",SP_NORTE!AM91)</f>
        <v>217ZGB-ZCG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>
        <f>IF(SP_NORTE!B92="","*",SP_NORTE!B92)</f>
        <v>45995</v>
      </c>
      <c r="B89" s="89" t="str">
        <f>IF(SP_NORTE!X92="","*",SP_NORTE!X92)</f>
        <v>Oportunidade</v>
      </c>
      <c r="C89" s="89" t="str">
        <f>IF(SP_NORTE!S92="","*",SP_NORTE!S92)</f>
        <v>SP NORTE</v>
      </c>
      <c r="D89" s="89" t="str">
        <f>IF(SP_NORTE!T92="","*",SP_NORTE!T92)</f>
        <v>ZEB-ZCZ</v>
      </c>
      <c r="E89" s="89" t="str">
        <f>IF(SP_NORTE!D92="","*",SP_NORTE!D92)</f>
        <v>PEDRO (TP-696)</v>
      </c>
      <c r="F89" s="89" t="str">
        <f>IF(SP_NORTE!H92="","*",SP_NORTE!H92)</f>
        <v>136ZCV</v>
      </c>
      <c r="G89" s="89" t="str">
        <f>IF(SP_NORTE!M92="","*",SP_NORTE!M92)</f>
        <v>ZXB-ZCV</v>
      </c>
      <c r="H89" s="127">
        <f>IF(SP_NORTE!K92="","*",SP_NORTE!K92)</f>
        <v>136.69999999999999</v>
      </c>
      <c r="I89" s="124">
        <f>IF(SP_NORTE!O92="","*",SP_NORTE!O92)</f>
        <v>0.375</v>
      </c>
      <c r="J89" s="124">
        <f>IF(SP_NORTE!P92="","*",SP_NORTE!P92)</f>
        <v>6.25E-2</v>
      </c>
      <c r="K89" s="89" t="str">
        <f>IF(SP_NORTE!AK92="","*",SP_NORTE!AK92)</f>
        <v>136ZCV</v>
      </c>
      <c r="L89" s="89" t="str">
        <f>IF(SP_NORTE!AM92="","*",SP_NORTE!AM92)</f>
        <v>ZXB-ZCV</v>
      </c>
      <c r="M89" s="89">
        <f>IF(SP_NORTE!AP92="","*",SP_NORTE!AP92)</f>
        <v>136.69999999999999</v>
      </c>
      <c r="N89" s="89" t="str">
        <f>IF(SP_NORTE!AM92="","*",SP_NORTE!AM92)</f>
        <v>ZXB-ZCV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>
        <f>IF(SP_NORTE!B93="","*",SP_NORTE!B93)</f>
        <v>45995</v>
      </c>
      <c r="B90" s="89" t="str">
        <f>IF(SP_NORTE!X93="","*",SP_NORTE!X93)</f>
        <v>Oportunidade</v>
      </c>
      <c r="C90" s="89" t="str">
        <f>IF(SP_NORTE!S93="","*",SP_NORTE!S93)</f>
        <v>SP NORTE</v>
      </c>
      <c r="D90" s="89" t="str">
        <f>IF(SP_NORTE!T93="","*",SP_NORTE!T93)</f>
        <v>ZEB-ZCZ</v>
      </c>
      <c r="E90" s="89" t="str">
        <f>IF(SP_NORTE!D93="","*",SP_NORTE!D93)</f>
        <v>RAFAEL (TP-695)</v>
      </c>
      <c r="F90" s="89" t="str">
        <f>IF(SP_NORTE!H93="","*",SP_NORTE!H93)</f>
        <v>ZXB136</v>
      </c>
      <c r="G90" s="89" t="str">
        <f>IF(SP_NORTE!M93="","*",SP_NORTE!M93)</f>
        <v>ZXB-ZCV</v>
      </c>
      <c r="H90" s="127">
        <f>IF(SP_NORTE!K93="","*",SP_NORTE!K93)</f>
        <v>134</v>
      </c>
      <c r="I90" s="124">
        <f>IF(SP_NORTE!O93="","*",SP_NORTE!O93)</f>
        <v>0.375</v>
      </c>
      <c r="J90" s="124">
        <f>IF(SP_NORTE!P93="","*",SP_NORTE!P93)</f>
        <v>8.3333333333333329E-2</v>
      </c>
      <c r="K90" s="89" t="str">
        <f>IF(SP_NORTE!AK93="","*",SP_NORTE!AK93)</f>
        <v>ZXB136</v>
      </c>
      <c r="L90" s="89" t="str">
        <f>IF(SP_NORTE!AM93="","*",SP_NORTE!AM93)</f>
        <v>ZXB-ZCV</v>
      </c>
      <c r="M90" s="89">
        <f>IF(SP_NORTE!AP93="","*",SP_NORTE!AP93)</f>
        <v>134</v>
      </c>
      <c r="N90" s="89" t="str">
        <f>IF(SP_NORTE!AM93="","*",SP_NORTE!AM93)</f>
        <v>ZXB-ZCV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>
        <f>IF(SP_NORTE!B94="","*",SP_NORTE!B94)</f>
        <v>45995</v>
      </c>
      <c r="B91" s="89" t="str">
        <f>IF(SP_NORTE!X94="","*",SP_NORTE!X94)</f>
        <v>Oportunidade</v>
      </c>
      <c r="C91" s="89" t="str">
        <f>IF(SP_NORTE!S94="","*",SP_NORTE!S94)</f>
        <v>SP NORTE</v>
      </c>
      <c r="D91" s="89" t="str">
        <f>IF(SP_NORTE!T94="","*",SP_NORTE!T94)</f>
        <v>ZEB-ZCZ</v>
      </c>
      <c r="E91" s="89" t="str">
        <f>IF(SP_NORTE!D94="","*",SP_NORTE!D94)</f>
        <v>V40</v>
      </c>
      <c r="F91" s="89" t="str">
        <f>IF(SP_NORTE!H94="","*",SP_NORTE!H94)</f>
        <v>ZPNZXB</v>
      </c>
      <c r="G91" s="89" t="str">
        <f>IF(SP_NORTE!M94="","*",SP_NORTE!M94)</f>
        <v>ZJC-ZXB</v>
      </c>
      <c r="H91" s="127">
        <f>IF(SP_NORTE!K94="","*",SP_NORTE!K94)</f>
        <v>129.13499999999999</v>
      </c>
      <c r="I91" s="124">
        <f>IF(SP_NORTE!O94="","*",SP_NORTE!O94)</f>
        <v>0.375</v>
      </c>
      <c r="J91" s="124">
        <f>IF(SP_NORTE!P94="","*",SP_NORTE!P94)</f>
        <v>0.125</v>
      </c>
      <c r="K91" s="89" t="str">
        <f>IF(SP_NORTE!AK94="","*",SP_NORTE!AK94)</f>
        <v>ZPNZXB</v>
      </c>
      <c r="L91" s="89" t="str">
        <f>IF(SP_NORTE!AM94="","*",SP_NORTE!AM94)</f>
        <v>ZJC-ZXB</v>
      </c>
      <c r="M91" s="89">
        <f>IF(SP_NORTE!AP94="","*",SP_NORTE!AP94)</f>
        <v>129.13499999999999</v>
      </c>
      <c r="N91" s="89" t="str">
        <f>IF(SP_NORTE!AM94="","*",SP_NORTE!AM94)</f>
        <v>ZJC-ZXB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>
        <f>IF(SP_NORTE!B97="","*",SP_NORTE!B97)</f>
        <v>45995</v>
      </c>
      <c r="B94" s="89" t="str">
        <f>IF(SP_NORTE!X97="","*",SP_NORTE!X97)</f>
        <v>Oportunidade</v>
      </c>
      <c r="C94" s="89" t="str">
        <f>IF(SP_NORTE!S97="","*",SP_NORTE!S97)</f>
        <v>SP NORTE</v>
      </c>
      <c r="D94" s="89" t="str">
        <f>IF(SP_NORTE!T97="","*",SP_NORTE!T97)</f>
        <v>ZCZ-ZTI</v>
      </c>
      <c r="E94" s="89" t="str">
        <f>IF(SP_NORTE!D97="","*",SP_NORTE!D97)</f>
        <v>IGOR (TF-660)</v>
      </c>
      <c r="F94" s="89" t="str">
        <f>IF(SP_NORTE!H97="","*",SP_NORTE!H97)</f>
        <v>ZDGK58</v>
      </c>
      <c r="G94" s="89" t="str">
        <f>IF(SP_NORTE!M97="","*",SP_NORTE!M97)</f>
        <v>ZDG-ZTN</v>
      </c>
      <c r="H94" s="127">
        <f>IF(SP_NORTE!K97="","*",SP_NORTE!K97)</f>
        <v>58.331000000000003</v>
      </c>
      <c r="I94" s="124">
        <f>IF(SP_NORTE!O97="","*",SP_NORTE!O97)</f>
        <v>0.35416666666666669</v>
      </c>
      <c r="J94" s="124">
        <f>IF(SP_NORTE!P97="","*",SP_NORTE!P97)</f>
        <v>6.25E-2</v>
      </c>
      <c r="K94" s="89" t="str">
        <f>IF(SP_NORTE!AK97="","*",SP_NORTE!AK97)</f>
        <v>ZDGK58</v>
      </c>
      <c r="L94" s="89" t="str">
        <f>IF(SP_NORTE!AM97="","*",SP_NORTE!AM97)</f>
        <v>ZDG-ZTN</v>
      </c>
      <c r="M94" s="89">
        <f>IF(SP_NORTE!AP97="","*",SP_NORTE!AP97)</f>
        <v>58.331000000000003</v>
      </c>
      <c r="N94" s="89" t="str">
        <f>IF(SP_NORTE!AM97="","*",SP_NORTE!AM97)</f>
        <v>ZDG-ZTN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>
        <f>IF(SP_NORTE!B98="","*",SP_NORTE!B98)</f>
        <v>45995</v>
      </c>
      <c r="B95" s="89" t="str">
        <f>IF(SP_NORTE!X98="","*",SP_NORTE!X98)</f>
        <v>Oportunidade</v>
      </c>
      <c r="C95" s="89" t="str">
        <f>IF(SP_NORTE!S98="","*",SP_NORTE!S98)</f>
        <v>SP NORTE</v>
      </c>
      <c r="D95" s="89" t="str">
        <f>IF(SP_NORTE!T98="","*",SP_NORTE!T98)</f>
        <v>ZCZ-ZTI</v>
      </c>
      <c r="E95" s="89" t="str">
        <f>IF(SP_NORTE!D98="","*",SP_NORTE!D98)</f>
        <v>MAURO TP-868)</v>
      </c>
      <c r="F95" s="89" t="str">
        <f>IF(SP_NORTE!H98="","*",SP_NORTE!H98)</f>
        <v>ZDGK58</v>
      </c>
      <c r="G95" s="89" t="str">
        <f>IF(SP_NORTE!M98="","*",SP_NORTE!M98)</f>
        <v>ZDG-ZTN</v>
      </c>
      <c r="H95" s="127">
        <f>IF(SP_NORTE!K98="","*",SP_NORTE!K98)</f>
        <v>57.801000000000002</v>
      </c>
      <c r="I95" s="124">
        <f>IF(SP_NORTE!O98="","*",SP_NORTE!O98)</f>
        <v>0.35416666666666669</v>
      </c>
      <c r="J95" s="124">
        <f>IF(SP_NORTE!P98="","*",SP_NORTE!P98)</f>
        <v>6.25E-2</v>
      </c>
      <c r="K95" s="89" t="str">
        <f>IF(SP_NORTE!AK98="","*",SP_NORTE!AK98)</f>
        <v>ZDGK58</v>
      </c>
      <c r="L95" s="89" t="str">
        <f>IF(SP_NORTE!AM98="","*",SP_NORTE!AM98)</f>
        <v>ZDG-ZTN</v>
      </c>
      <c r="M95" s="89">
        <f>IF(SP_NORTE!AP98="","*",SP_NORTE!AP98)</f>
        <v>57.801000000000002</v>
      </c>
      <c r="N95" s="89" t="str">
        <f>IF(SP_NORTE!AM98="","*",SP_NORTE!AM98)</f>
        <v>ZDG-ZTN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>
        <f>IF(SP_NORTE!B99="","*",SP_NORTE!B99)</f>
        <v>45995</v>
      </c>
      <c r="B96" s="89" t="str">
        <f>IF(SP_NORTE!X99="","*",SP_NORTE!X99)</f>
        <v>Oportunidade</v>
      </c>
      <c r="C96" s="89" t="str">
        <f>IF(SP_NORTE!S99="","*",SP_NORTE!S99)</f>
        <v>SP NORTE</v>
      </c>
      <c r="D96" s="89" t="str">
        <f>IF(SP_NORTE!T99="","*",SP_NORTE!T99)</f>
        <v>ZCZ-ZTI</v>
      </c>
      <c r="E96" s="89" t="str">
        <f>IF(SP_NORTE!D99="","*",SP_NORTE!D99)</f>
        <v>ANTÔNIO (TP-713)</v>
      </c>
      <c r="F96" s="89" t="str">
        <f>IF(SP_NORTE!H99="","*",SP_NORTE!H99)</f>
        <v>K47ZDG</v>
      </c>
      <c r="G96" s="89" t="str">
        <f>IF(SP_NORTE!M99="","*",SP_NORTE!M99)</f>
        <v>ZMA-ZDG</v>
      </c>
      <c r="H96" s="127">
        <f>IF(SP_NORTE!K99="","*",SP_NORTE!K99)</f>
        <v>49.8</v>
      </c>
      <c r="I96" s="124">
        <f>IF(SP_NORTE!O99="","*",SP_NORTE!O99)</f>
        <v>0.375</v>
      </c>
      <c r="J96" s="124">
        <f>IF(SP_NORTE!P99="","*",SP_NORTE!P99)</f>
        <v>6.25E-2</v>
      </c>
      <c r="K96" s="89" t="str">
        <f>IF(SP_NORTE!AK99="","*",SP_NORTE!AK99)</f>
        <v>K47ZDG</v>
      </c>
      <c r="L96" s="89" t="str">
        <f>IF(SP_NORTE!AM99="","*",SP_NORTE!AM99)</f>
        <v>ZMA-ZDG</v>
      </c>
      <c r="M96" s="89">
        <f>IF(SP_NORTE!AP99="","*",SP_NORTE!AP99)</f>
        <v>49.8</v>
      </c>
      <c r="N96" s="89" t="str">
        <f>IF(SP_NORTE!AM99="","*",SP_NORTE!AM99)</f>
        <v>ZMA-ZDG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>
        <f>IF(SP_NORTE!B101="","*",SP_NORTE!B101)</f>
        <v>45995</v>
      </c>
      <c r="B98" s="89" t="str">
        <f>IF(SP_NORTE!X101="","*",SP_NORTE!X101)</f>
        <v>Extra</v>
      </c>
      <c r="C98" s="89" t="str">
        <f>IF(SP_NORTE!S101="","*",SP_NORTE!S101)</f>
        <v>SP NORTE</v>
      </c>
      <c r="D98" s="89" t="str">
        <f>IF(SP_NORTE!T101="","*",SP_NORTE!T101)</f>
        <v>ZBV-ZTI</v>
      </c>
      <c r="E98" s="89" t="str">
        <f>IF(SP_NORTE!D101="","*",SP_NORTE!D101)</f>
        <v>V88</v>
      </c>
      <c r="F98" s="89" t="str">
        <f>IF(SP_NORTE!H101="","*",SP_NORTE!H101)</f>
        <v>ZRO</v>
      </c>
      <c r="G98" s="89" t="str">
        <f>IF(SP_NORTE!M101="","*",SP_NORTE!M101)</f>
        <v>ZRX</v>
      </c>
      <c r="H98" s="127">
        <f>IF(SP_NORTE!K101="","*",SP_NORTE!K101)</f>
        <v>132</v>
      </c>
      <c r="I98" s="124">
        <f>IF(SP_NORTE!O101="","*",SP_NORTE!O101)</f>
        <v>0.29166666666666669</v>
      </c>
      <c r="J98" s="124">
        <f>IF(SP_NORTE!P101="","*",SP_NORTE!P101)</f>
        <v>4.1666666666666664E-2</v>
      </c>
      <c r="K98" s="89" t="str">
        <f>IF(SP_NORTE!AK101="","*",SP_NORTE!AK101)</f>
        <v>ZRO</v>
      </c>
      <c r="L98" s="89" t="str">
        <f>IF(SP_NORTE!AM101="","*",SP_NORTE!AM101)</f>
        <v>ZRX</v>
      </c>
      <c r="M98" s="89">
        <f>IF(SP_NORTE!AP101="","*",SP_NORTE!AP101)</f>
        <v>132</v>
      </c>
      <c r="N98" s="89" t="str">
        <f>IF(SP_NORTE!AM101="","*",SP_NORTE!AM101)</f>
        <v>ZRX</v>
      </c>
      <c r="O98" s="120">
        <f>IF(SP_NORTE!BH101="","*",SP_NORTE!BH101)</f>
        <v>0</v>
      </c>
      <c r="P98" s="180" t="str">
        <f>IF($A$2=1,IF(SP_NORTE!BJ101="","*",SP_NORTE!BJ101),IF(SP_NORTE!BK101="","*",SP_NORTE!BK101))</f>
        <v>Manutenção - Oficina</v>
      </c>
    </row>
    <row r="99" spans="1:16" ht="27">
      <c r="A99" s="88">
        <f>IF(SP_NORTE!B102="","*",SP_NORTE!B102)</f>
        <v>45995</v>
      </c>
      <c r="B99" s="89" t="str">
        <f>IF(SP_NORTE!X102="","*",SP_NORTE!X102)</f>
        <v>Extra</v>
      </c>
      <c r="C99" s="89" t="str">
        <f>IF(SP_NORTE!S102="","*",SP_NORTE!S102)</f>
        <v>SP NORTE</v>
      </c>
      <c r="D99" s="89" t="str">
        <f>IF(SP_NORTE!T102="","*",SP_NORTE!T102)</f>
        <v>ZBV-ZTI</v>
      </c>
      <c r="E99" s="89" t="str">
        <f>IF(SP_NORTE!D102="","*",SP_NORTE!D102)</f>
        <v>V83</v>
      </c>
      <c r="F99" s="89" t="str">
        <f>IF(SP_NORTE!H102="","*",SP_NORTE!H102)</f>
        <v>ZRO</v>
      </c>
      <c r="G99" s="89" t="str">
        <f>IF(SP_NORTE!M102="","*",SP_NORTE!M102)</f>
        <v>ZRX</v>
      </c>
      <c r="H99" s="127">
        <f>IF(SP_NORTE!K102="","*",SP_NORTE!K102)</f>
        <v>132</v>
      </c>
      <c r="I99" s="124">
        <f>IF(SP_NORTE!O102="","*",SP_NORTE!O102)</f>
        <v>0.29166666666666669</v>
      </c>
      <c r="J99" s="124">
        <f>IF(SP_NORTE!P102="","*",SP_NORTE!P102)</f>
        <v>4.1666666666666664E-2</v>
      </c>
      <c r="K99" s="89" t="str">
        <f>IF(SP_NORTE!AK102="","*",SP_NORTE!AK102)</f>
        <v>ZRO</v>
      </c>
      <c r="L99" s="89" t="str">
        <f>IF(SP_NORTE!AM102="","*",SP_NORTE!AM102)</f>
        <v>ZRX</v>
      </c>
      <c r="M99" s="89">
        <f>IF(SP_NORTE!AP102="","*",SP_NORTE!AP102)</f>
        <v>132</v>
      </c>
      <c r="N99" s="89" t="str">
        <f>IF(SP_NORTE!AM102="","*",SP_NORTE!AM102)</f>
        <v>ZRX</v>
      </c>
      <c r="O99" s="120">
        <f>IF(SP_NORTE!BH102="","*",SP_NORTE!BH102)</f>
        <v>0</v>
      </c>
      <c r="P99" s="180" t="str">
        <f>IF($A$2=1,IF(SP_NORTE!BJ102="","*",SP_NORTE!BJ102),IF(SP_NORTE!BK102="","*",SP_NORTE!BK102))</f>
        <v>Manutenção - Oficina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>
        <f>IF(SP_NORTE!B104="","*",SP_NORTE!B104)</f>
        <v>45995</v>
      </c>
      <c r="B101" s="89" t="str">
        <f>IF(SP_NORTE!X104="","*",SP_NORTE!X104)</f>
        <v>Oportunidade</v>
      </c>
      <c r="C101" s="89" t="str">
        <f>IF(SP_NORTE!S104="","*",SP_NORTE!S104)</f>
        <v>SP NORTE</v>
      </c>
      <c r="D101" s="89" t="str">
        <f>IF(SP_NORTE!T104="","*",SP_NORTE!T104)</f>
        <v>ZBV-ZTI</v>
      </c>
      <c r="E101" s="89" t="str">
        <f>IF(SP_NORTE!D104="","*",SP_NORTE!D104)</f>
        <v>EXPANSÃO TURMA 1</v>
      </c>
      <c r="F101" s="89" t="str">
        <f>IF(SP_NORTE!H104="","*",SP_NORTE!H104)</f>
        <v>ZCD1171</v>
      </c>
      <c r="G101" s="89" t="str">
        <f>IF(SP_NORTE!M104="","*",SP_NORTE!M104)</f>
        <v>ZCD</v>
      </c>
      <c r="H101" s="127">
        <f>IF(SP_NORTE!K104="","*",SP_NORTE!K104)</f>
        <v>114.048</v>
      </c>
      <c r="I101" s="124">
        <f>IF(SP_NORTE!O104="","*",SP_NORTE!O104)</f>
        <v>0.375</v>
      </c>
      <c r="J101" s="124">
        <f>IF(SP_NORTE!P104="","*",SP_NORTE!P104)</f>
        <v>6.25E-2</v>
      </c>
      <c r="K101" s="89" t="str">
        <f>IF(SP_NORTE!AK104="","*",SP_NORTE!AK104)</f>
        <v>ZCD1171</v>
      </c>
      <c r="L101" s="89" t="str">
        <f>IF(SP_NORTE!AM104="","*",SP_NORTE!AM104)</f>
        <v>ZCD</v>
      </c>
      <c r="M101" s="89">
        <f>IF(SP_NORTE!AP104="","*",SP_NORTE!AP104)</f>
        <v>114.048</v>
      </c>
      <c r="N101" s="89" t="str">
        <f>IF(SP_NORTE!AM104="","*",SP_NORTE!AM104)</f>
        <v>ZCD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>
        <f>IF(SP_NORTE!B105="","*",SP_NORTE!B105)</f>
        <v>45995</v>
      </c>
      <c r="B102" s="89" t="str">
        <f>IF(SP_NORTE!X105="","*",SP_NORTE!X105)</f>
        <v>Oportunidade</v>
      </c>
      <c r="C102" s="89" t="str">
        <f>IF(SP_NORTE!S105="","*",SP_NORTE!S105)</f>
        <v>SP NORTE</v>
      </c>
      <c r="D102" s="89" t="str">
        <f>IF(SP_NORTE!T105="","*",SP_NORTE!T105)</f>
        <v>ZBV-ZTI</v>
      </c>
      <c r="E102" s="89" t="str">
        <f>IF(SP_NORTE!D105="","*",SP_NORTE!D105)</f>
        <v>V92</v>
      </c>
      <c r="F102" s="89" t="str">
        <f>IF(SP_NORTE!H105="","*",SP_NORTE!H105)</f>
        <v>1091111</v>
      </c>
      <c r="G102" s="89" t="str">
        <f>IF(SP_NORTE!M105="","*",SP_NORTE!M105)</f>
        <v>ZLI-ZCD</v>
      </c>
      <c r="H102" s="127">
        <f>IF(SP_NORTE!K105="","*",SP_NORTE!K105)</f>
        <v>109.26600000000001</v>
      </c>
      <c r="I102" s="124">
        <f>IF(SP_NORTE!O105="","*",SP_NORTE!O105)</f>
        <v>0.375</v>
      </c>
      <c r="J102" s="124">
        <f>IF(SP_NORTE!P105="","*",SP_NORTE!P105)</f>
        <v>4.1666666666666664E-2</v>
      </c>
      <c r="K102" s="89" t="str">
        <f>IF(SP_NORTE!AK105="","*",SP_NORTE!AK105)</f>
        <v>1091111</v>
      </c>
      <c r="L102" s="89" t="str">
        <f>IF(SP_NORTE!AM105="","*",SP_NORTE!AM105)</f>
        <v>ZLI-ZCD</v>
      </c>
      <c r="M102" s="89">
        <f>IF(SP_NORTE!AP105="","*",SP_NORTE!AP105)</f>
        <v>109.26600000000001</v>
      </c>
      <c r="N102" s="89" t="str">
        <f>IF(SP_NORTE!AM105="","*",SP_NORTE!AM105)</f>
        <v>ZLI-ZCD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>
        <f>IF(SP_NORTE!B107="","*",SP_NORTE!B107)</f>
        <v>45995</v>
      </c>
      <c r="B104" s="89" t="str">
        <f>IF(SP_NORTE!X107="","*",SP_NORTE!X107)</f>
        <v>Oportunidade</v>
      </c>
      <c r="C104" s="89" t="str">
        <f>IF(SP_NORTE!S107="","*",SP_NORTE!S107)</f>
        <v>SP NORTE</v>
      </c>
      <c r="D104" s="89" t="str">
        <f>IF(SP_NORTE!T107="","*",SP_NORTE!T107)</f>
        <v>ZBV-ZTI</v>
      </c>
      <c r="E104" s="89" t="str">
        <f>IF(SP_NORTE!D107="","*",SP_NORTE!D107)</f>
        <v>W58</v>
      </c>
      <c r="F104" s="89" t="str">
        <f>IF(SP_NORTE!H107="","*",SP_NORTE!H107)</f>
        <v>106109</v>
      </c>
      <c r="G104" s="89" t="str">
        <f>IF(SP_NORTE!M107="","*",SP_NORTE!M107)</f>
        <v>ZAC-ZSW</v>
      </c>
      <c r="H104" s="127">
        <f>IF(SP_NORTE!K107="","*",SP_NORTE!K107)</f>
        <v>87</v>
      </c>
      <c r="I104" s="124">
        <f>IF(SP_NORTE!O107="","*",SP_NORTE!O107)</f>
        <v>0.375</v>
      </c>
      <c r="J104" s="124">
        <f>IF(SP_NORTE!P107="","*",SP_NORTE!P107)</f>
        <v>4.1666666666666664E-2</v>
      </c>
      <c r="K104" s="89" t="str">
        <f>IF(SP_NORTE!AK107="","*",SP_NORTE!AK107)</f>
        <v>106109</v>
      </c>
      <c r="L104" s="89" t="str">
        <f>IF(SP_NORTE!AM107="","*",SP_NORTE!AM107)</f>
        <v>ZAC-ZSW</v>
      </c>
      <c r="M104" s="89">
        <f>IF(SP_NORTE!AP107="","*",SP_NORTE!AP107)</f>
        <v>87</v>
      </c>
      <c r="N104" s="89" t="str">
        <f>IF(SP_NORTE!AM107="","*",SP_NORTE!AM107)</f>
        <v>ZAC-ZSW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1298</v>
      </c>
      <c r="C2" s="132" t="s">
        <v>1050</v>
      </c>
      <c r="D2" s="82" t="s">
        <v>1052</v>
      </c>
      <c r="E2" s="82" t="s">
        <v>1299</v>
      </c>
      <c r="F2" s="110" t="s">
        <v>1300</v>
      </c>
      <c r="G2" s="82" t="s">
        <v>1301</v>
      </c>
      <c r="H2" s="82" t="s">
        <v>1302</v>
      </c>
      <c r="I2" s="82" t="s">
        <v>1303</v>
      </c>
      <c r="J2" s="82" t="s">
        <v>1304</v>
      </c>
      <c r="K2" s="84" t="s">
        <v>1305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>
        <f>IF(SP_NORTE!B86="","*",SP_NORTE!B86)</f>
        <v>45995</v>
      </c>
      <c r="D79" s="105" t="str">
        <f>IF(SP_NORTE!D86="","*",SP_NORTE!D86)</f>
        <v>V87</v>
      </c>
      <c r="E79" s="105" t="str">
        <f>IF(SP_NORTE!H86="","*",SP_NORTE!H86)</f>
        <v>ZFN2</v>
      </c>
      <c r="F79" s="111" t="str">
        <f>IF(SP_NORTE!M86="","*",SP_NORTE!M86)</f>
        <v>ZGI-ZFN</v>
      </c>
      <c r="G79" s="106" t="str">
        <f>IF(SP_NORTE!I86="","*",SP_NORTE!I86)</f>
        <v>ZFN2</v>
      </c>
      <c r="H79" s="106" t="str">
        <f>IF(SP_NORTE!AB86="","*",SP_NORTE!AB86)</f>
        <v>FIXO</v>
      </c>
      <c r="I79" s="106" t="str">
        <f>IF(SP_NORTE!AC86="","*",SP_NORTE!AC86)</f>
        <v>-</v>
      </c>
      <c r="J79" s="107">
        <f>IF(SP_NORTE!AA86="","*",SP_NORTE!AA86)</f>
        <v>1</v>
      </c>
      <c r="K79" s="108">
        <f>IF(SP_NORTE!AD86="","*",SP_NORTE!AD86)</f>
        <v>0.29166666666666669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>
        <f>IF(SP_NORTE!B89="","*",SP_NORTE!B89)</f>
        <v>45995</v>
      </c>
      <c r="D82" s="105" t="str">
        <f>IF(SP_NORTE!D89="","*",SP_NORTE!D89)</f>
        <v>JULIO (TP-697)</v>
      </c>
      <c r="E82" s="105" t="str">
        <f>IF(SP_NORTE!H89="","*",SP_NORTE!H89)</f>
        <v>ZEBZRZ</v>
      </c>
      <c r="F82" s="111" t="str">
        <f>IF(SP_NORTE!M89="","*",SP_NORTE!M89)</f>
        <v>ZEB-ZRZ</v>
      </c>
      <c r="G82" s="106" t="str">
        <f>IF(SP_NORTE!I89="","*",SP_NORTE!I89)</f>
        <v>-</v>
      </c>
      <c r="H82" s="106" t="str">
        <f>IF(SP_NORTE!AB89="","*",SP_NORTE!AB89)</f>
        <v>-</v>
      </c>
      <c r="I82" s="106" t="str">
        <f>IF(SP_NORTE!AC89="","*",SP_NORTE!AC89)</f>
        <v>-</v>
      </c>
      <c r="J82" s="107" t="str">
        <f>IF(SP_NORTE!AA89="","*",SP_NORTE!AA89)</f>
        <v>-</v>
      </c>
      <c r="K82" s="108" t="str">
        <f>IF(SP_NORTE!AD89="","*",SP_NORTE!AD89)</f>
        <v>-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>
        <f>IF(SP_NORTE!B91="","*",SP_NORTE!B91)</f>
        <v>45995</v>
      </c>
      <c r="D84" s="105" t="str">
        <f>IF(SP_NORTE!D91="","*",SP_NORTE!D91)</f>
        <v>E14</v>
      </c>
      <c r="E84" s="105" t="str">
        <f>IF(SP_NORTE!H91="","*",SP_NORTE!H91)</f>
        <v>ZRU</v>
      </c>
      <c r="F84" s="111" t="str">
        <f>IF(SP_NORTE!M91="","*",SP_NORTE!M91)</f>
        <v>217ZGB-ZCG</v>
      </c>
      <c r="G84" s="106" t="str">
        <f>IF(SP_NORTE!I91="","*",SP_NORTE!I91)</f>
        <v>ZRU</v>
      </c>
      <c r="H84" s="106" t="str">
        <f>IF(SP_NORTE!AB91="","*",SP_NORTE!AB91)</f>
        <v>FIXO</v>
      </c>
      <c r="I84" s="106" t="str">
        <f>IF(SP_NORTE!AC91="","*",SP_NORTE!AC91)</f>
        <v>ACIONAMENTO</v>
      </c>
      <c r="J84" s="107">
        <f>IF(SP_NORTE!AA91="","*",SP_NORTE!AA91)</f>
        <v>1</v>
      </c>
      <c r="K84" s="108">
        <f>IF(SP_NORTE!AD91="","*",SP_NORTE!AD91)</f>
        <v>0.99930555555555556</v>
      </c>
    </row>
    <row r="85" spans="2:11" s="109" customFormat="1" hidden="1">
      <c r="B85" s="105" t="str">
        <f>IF(SP_NORTE!Y92="","*",SP_NORTE!Y92)</f>
        <v>*</v>
      </c>
      <c r="C85" s="106">
        <f>IF(SP_NORTE!B92="","*",SP_NORTE!B92)</f>
        <v>45995</v>
      </c>
      <c r="D85" s="105" t="str">
        <f>IF(SP_NORTE!D92="","*",SP_NORTE!D92)</f>
        <v>PEDRO (TP-696)</v>
      </c>
      <c r="E85" s="105" t="str">
        <f>IF(SP_NORTE!H92="","*",SP_NORTE!H92)</f>
        <v>136ZCV</v>
      </c>
      <c r="F85" s="111" t="str">
        <f>IF(SP_NORTE!M92="","*",SP_NORTE!M92)</f>
        <v>ZXB-ZCV</v>
      </c>
      <c r="G85" s="106" t="str">
        <f>IF(SP_NORTE!I92="","*",SP_NORTE!I92)</f>
        <v>-</v>
      </c>
      <c r="H85" s="106" t="str">
        <f>IF(SP_NORTE!AB92="","*",SP_NORTE!AB92)</f>
        <v>-</v>
      </c>
      <c r="I85" s="106" t="str">
        <f>IF(SP_NORTE!AC92="","*",SP_NORTE!AC92)</f>
        <v>-</v>
      </c>
      <c r="J85" s="107" t="str">
        <f>IF(SP_NORTE!AA92="","*",SP_NORTE!AA92)</f>
        <v>-</v>
      </c>
      <c r="K85" s="108" t="str">
        <f>IF(SP_NORTE!AD92="","*",SP_NORTE!AD92)</f>
        <v>-</v>
      </c>
    </row>
    <row r="86" spans="2:11" s="109" customFormat="1" hidden="1">
      <c r="B86" s="105" t="str">
        <f>IF(SP_NORTE!Y93="","*",SP_NORTE!Y93)</f>
        <v>*</v>
      </c>
      <c r="C86" s="106">
        <f>IF(SP_NORTE!B93="","*",SP_NORTE!B93)</f>
        <v>45995</v>
      </c>
      <c r="D86" s="105" t="str">
        <f>IF(SP_NORTE!D93="","*",SP_NORTE!D93)</f>
        <v>RAFAEL (TP-695)</v>
      </c>
      <c r="E86" s="105" t="str">
        <f>IF(SP_NORTE!H93="","*",SP_NORTE!H93)</f>
        <v>ZXB136</v>
      </c>
      <c r="F86" s="111" t="str">
        <f>IF(SP_NORTE!M93="","*",SP_NORTE!M93)</f>
        <v>ZXB-ZCV</v>
      </c>
      <c r="G86" s="106" t="str">
        <f>IF(SP_NORTE!I93="","*",SP_NORTE!I93)</f>
        <v>-</v>
      </c>
      <c r="H86" s="106" t="str">
        <f>IF(SP_NORTE!AB93="","*",SP_NORTE!AB93)</f>
        <v>-</v>
      </c>
      <c r="I86" s="106" t="str">
        <f>IF(SP_NORTE!AC93="","*",SP_NORTE!AC93)</f>
        <v>-</v>
      </c>
      <c r="J86" s="107" t="str">
        <f>IF(SP_NORTE!AA93="","*",SP_NORTE!AA93)</f>
        <v>-</v>
      </c>
      <c r="K86" s="108" t="str">
        <f>IF(SP_NORTE!AD93="","*",SP_NORTE!AD93)</f>
        <v>-</v>
      </c>
    </row>
    <row r="87" spans="2:11" s="109" customFormat="1" hidden="1">
      <c r="B87" s="105" t="str">
        <f>IF(SP_NORTE!Y94="","*",SP_NORTE!Y94)</f>
        <v>*</v>
      </c>
      <c r="C87" s="106">
        <f>IF(SP_NORTE!B94="","*",SP_NORTE!B94)</f>
        <v>45995</v>
      </c>
      <c r="D87" s="105" t="str">
        <f>IF(SP_NORTE!D94="","*",SP_NORTE!D94)</f>
        <v>V40</v>
      </c>
      <c r="E87" s="105" t="str">
        <f>IF(SP_NORTE!H94="","*",SP_NORTE!H94)</f>
        <v>ZPNZXB</v>
      </c>
      <c r="F87" s="111" t="str">
        <f>IF(SP_NORTE!M94="","*",SP_NORTE!M94)</f>
        <v>ZJC-ZXB</v>
      </c>
      <c r="G87" s="106" t="str">
        <f>IF(SP_NORTE!I94="","*",SP_NORTE!I94)</f>
        <v>ZPNZXB</v>
      </c>
      <c r="H87" s="106" t="str">
        <f>IF(SP_NORTE!AB94="","*",SP_NORTE!AB94)</f>
        <v>FIXO</v>
      </c>
      <c r="I87" s="106" t="str">
        <f>IF(SP_NORTE!AC94="","*",SP_NORTE!AC94)</f>
        <v>ACIONAMENTO</v>
      </c>
      <c r="J87" s="107">
        <f>IF(SP_NORTE!AA94="","*",SP_NORTE!AA94)</f>
        <v>1</v>
      </c>
      <c r="K87" s="108">
        <f>IF(SP_NORTE!AD94="","*",SP_NORTE!AD94)</f>
        <v>0.33333333333333331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>
        <f>IF(SP_NORTE!B97="","*",SP_NORTE!B97)</f>
        <v>45995</v>
      </c>
      <c r="D90" s="105" t="str">
        <f>IF(SP_NORTE!D97="","*",SP_NORTE!D97)</f>
        <v>IGOR (TF-660)</v>
      </c>
      <c r="E90" s="105" t="str">
        <f>IF(SP_NORTE!H97="","*",SP_NORTE!H97)</f>
        <v>ZDGK58</v>
      </c>
      <c r="F90" s="111" t="str">
        <f>IF(SP_NORTE!M97="","*",SP_NORTE!M97)</f>
        <v>ZDG-ZTN</v>
      </c>
      <c r="G90" s="106" t="str">
        <f>IF(SP_NORTE!I97="","*",SP_NORTE!I97)</f>
        <v>-</v>
      </c>
      <c r="H90" s="106" t="str">
        <f>IF(SP_NORTE!AB97="","*",SP_NORTE!AB97)</f>
        <v>-</v>
      </c>
      <c r="I90" s="106" t="str">
        <f>IF(SP_NORTE!AC97="","*",SP_NORTE!AC97)</f>
        <v>-</v>
      </c>
      <c r="J90" s="107" t="str">
        <f>IF(SP_NORTE!AA97="","*",SP_NORTE!AA97)</f>
        <v>-</v>
      </c>
      <c r="K90" s="108" t="str">
        <f>IF(SP_NORTE!AD97="","*",SP_NORTE!AD97)</f>
        <v>-</v>
      </c>
    </row>
    <row r="91" spans="2:11" s="109" customFormat="1" hidden="1">
      <c r="B91" s="105" t="str">
        <f>IF(SP_NORTE!Y98="","*",SP_NORTE!Y98)</f>
        <v>*</v>
      </c>
      <c r="C91" s="106">
        <f>IF(SP_NORTE!B98="","*",SP_NORTE!B98)</f>
        <v>45995</v>
      </c>
      <c r="D91" s="105" t="str">
        <f>IF(SP_NORTE!D98="","*",SP_NORTE!D98)</f>
        <v>MAURO TP-868)</v>
      </c>
      <c r="E91" s="105" t="str">
        <f>IF(SP_NORTE!H98="","*",SP_NORTE!H98)</f>
        <v>ZDGK58</v>
      </c>
      <c r="F91" s="111" t="str">
        <f>IF(SP_NORTE!M98="","*",SP_NORTE!M98)</f>
        <v>ZDG-ZTN</v>
      </c>
      <c r="G91" s="106" t="str">
        <f>IF(SP_NORTE!I98="","*",SP_NORTE!I98)</f>
        <v>-</v>
      </c>
      <c r="H91" s="106" t="str">
        <f>IF(SP_NORTE!AB98="","*",SP_NORTE!AB98)</f>
        <v>-</v>
      </c>
      <c r="I91" s="106" t="str">
        <f>IF(SP_NORTE!AC98="","*",SP_NORTE!AC98)</f>
        <v>-</v>
      </c>
      <c r="J91" s="107" t="str">
        <f>IF(SP_NORTE!AA98="","*",SP_NORTE!AA98)</f>
        <v>-</v>
      </c>
      <c r="K91" s="108" t="str">
        <f>IF(SP_NORTE!AD98="","*",SP_NORTE!AD98)</f>
        <v>-</v>
      </c>
    </row>
    <row r="92" spans="2:11" s="109" customFormat="1" hidden="1">
      <c r="B92" s="105" t="str">
        <f>IF(SP_NORTE!Y99="","*",SP_NORTE!Y99)</f>
        <v>*</v>
      </c>
      <c r="C92" s="106">
        <f>IF(SP_NORTE!B99="","*",SP_NORTE!B99)</f>
        <v>45995</v>
      </c>
      <c r="D92" s="105" t="str">
        <f>IF(SP_NORTE!D99="","*",SP_NORTE!D99)</f>
        <v>ANTÔNIO (TP-713)</v>
      </c>
      <c r="E92" s="105" t="str">
        <f>IF(SP_NORTE!H99="","*",SP_NORTE!H99)</f>
        <v>K47ZDG</v>
      </c>
      <c r="F92" s="111" t="str">
        <f>IF(SP_NORTE!M99="","*",SP_NORTE!M99)</f>
        <v>ZMA-ZDG</v>
      </c>
      <c r="G92" s="106" t="str">
        <f>IF(SP_NORTE!I99="","*",SP_NORTE!I99)</f>
        <v>-</v>
      </c>
      <c r="H92" s="106" t="str">
        <f>IF(SP_NORTE!AB99="","*",SP_NORTE!AB99)</f>
        <v>-</v>
      </c>
      <c r="I92" s="106" t="str">
        <f>IF(SP_NORTE!AC99="","*",SP_NORTE!AC99)</f>
        <v>-</v>
      </c>
      <c r="J92" s="107" t="str">
        <f>IF(SP_NORTE!AA99="","*",SP_NORTE!AA99)</f>
        <v>-</v>
      </c>
      <c r="K92" s="108" t="str">
        <f>IF(SP_NORTE!AD99="","*",SP_NORTE!AD99)</f>
        <v>-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>
        <f>IF(SP_NORTE!B101="","*",SP_NORTE!B101)</f>
        <v>45995</v>
      </c>
      <c r="D94" s="105" t="str">
        <f>IF(SP_NORTE!D101="","*",SP_NORTE!D101)</f>
        <v>V88</v>
      </c>
      <c r="E94" s="105" t="str">
        <f>IF(SP_NORTE!H101="","*",SP_NORTE!H101)</f>
        <v>ZRO</v>
      </c>
      <c r="F94" s="111" t="str">
        <f>IF(SP_NORTE!M101="","*",SP_NORTE!M101)</f>
        <v>ZRX</v>
      </c>
      <c r="G94" s="106" t="str">
        <f>IF(SP_NORTE!I101="","*",SP_NORTE!I101)</f>
        <v>ZRO</v>
      </c>
      <c r="H94" s="106" t="str">
        <f>IF(SP_NORTE!AB101="","*",SP_NORTE!AB101)</f>
        <v>FIXO</v>
      </c>
      <c r="I94" s="106" t="str">
        <f>IF(SP_NORTE!AC101="","*",SP_NORTE!AC101)</f>
        <v>-</v>
      </c>
      <c r="J94" s="107">
        <f>IF(SP_NORTE!AA101="","*",SP_NORTE!AA101)</f>
        <v>1</v>
      </c>
      <c r="K94" s="108">
        <f>IF(SP_NORTE!AD101="","*",SP_NORTE!AD101)</f>
        <v>0.29166666666666669</v>
      </c>
    </row>
    <row r="95" spans="2:11" s="109" customFormat="1" hidden="1">
      <c r="B95" s="105" t="str">
        <f>IF(SP_NORTE!Y102="","*",SP_NORTE!Y102)</f>
        <v>*</v>
      </c>
      <c r="C95" s="106">
        <f>IF(SP_NORTE!B102="","*",SP_NORTE!B102)</f>
        <v>45995</v>
      </c>
      <c r="D95" s="105" t="str">
        <f>IF(SP_NORTE!D102="","*",SP_NORTE!D102)</f>
        <v>V83</v>
      </c>
      <c r="E95" s="105" t="str">
        <f>IF(SP_NORTE!H102="","*",SP_NORTE!H102)</f>
        <v>ZRO</v>
      </c>
      <c r="F95" s="111" t="str">
        <f>IF(SP_NORTE!M102="","*",SP_NORTE!M102)</f>
        <v>ZRX</v>
      </c>
      <c r="G95" s="106" t="str">
        <f>IF(SP_NORTE!I102="","*",SP_NORTE!I102)</f>
        <v>ZRO</v>
      </c>
      <c r="H95" s="106" t="str">
        <f>IF(SP_NORTE!AB102="","*",SP_NORTE!AB102)</f>
        <v>FIXO</v>
      </c>
      <c r="I95" s="106" t="str">
        <f>IF(SP_NORTE!AC102="","*",SP_NORTE!AC102)</f>
        <v>-</v>
      </c>
      <c r="J95" s="107">
        <f>IF(SP_NORTE!AA102="","*",SP_NORTE!AA102)</f>
        <v>1</v>
      </c>
      <c r="K95" s="108">
        <f>IF(SP_NORTE!AD102="","*",SP_NORTE!AD102)</f>
        <v>0.29166666666666669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OPORTUNIDADE</v>
      </c>
      <c r="C97" s="106">
        <f>IF(SP_NORTE!B104="","*",SP_NORTE!B104)</f>
        <v>45995</v>
      </c>
      <c r="D97" s="105" t="str">
        <f>IF(SP_NORTE!D104="","*",SP_NORTE!D104)</f>
        <v>EXPANSÃO TURMA 1</v>
      </c>
      <c r="E97" s="105" t="str">
        <f>IF(SP_NORTE!H104="","*",SP_NORTE!H104)</f>
        <v>ZCD1171</v>
      </c>
      <c r="F97" s="111" t="str">
        <f>IF(SP_NORTE!M104="","*",SP_NORTE!M104)</f>
        <v>ZCD</v>
      </c>
      <c r="G97" s="106" t="str">
        <f>IF(SP_NORTE!I104="","*",SP_NORTE!I104)</f>
        <v>-</v>
      </c>
      <c r="H97" s="106" t="str">
        <f>IF(SP_NORTE!AB104="","*",SP_NORTE!AB104)</f>
        <v>-</v>
      </c>
      <c r="I97" s="106" t="str">
        <f>IF(SP_NORTE!AC104="","*",SP_NORTE!AC104)</f>
        <v>-</v>
      </c>
      <c r="J97" s="107" t="str">
        <f>IF(SP_NORTE!AA104="","*",SP_NORTE!AA104)</f>
        <v>-</v>
      </c>
      <c r="K97" s="108" t="str">
        <f>IF(SP_NORTE!AD104="","*",SP_NORTE!AD104)</f>
        <v>-</v>
      </c>
    </row>
    <row r="98" spans="2:11" s="109" customFormat="1" hidden="1">
      <c r="B98" s="105" t="str">
        <f>IF(SP_NORTE!Y105="","*",SP_NORTE!Y105)</f>
        <v>OPORTUNIDADE</v>
      </c>
      <c r="C98" s="106">
        <f>IF(SP_NORTE!B105="","*",SP_NORTE!B105)</f>
        <v>45995</v>
      </c>
      <c r="D98" s="105" t="str">
        <f>IF(SP_NORTE!D105="","*",SP_NORTE!D105)</f>
        <v>V92</v>
      </c>
      <c r="E98" s="105" t="str">
        <f>IF(SP_NORTE!H105="","*",SP_NORTE!H105)</f>
        <v>1091111</v>
      </c>
      <c r="F98" s="111" t="str">
        <f>IF(SP_NORTE!M105="","*",SP_NORTE!M105)</f>
        <v>ZLI-ZCD</v>
      </c>
      <c r="G98" s="106" t="str">
        <f>IF(SP_NORTE!I105="","*",SP_NORTE!I105)</f>
        <v>1091111</v>
      </c>
      <c r="H98" s="106" t="str">
        <f>IF(SP_NORTE!AB105="","*",SP_NORTE!AB105)</f>
        <v>-</v>
      </c>
      <c r="I98" s="106" t="str">
        <f>IF(SP_NORTE!AC105="","*",SP_NORTE!AC105)</f>
        <v>-</v>
      </c>
      <c r="J98" s="107" t="str">
        <f>IF(SP_NORTE!AA105="","*",SP_NORTE!AA105)</f>
        <v>-</v>
      </c>
      <c r="K98" s="108" t="str">
        <f>IF(SP_NORTE!AD105="","*",SP_NORTE!AD105)</f>
        <v>-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OPORTUNIDADE</v>
      </c>
      <c r="C100" s="106">
        <f>IF(SP_NORTE!B107="","*",SP_NORTE!B107)</f>
        <v>45995</v>
      </c>
      <c r="D100" s="105" t="str">
        <f>IF(SP_NORTE!D107="","*",SP_NORTE!D107)</f>
        <v>W58</v>
      </c>
      <c r="E100" s="105" t="str">
        <f>IF(SP_NORTE!H107="","*",SP_NORTE!H107)</f>
        <v>106109</v>
      </c>
      <c r="F100" s="111" t="str">
        <f>IF(SP_NORTE!M107="","*",SP_NORTE!M107)</f>
        <v>ZAC-ZSW</v>
      </c>
      <c r="G100" s="106" t="str">
        <f>IF(SP_NORTE!I107="","*",SP_NORTE!I107)</f>
        <v>106109</v>
      </c>
      <c r="H100" s="106" t="str">
        <f>IF(SP_NORTE!AB107="","*",SP_NORTE!AB107)</f>
        <v>FIXO</v>
      </c>
      <c r="I100" s="106" t="str">
        <f>IF(SP_NORTE!AC107="","*",SP_NORTE!AC107)</f>
        <v>AGD ACIONAMENTO PCM</v>
      </c>
      <c r="J100" s="107" t="str">
        <f>IF(SP_NORTE!AA107="","*",SP_NORTE!AA107)</f>
        <v>2 (Lucas+Francisco)</v>
      </c>
      <c r="K100" s="108">
        <f>IF(SP_NORTE!AD107="","*",SP_NORTE!AD107)</f>
        <v>0.375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1306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1307</v>
      </c>
      <c r="E3" s="256" t="s">
        <v>1308</v>
      </c>
      <c r="F3" s="256" t="s">
        <v>1309</v>
      </c>
      <c r="G3" s="256" t="s">
        <v>1310</v>
      </c>
      <c r="H3" s="256" t="s">
        <v>1311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1312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1313</v>
      </c>
      <c r="C4" s="256" t="s">
        <v>1314</v>
      </c>
      <c r="D4" s="256" t="s">
        <v>1315</v>
      </c>
      <c r="E4" s="256" t="s">
        <v>1316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