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119" documentId="120_S{118792C3-22EF-5104-A093-F22BFE3913F3}" xr6:coauthVersionLast="47" xr6:coauthVersionMax="47" xr10:uidLastSave="{64285F9E-49C6-44B5-9958-01D71A81F36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5" l="1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<sst xmlns="http://schemas.openxmlformats.org/spreadsheetml/2006/main" count="9922" uniqueCount="1804">
  <si>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</si>
  <si>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</si>
  <si>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</si>
  <si>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</si>
  <si>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</si>
  <si>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</si>
  <si>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</si>
  <si>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</si>
  <si>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</si>
  <si>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</si>
  <si>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</si>
  <si>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</si>
  <si>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</si>
  <si>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</si>
  <si>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</si>
  <si>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</si>
  <si>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</si>
  <si>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</si>
  <si>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</si>
  <si>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</si>
  <si>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</si>
  <si>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</si>
  <si>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</si>
  <si>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</si>
  <si>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</si>
  <si>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</si>
  <si>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</si>
  <si>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</si>
  <si>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</si>
  <si>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</si>
  <si>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</si>
  <si>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</si>
  <si>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</si>
  <si>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</si>
  <si>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</si>
  <si>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</si>
  <si>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</si>
  <si>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</si>
  <si>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</si>
  <si>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</si>
  <si>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</si>
  <si>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</si>
  <si>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</si>
  <si>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</si>
  <si>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</si>
  <si>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</si>
  <si>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</si>
  <si>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</si>
  <si>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</si>
  <si>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</si>
  <si>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</si>
  <si>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</si>
  <si>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</si>
  <si>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</si>
  <si>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</si>
  <si>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</si>
  <si>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</si>
  <si>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</si>
  <si>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</si>
  <si>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</si>
  <si>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</si>
  <si>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</si>
  <si>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</si>
  <si>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</si>
  <si>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</si>
  <si>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</si>
  <si>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</si>
  <si>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</si>
  <si>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</si>
  <si>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</si>
  <si>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</si>
  <si>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</si>
  <si>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</si>
  <si>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</si>
  <si>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</si>
  <si>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</si>
  <si>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</si>
  <si>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</si>
  <si>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</si>
  <si>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</si>
  <si>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</si>
  <si>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</si>
  <si>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</si>
  <si>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</si>
  <si>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</si>
  <si>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</si>
  <si>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</si>
  <si>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</si>
  <si>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</si>
  <si>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</si>
  <si>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</si>
  <si>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</si>
  <si>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</si>
  <si>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</si>
  <si>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</si>
  <si>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</si>
  <si>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</si>
  <si>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</si>
  <si>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</si>
  <si>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</si>
  <si>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</si>
  <si>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</si>
  <si>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</si>
  <si>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</si>
  <si>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</si>
  <si>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</si>
  <si>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</si>
  <si>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</si>
  <si>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</si>
  <si>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</si>
  <si>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</si>
  <si>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</si>
  <si>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</si>
  <si>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</si>
  <si>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</si>
  <si>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</si>
  <si>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</si>
  <si>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</si>
  <si>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</si>
  <si>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</si>
  <si>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</si>
  <si>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</si>
  <si>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</si>
  <si>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</si>
  <si>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</si>
  <si>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</si>
  <si>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</si>
  <si>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</si>
  <si>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</si>
  <si>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</si>
  <si>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</si>
  <si>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</si>
  <si>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</si>
  <si>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</si>
  <si>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</si>
  <si>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</si>
  <si>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</si>
  <si>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</si>
  <si>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</si>
  <si>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</si>
  <si>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</si>
  <si>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</si>
  <si>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</si>
  <si>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</si>
  <si>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</si>
  <si>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</si>
  <si>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</si>
  <si>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</si>
  <si>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</si>
  <si>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</si>
  <si>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</si>
  <si>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</si>
  <si>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</si>
  <si>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</si>
  <si>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</si>
  <si>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</si>
  <si>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</si>
  <si>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</si>
  <si>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</si>
  <si>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</si>
  <si>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</si>
  <si>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</si>
  <si>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</si>
  <si>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</si>
  <si>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</si>
  <si>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</si>
  <si>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</si>
  <si>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</si>
  <si>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</si>
  <si>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</si>
  <si>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</si>
  <si>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</si>
  <si>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</si>
  <si>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</si>
  <si>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</si>
  <si>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</si>
  <si>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</si>
  <si>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</si>
  <si>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</si>
  <si>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</si>
  <si>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</si>
  <si>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</si>
  <si>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</si>
  <si>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</si>
  <si>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</si>
  <si>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</si>
  <si>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</si>
  <si>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</si>
  <si>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</si>
  <si>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</si>
  <si>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</si>
  <si>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</si>
  <si>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</si>
  <si>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</si>
  <si>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</si>
  <si>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</si>
  <si>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</si>
  <si>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</si>
  <si>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</si>
  <si>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</si>
  <si>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</si>
  <si>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</si>
  <si>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</si>
  <si>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</si>
  <si>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</si>
  <si>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</si>
  <si>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</si>
  <si>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</si>
  <si>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</si>
  <si>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</si>
  <si>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</si>
  <si>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</si>
  <si>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</si>
  <si>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</si>
  <si>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</si>
  <si>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</si>
  <si>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</si>
  <si>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</si>
  <si>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</si>
  <si>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</si>
  <si>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</si>
  <si>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</si>
  <si>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</si>
  <si>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</si>
  <si>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</si>
  <si>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</si>
  <si>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</si>
  <si>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</si>
  <si>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</si>
  <si>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</si>
  <si>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</si>
  <si>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</si>
  <si>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</si>
  <si>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</si>
  <si>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</si>
  <si>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</si>
  <si>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</si>
  <si>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</si>
  <si>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</si>
  <si>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</si>
  <si>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</si>
  <si>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</si>
  <si>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</si>
  <si>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</si>
  <si>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</si>
  <si>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</si>
  <si>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</si>
  <si>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</si>
  <si>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</si>
  <si>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</si>
  <si>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</si>
  <si>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</si>
  <si>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</si>
  <si>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</si>
  <si>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</si>
  <si>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</si>
  <si>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</si>
  <si>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</si>
  <si>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</si>
  <si>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</si>
  <si>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</si>
  <si>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</si>
  <si>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</si>
  <si>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</si>
  <si>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</si>
  <si>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</si>
  <si>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</si>
  <si>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</si>
  <si>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</si>
  <si>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</si>
  <si>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</si>
  <si>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</si>
  <si>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</si>
  <si>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</si>
  <si>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</si>
  <si>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</si>
  <si>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</si>
  <si>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</si>
  <si>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</si>
  <si>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</si>
  <si>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</si>
  <si>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</si>
  <si>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</si>
  <si>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</si>
  <si>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</si>
  <si>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</si>
  <si>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</si>
  <si>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</si>
  <si>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</si>
  <si>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</si>
  <si>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</si>
  <si>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</si>
  <si>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</si>
  <si>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</si>
  <si>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</si>
  <si>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</si>
  <si>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</si>
  <si>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</si>
  <si>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</si>
  <si>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</si>
  <si>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</si>
  <si>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</si>
  <si>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</si>
  <si>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</si>
  <si>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</si>
  <si>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</si>
  <si>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</si>
  <si>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</si>
  <si>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</si>
  <si>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</si>
  <si>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</si>
  <si>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</si>
  <si>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</si>
  <si>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</si>
  <si>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</si>
  <si>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</si>
  <si>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</si>
  <si>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</si>
  <si>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</si>
  <si>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</si>
  <si>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</si>
  <si>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</si>
  <si>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</si>
  <si>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</si>
  <si>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</si>
  <si>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</si>
  <si>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</si>
  <si>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</si>
  <si>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</si>
  <si>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</si>
  <si>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</si>
  <si>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</si>
  <si>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</si>
  <si>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</si>
  <si>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</si>
  <si>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</si>
  <si>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</si>
  <si>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</si>
  <si>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</si>
  <si>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</si>
  <si>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</si>
  <si>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</si>
  <si>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</si>
  <si>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</si>
  <si>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</si>
  <si>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</si>
  <si>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</si>
  <si>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</si>
  <si>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</si>
  <si>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</si>
  <si>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</si>
  <si>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</si>
  <si>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</si>
  <si>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</si>
  <si>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</si>
  <si>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</si>
  <si>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</si>
  <si>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</si>
  <si>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</si>
  <si>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</si>
  <si>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</si>
  <si>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</si>
  <si>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</si>
  <si>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</si>
  <si>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</si>
  <si>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</si>
  <si>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</si>
  <si>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</si>
  <si>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</si>
  <si>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</si>
  <si>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</si>
  <si>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</si>
  <si>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</si>
  <si>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</si>
  <si>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</si>
  <si>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</si>
  <si>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</si>
  <si>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</si>
  <si>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</si>
  <si>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</si>
  <si>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</si>
  <si>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</si>
  <si>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</si>
  <si>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</si>
  <si>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</si>
  <si>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</si>
  <si>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</si>
  <si>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</si>
  <si>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</si>
  <si>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</si>
  <si>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</si>
  <si>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</si>
  <si>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</si>
  <si>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</si>
  <si>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</si>
  <si>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</si>
  <si>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</si>
  <si>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</si>
  <si>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</si>
  <si>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</si>
  <si>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</si>
  <si>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</si>
  <si>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</si>
  <si>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</si>
  <si>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</si>
  <si>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</si>
  <si>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</si>
  <si>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</si>
  <si>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</si>
  <si>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</si>
  <si>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</si>
  <si>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</si>
  <si>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</si>
  <si>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</si>
  <si>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</si>
  <si>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</si>
  <si>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</si>
  <si>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</si>
  <si>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</si>
  <si>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</si>
  <si>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</si>
  <si>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</si>
  <si>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</si>
  <si>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</si>
  <si>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</si>
  <si>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</si>
  <si>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</si>
  <si>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</si>
  <si>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</si>
  <si>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</si>
  <si>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</si>
  <si>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</si>
  <si>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</si>
  <si>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</si>
  <si>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</si>
  <si>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</si>
  <si>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</si>
  <si>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</si>
  <si>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</si>
  <si>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</si>
  <si>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</si>
  <si>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</si>
  <si>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</si>
  <si>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</si>
  <si>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</si>
  <si>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</si>
  <si>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</si>
  <si>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</si>
  <si>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</si>
  <si>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</si>
  <si>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</si>
  <si>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</si>
  <si>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</si>
  <si>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</si>
  <si>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</si>
  <si>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</si>
  <si>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</si>
  <si>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</si>
  <si>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</si>
  <si>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</si>
  <si>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</si>
  <si>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</si>
  <si>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</si>
  <si>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</si>
  <si>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</si>
  <si>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</si>
  <si>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</si>
  <si>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</si>
  <si>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</si>
  <si>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</si>
  <si>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</si>
  <si>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</si>
  <si>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</si>
  <si>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</si>
  <si>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</si>
  <si>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</si>
  <si>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</si>
  <si>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</si>
  <si>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</si>
  <si>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</si>
  <si>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</si>
  <si>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</si>
  <si>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</si>
  <si>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</si>
  <si>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</si>
  <si>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</si>
  <si>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</si>
  <si>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</si>
  <si>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</si>
  <si>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</si>
  <si>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</si>
  <si>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</si>
  <si>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</si>
  <si>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</si>
  <si>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</si>
  <si>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</si>
  <si>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</si>
  <si>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</si>
  <si>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</si>
  <si>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</si>
  <si>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</si>
  <si>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</si>
  <si>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</si>
  <si>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</si>
  <si>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</si>
  <si>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</si>
  <si>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</si>
  <si>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</si>
  <si>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</si>
  <si>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</si>
  <si>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</si>
  <si>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</si>
  <si>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</si>
  <si>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</si>
  <si>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</si>
  <si>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</si>
  <si>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</si>
  <si>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</si>
  <si>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</si>
  <si>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</si>
  <si>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</si>
  <si>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</si>
  <si>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</si>
  <si>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</si>
  <si>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</si>
  <si>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</si>
  <si>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</si>
  <si>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</si>
  <si>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</si>
  <si>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</si>
  <si>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</si>
  <si>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</si>
  <si>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</si>
  <si>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</si>
  <si>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</si>
  <si>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</si>
  <si>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</si>
  <si>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</si>
  <si>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</si>
  <si>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</si>
  <si>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</si>
  <si>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</si>
  <si>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</si>
  <si>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</si>
  <si>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</si>
  <si>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</si>
  <si>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</si>
  <si>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</si>
  <si>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</si>
  <si>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</si>
  <si>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</si>
  <si>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</si>
  <si>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</si>
  <si>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</si>
  <si>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</si>
  <si>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</si>
  <si>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</si>
  <si>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</si>
  <si>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</si>
  <si>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</si>
  <si>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</si>
  <si>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</si>
  <si>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</si>
  <si>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</si>
  <si>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</si>
  <si>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</si>
  <si>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</si>
  <si>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</si>
  <si>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</si>
  <si>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</si>
  <si>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</si>
  <si>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</si>
  <si>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</si>
  <si>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</si>
  <si>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</si>
  <si>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</si>
  <si>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</si>
  <si>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</si>
  <si>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</si>
  <si>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</si>
  <si>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</si>
  <si>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</si>
  <si>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</si>
  <si>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</si>
  <si>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</si>
  <si>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</si>
  <si>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</si>
  <si>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</si>
  <si>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</si>
  <si>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</si>
  <si>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</si>
  <si>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</si>
  <si>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</si>
  <si>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</si>
  <si>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</si>
  <si>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</si>
  <si>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</si>
  <si>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</si>
  <si>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</si>
  <si>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</si>
  <si>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</si>
  <si>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</si>
  <si>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</si>
  <si>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</si>
  <si>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</si>
  <si>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</si>
  <si>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</si>
  <si>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</si>
  <si>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</si>
  <si>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</si>
  <si>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</si>
  <si>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</si>
  <si>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</si>
  <si>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</si>
  <si>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</si>
  <si>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</si>
  <si>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</si>
  <si>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</si>
  <si>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</si>
  <si>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</si>
  <si>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</si>
  <si>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</si>
  <si>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</si>
  <si>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</si>
  <si>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</si>
  <si>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</si>
  <si>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</si>
  <si>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</si>
  <si>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</si>
  <si>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</si>
  <si>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</si>
  <si>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</si>
  <si>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</si>
  <si>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</si>
  <si>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</si>
  <si>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</si>
  <si>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</si>
  <si>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</si>
  <si>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</si>
  <si>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</si>
  <si>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</si>
  <si>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</si>
  <si>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</si>
  <si>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</si>
  <si>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</si>
  <si>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</si>
  <si>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</si>
  <si>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</si>
  <si>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</si>
  <si>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</si>
  <si>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</si>
  <si>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</si>
  <si>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</si>
  <si>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</si>
  <si>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</si>
  <si>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</si>
  <si>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</si>
  <si>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</si>
  <si>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</si>
  <si>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</si>
  <si>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</si>
  <si>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</si>
  <si>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</si>
  <si>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</si>
  <si>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</si>
  <si>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</si>
  <si>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</si>
  <si>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</si>
  <si>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</si>
  <si>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</si>
  <si>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</si>
  <si>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</si>
  <si>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</si>
  <si>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</si>
  <si>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</si>
  <si>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</si>
  <si>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</si>
  <si>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</si>
  <si>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</si>
  <si>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</si>
  <si>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</si>
  <si>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</si>
  <si>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</si>
  <si>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</si>
  <si>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</si>
  <si>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</si>
  <si>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</si>
  <si>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</si>
  <si>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</si>
  <si>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</si>
  <si>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</si>
  <si>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</si>
  <si>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</si>
  <si>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</si>
  <si>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</si>
  <si>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</si>
  <si>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</si>
  <si>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</si>
  <si>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</si>
  <si>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</si>
  <si>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</si>
  <si>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</si>
  <si>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</si>
  <si>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</si>
  <si>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</si>
  <si>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</si>
  <si>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</si>
  <si>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</si>
  <si>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</si>
  <si>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</si>
  <si>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</si>
  <si>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</si>
  <si>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</si>
  <si>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</si>
  <si>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</si>
  <si>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</si>
  <si>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</si>
  <si>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</si>
  <si>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</si>
  <si>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</si>
  <si>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</si>
  <si>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</si>
  <si>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</si>
  <si>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</si>
  <si>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</si>
  <si>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</si>
  <si>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</si>
  <si>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</si>
  <si>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</si>
  <si>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</si>
  <si>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</si>
  <si>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</si>
  <si>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</si>
  <si>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</si>
  <si>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</si>
  <si>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</si>
  <si>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</si>
  <si>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</si>
  <si>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</si>
  <si>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</si>
  <si>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</si>
  <si>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</si>
  <si>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</si>
  <si>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</si>
  <si>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</si>
  <si>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</si>
  <si>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</si>
  <si>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</si>
  <si>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</si>
  <si>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</si>
  <si>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</si>
  <si>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</si>
  <si>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</si>
  <si>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</si>
  <si>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</si>
  <si>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</si>
  <si>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</si>
  <si>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</si>
  <si>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</si>
  <si>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</si>
  <si>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</si>
  <si>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</si>
  <si>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</si>
  <si>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</si>
  <si>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</si>
  <si>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</si>
  <si>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</si>
  <si>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</si>
  <si>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</si>
  <si>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</si>
  <si>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</si>
  <si>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</si>
  <si>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</si>
  <si>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</si>
  <si>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</si>
  <si>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</si>
  <si>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</si>
  <si>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</si>
  <si>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</si>
  <si>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</si>
  <si>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</si>
  <si>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</si>
  <si>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</si>
  <si>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</si>
  <si>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</si>
  <si>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</si>
  <si>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</si>
  <si>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</si>
  <si>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</si>
  <si>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</si>
  <si>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</si>
  <si>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</si>
  <si>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</si>
  <si>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</si>
  <si>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</si>
  <si>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</si>
  <si>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</si>
  <si>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</si>
  <si>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</si>
  <si>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</si>
  <si>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</si>
  <si>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</si>
  <si>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</si>
  <si>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</si>
  <si>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</si>
  <si>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</si>
  <si>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</si>
  <si>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</si>
  <si>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</si>
  <si>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</si>
  <si>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</si>
  <si>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</si>
  <si>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</si>
  <si>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</si>
  <si>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</si>
  <si>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</si>
  <si>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</si>
  <si>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</si>
  <si>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</si>
  <si>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</si>
  <si>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</si>
  <si>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</si>
  <si>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</si>
  <si>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</si>
  <si>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</si>
  <si>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</si>
  <si>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</si>
  <si>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</si>
  <si>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</si>
  <si>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</si>
  <si>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</si>
  <si>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</si>
  <si>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</si>
  <si>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</si>
  <si>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</si>
  <si>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</si>
  <si>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</si>
  <si>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</si>
  <si>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</si>
  <si>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</si>
  <si>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</si>
  <si>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</si>
  <si>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</si>
  <si>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</si>
  <si>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</si>
  <si>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</si>
  <si>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</si>
  <si>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</si>
  <si>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</si>
  <si>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</si>
  <si>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</si>
  <si>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</si>
  <si>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</si>
  <si>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</si>
  <si>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</si>
  <si>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</si>
  <si>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</si>
  <si>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</si>
  <si>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</si>
  <si>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</si>
  <si>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</si>
  <si>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</si>
  <si>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</si>
  <si>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</si>
  <si>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</si>
  <si>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</si>
  <si>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</si>
  <si>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</si>
  <si>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</si>
  <si>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</si>
  <si>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</si>
  <si>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</si>
  <si>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</si>
  <si>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</si>
  <si>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</si>
  <si>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</si>
  <si>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</si>
  <si>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</si>
  <si>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</si>
  <si>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</si>
  <si>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</si>
  <si>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</si>
  <si>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</si>
  <si>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</si>
  <si>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</si>
  <si>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</si>
  <si>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</si>
  <si>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</si>
  <si>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</si>
  <si>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</si>
  <si>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</si>
  <si>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</si>
  <si>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</si>
  <si>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</si>
  <si>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</si>
  <si>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</si>
  <si>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</si>
  <si>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</si>
  <si>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</si>
  <si>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</si>
  <si>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</si>
  <si>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</si>
  <si>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</si>
  <si>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</si>
  <si>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</si>
  <si>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</si>
  <si>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</si>
  <si>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</si>
  <si>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</si>
  <si>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</si>
  <si>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</si>
  <si>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</si>
  <si>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</si>
  <si>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</si>
  <si>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</si>
  <si>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</si>
  <si>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</si>
  <si>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</si>
  <si>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</si>
  <si>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</si>
  <si>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</si>
  <si>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</si>
  <si>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</si>
  <si>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</si>
  <si>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</si>
  <si>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</si>
  <si>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</si>
  <si>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</si>
  <si>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</si>
  <si>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</si>
  <si>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</si>
  <si>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</si>
  <si>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</si>
  <si>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</si>
  <si>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</si>
  <si>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</si>
  <si>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</si>
  <si>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</si>
  <si>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</si>
  <si>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</si>
  <si>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</si>
  <si>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</si>
  <si>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</si>
  <si>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</si>
  <si>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</si>
  <si>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</si>
  <si>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</si>
  <si>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</si>
  <si>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</si>
  <si>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</si>
  <si>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</si>
  <si>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</si>
  <si>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</si>
  <si>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</si>
  <si>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</si>
  <si>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</si>
  <si>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</si>
  <si>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</si>
  <si>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</si>
  <si>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</si>
  <si>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</si>
  <si>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</si>
  <si>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</si>
  <si>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</si>
  <si>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</si>
  <si>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</si>
  <si>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</si>
  <si>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</si>
  <si>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</si>
  <si>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</si>
  <si>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</si>
  <si>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</si>
  <si>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</si>
  <si>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</si>
  <si>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</si>
  <si>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</si>
  <si>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</si>
  <si>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</si>
  <si>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</si>
  <si>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</si>
  <si>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</si>
  <si>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</si>
  <si>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</si>
  <si>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</si>
  <si>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</si>
  <si>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</si>
  <si>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</si>
  <si>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</si>
  <si>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</si>
  <si>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</si>
  <si>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</si>
  <si>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</si>
  <si>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</si>
  <si>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</si>
  <si>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</si>
  <si>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</si>
  <si>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</si>
  <si>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</si>
  <si>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</si>
  <si>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</si>
  <si>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</si>
  <si>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</si>
  <si>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</si>
  <si>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</si>
  <si>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</si>
  <si>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</si>
  <si>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</si>
  <si>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</si>
  <si>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</si>
  <si>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</si>
  <si>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</si>
  <si>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</si>
  <si>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</si>
  <si>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</si>
  <si>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</si>
  <si>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</si>
  <si>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</si>
  <si>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</si>
  <si>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</si>
  <si>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</si>
  <si>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</si>
  <si>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</si>
  <si>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</si>
  <si>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</si>
  <si>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</si>
  <si>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</si>
  <si>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</si>
  <si>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</si>
  <si>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</si>
  <si>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</si>
  <si>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</si>
  <si>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</si>
  <si>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</si>
  <si>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</si>
  <si>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</si>
  <si>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</si>
  <si>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</si>
  <si>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</si>
  <si>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</si>
  <si>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</si>
  <si>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</si>
  <si>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</si>
  <si>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</si>
  <si>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</si>
  <si>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</si>
  <si>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</si>
  <si>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</si>
  <si>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</si>
  <si>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</si>
  <si>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</si>
  <si>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</si>
  <si>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</si>
  <si>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</si>
  <si>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</si>
  <si>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</si>
  <si>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</si>
  <si>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</si>
  <si>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</si>
  <si>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</si>
  <si>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</si>
  <si>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</si>
  <si>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</si>
  <si>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</si>
  <si>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</si>
  <si>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</si>
  <si>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</si>
  <si>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</si>
  <si>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</si>
  <si>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</si>
  <si>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</si>
  <si>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</si>
  <si>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</si>
  <si>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</si>
  <si>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</si>
  <si>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</si>
  <si>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</si>
  <si>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</si>
  <si>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</si>
  <si>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</si>
  <si>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</si>
  <si>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</si>
  <si>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</si>
  <si>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</si>
  <si>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</si>
  <si>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</si>
  <si>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</si>
  <si>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</si>
  <si>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</si>
  <si>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</si>
  <si>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</si>
  <si>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</si>
  <si>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</si>
  <si>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</si>
  <si>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</si>
  <si>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</si>
  <si>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</si>
  <si>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</si>
  <si>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</si>
  <si>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</si>
  <si>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</si>
  <si>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</si>
  <si>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</si>
  <si>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</si>
  <si>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</si>
  <si>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</si>
  <si>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</si>
  <si>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</si>
  <si>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</si>
  <si>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</si>
  <si>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</si>
  <si>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</si>
  <si>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</si>
  <si>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</si>
  <si>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</si>
  <si>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</si>
  <si>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</si>
  <si>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</si>
  <si>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</si>
  <si>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</si>
  <si>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</si>
  <si>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</si>
  <si>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</si>
  <si>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</si>
  <si>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</si>
  <si>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</si>
  <si>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</si>
  <si>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</si>
  <si>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</si>
  <si>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</si>
  <si>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</si>
  <si>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</si>
  <si>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</si>
  <si>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</si>
  <si>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</si>
  <si>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</si>
  <si>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</si>
  <si>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</si>
  <si>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</si>
  <si>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</si>
  <si>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</si>
  <si>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</si>
  <si>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</si>
  <si>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</si>
  <si>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</si>
  <si>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</si>
  <si>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</si>
  <si>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</si>
  <si>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</si>
  <si>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</si>
  <si>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</si>
  <si>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</si>
  <si>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</si>
  <si>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</si>
  <si>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</si>
  <si>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</si>
  <si>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</si>
  <si>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</si>
  <si>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</si>
  <si>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</si>
  <si>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</si>
  <si>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</si>
  <si>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</si>
  <si>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</si>
  <si>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</si>
  <si>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</si>
  <si>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</si>
  <si>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</si>
  <si>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</si>
  <si>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</si>
  <si>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</si>
  <si>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</si>
  <si>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</si>
  <si>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</si>
  <si>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</si>
  <si>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</si>
  <si>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</si>
  <si>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</si>
  <si>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</si>
  <si>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</si>
  <si>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</si>
  <si>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</si>
  <si>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</si>
  <si>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</si>
  <si>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</si>
  <si>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</si>
  <si>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</si>
  <si>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</si>
  <si>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</si>
  <si>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</si>
  <si>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</si>
  <si>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</si>
  <si>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</si>
  <si>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</si>
  <si>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</si>
  <si>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</si>
  <si>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</si>
  <si>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</si>
  <si>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</si>
  <si>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</si>
  <si>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</si>
  <si>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</si>
  <si>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</si>
  <si>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</si>
  <si>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</si>
  <si>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</si>
  <si>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</si>
  <si>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</si>
  <si>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</si>
  <si>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</si>
  <si>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</si>
  <si>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</si>
  <si>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</si>
  <si>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</si>
  <si>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</si>
  <si>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</si>
  <si>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</si>
  <si>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</si>
  <si>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</si>
  <si>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</si>
  <si>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</si>
  <si>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</si>
  <si>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</si>
  <si>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</si>
  <si>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</si>
  <si>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</si>
  <si>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</si>
  <si>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</si>
  <si>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</si>
  <si>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</si>
  <si>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</si>
  <si>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</si>
  <si>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</si>
  <si>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</si>
  <si>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</si>
  <si>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</si>
  <si>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</si>
  <si>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</si>
  <si>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</si>
  <si>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</si>
  <si>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</si>
  <si>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</si>
  <si>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</si>
  <si>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</si>
  <si>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</si>
  <si>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</si>
  <si>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</si>
  <si>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</si>
  <si>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</si>
  <si>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</si>
  <si>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</si>
  <si>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</si>
  <si>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</si>
  <si>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</si>
  <si>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</si>
  <si>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</si>
  <si>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</si>
  <si>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</si>
  <si>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</si>
  <si>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</si>
  <si>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</si>
  <si>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</si>
  <si>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</si>
  <si>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</si>
  <si>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</si>
  <si>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</si>
  <si>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</si>
  <si>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</si>
  <si>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</si>
  <si>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</si>
  <si>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</si>
  <si>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</si>
  <si>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</si>
  <si>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</si>
  <si>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</si>
  <si>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</si>
  <si>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</si>
  <si>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</si>
  <si>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</si>
  <si>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</si>
  <si>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</si>
  <si>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</si>
  <si>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</si>
  <si>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</si>
  <si>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</si>
  <si>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</si>
  <si>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</si>
  <si>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</si>
  <si>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</si>
  <si>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</si>
  <si>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</si>
  <si>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</si>
  <si>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</si>
  <si>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</si>
  <si>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</si>
  <si>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</si>
  <si>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</si>
  <si>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</si>
  <si>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</si>
  <si>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</si>
  <si>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</si>
  <si>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</si>
  <si>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</si>
  <si>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</si>
  <si>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</si>
  <si>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</si>
  <si>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</si>
  <si>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</si>
  <si>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</si>
  <si>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</si>
  <si>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</si>
  <si>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</si>
  <si>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</si>
  <si>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</si>
  <si>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</si>
  <si>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</si>
  <si>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</si>
  <si>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</si>
  <si>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</si>
  <si>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</si>
  <si>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</si>
  <si>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</si>
  <si>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</si>
  <si>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</si>
  <si>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</si>
  <si>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</si>
  <si>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</si>
  <si>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</si>
  <si>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</si>
  <si>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</si>
  <si>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</si>
  <si>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</si>
  <si>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</si>
  <si>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</si>
  <si>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</si>
  <si>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</si>
  <si>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</si>
  <si>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</si>
  <si>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</si>
  <si>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</si>
  <si>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</si>
  <si>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</si>
  <si>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</si>
  <si>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</si>
  <si>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</si>
  <si>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</si>
  <si>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</si>
  <si>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</si>
  <si>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</si>
  <si>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</si>
  <si>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</si>
  <si>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</si>
  <si>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</si>
  <si>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</si>
  <si>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</si>
  <si>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</si>
  <si>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</si>
  <si>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</si>
  <si>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</si>
  <si>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</si>
  <si>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</si>
  <si>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</si>
  <si>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</si>
  <si>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</si>
  <si>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</si>
  <si>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</si>
  <si>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</si>
  <si>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</si>
  <si>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</si>
  <si>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</si>
  <si>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</si>
  <si>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</si>
  <si>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</si>
  <si>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</si>
  <si>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</si>
  <si>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</si>
  <si>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</si>
  <si>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</si>
  <si>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</si>
  <si>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</si>
  <si>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</si>
  <si>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</si>
  <si>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</si>
  <si>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</si>
  <si>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</si>
  <si>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</si>
  <si>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</si>
  <si>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</si>
  <si>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</si>
  <si>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</si>
  <si>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</si>
  <si>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</si>
  <si>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</si>
  <si>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</si>
  <si>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</si>
  <si>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</si>
  <si>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</si>
  <si>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</si>
  <si>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</si>
  <si>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</si>
  <si>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</si>
  <si>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</si>
  <si>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</si>
  <si>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</si>
  <si>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</si>
  <si>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</si>
  <si>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</si>
  <si>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</si>
  <si>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</si>
  <si>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</si>
  <si>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</si>
  <si>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</si>
  <si>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</si>
  <si>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</si>
  <si>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</si>
  <si>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</si>
  <si>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</si>
  <si>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</si>
  <si>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</si>
  <si>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</si>
  <si>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</si>
  <si>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</si>
  <si>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</si>
  <si>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</si>
  <si>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</si>
  <si>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</si>
  <si>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</si>
  <si>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</si>
  <si>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</si>
  <si>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</si>
  <si>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</si>
  <si>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</si>
  <si>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</si>
  <si>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</si>
  <si>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</si>
  <si>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</si>
  <si>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</si>
  <si>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</si>
  <si>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</si>
  <si>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</si>
  <si>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</si>
  <si>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</si>
  <si>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</si>
  <si>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</si>
  <si>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</si>
  <si>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</si>
  <si>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</si>
  <si>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</si>
  <si>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</si>
  <si>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</si>
  <si>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</si>
  <si>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</si>
  <si>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</si>
  <si>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</si>
  <si>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</si>
  <si>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</si>
  <si>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</si>
  <si>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</si>
  <si>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</si>
  <si>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</si>
  <si>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</si>
  <si>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</si>
  <si>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</si>
  <si>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</si>
  <si>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</si>
  <si>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</si>
  <si>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</si>
  <si>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</si>
  <si>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</si>
  <si>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</si>
  <si>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</si>
  <si>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</si>
  <si>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</si>
  <si>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</si>
  <si>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</si>
  <si>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</si>
  <si>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</si>
  <si>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</si>
  <si>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</si>
  <si>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</si>
  <si>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</si>
  <si>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</si>
  <si>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</si>
  <si>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</si>
  <si>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</si>
  <si>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</si>
  <si>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</si>
  <si>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</si>
  <si>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</si>
  <si>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</si>
  <si>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</si>
  <si>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</si>
  <si>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</si>
  <si>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</si>
  <si>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</si>
  <si>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</si>
  <si>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</si>
  <si>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</si>
  <si>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</si>
  <si>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</si>
  <si>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</si>
  <si>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</si>
  <si>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</si>
  <si>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</si>
  <si>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</si>
  <si>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</si>
  <si>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</si>
  <si>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</si>
  <si>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</si>
  <si>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</si>
  <si>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</si>
  <si>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</si>
  <si>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</si>
  <si>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</si>
  <si>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</si>
  <si>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</si>
  <si>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</si>
  <si>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</si>
  <si>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</si>
  <si>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</si>
  <si>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</si>
  <si>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</si>
  <si>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</si>
  <si>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</si>
  <si>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</si>
  <si>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</si>
  <si>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</si>
  <si>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</si>
  <si>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</si>
  <si>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</si>
  <si>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</si>
  <si>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</si>
  <si>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</si>
  <si>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</si>
  <si>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</si>
  <si>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</si>
  <si>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</si>
  <si>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</si>
  <si>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</si>
  <si>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</si>
  <si>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</si>
  <si>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</si>
  <si>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</si>
  <si>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</si>
  <si>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</si>
  <si>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</si>
  <si>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</si>
  <si>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</si>
  <si>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</si>
  <si>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</si>
  <si>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</si>
  <si>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</si>
  <si>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</si>
  <si>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</si>
  <si>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</si>
  <si>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</si>
  <si>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</si>
  <si>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</si>
  <si>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</si>
  <si>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</si>
  <si>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</si>
  <si>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</si>
  <si>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</si>
  <si>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</si>
  <si>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</si>
  <si>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</si>
  <si>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</si>
  <si>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</si>
  <si>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</si>
  <si>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</si>
  <si>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</si>
  <si>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</si>
  <si>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</si>
  <si>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</si>
  <si>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</si>
  <si>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</si>
  <si>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</si>
  <si>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</si>
  <si>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</si>
  <si>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</si>
  <si>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</si>
  <si>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</si>
  <si>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</si>
  <si>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</si>
  <si>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</si>
  <si>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</si>
  <si>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</si>
  <si>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</si>
  <si>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</si>
  <si>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</si>
  <si>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</si>
  <si>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</si>
  <si>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</si>
  <si>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</si>
  <si>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</si>
  <si>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</si>
  <si>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</si>
  <si>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</si>
  <si>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</si>
  <si>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</si>
  <si>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</si>
  <si>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</si>
  <si>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</si>
  <si>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</si>
  <si>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</si>
  <si>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</si>
  <si>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</si>
  <si>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</si>
  <si>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</si>
  <si>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</si>
  <si>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</si>
  <si>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</si>
  <si>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</si>
  <si>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</si>
  <si>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</si>
  <si>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</si>
  <si>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</si>
  <si>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</si>
  <si>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</si>
  <si>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</si>
  <si>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</si>
  <si>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</si>
  <si>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</si>
  <si>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</si>
  <si>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</si>
  <si>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</si>
  <si>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</si>
  <si>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</si>
  <si>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</si>
  <si>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</si>
  <si>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</si>
  <si>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</si>
  <si>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</si>
  <si>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</si>
  <si>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</si>
  <si>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</si>
  <si>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</si>
  <si>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</si>
  <si>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</si>
  <si>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</si>
  <si>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</si>
  <si>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</si>
  <si>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</si>
  <si>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</si>
  <si>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</si>
  <si>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</si>
  <si>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</si>
  <si>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</si>
  <si>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</si>
  <si>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</si>
  <si>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</si>
  <si>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</si>
  <si>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</si>
  <si>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</si>
  <si>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</si>
  <si>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</si>
  <si>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</si>
  <si>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</si>
  <si>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</si>
  <si>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</si>
  <si>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</si>
  <si>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</si>
  <si>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</si>
  <si>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</si>
  <si>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</si>
  <si>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</si>
  <si>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</si>
  <si>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</si>
  <si>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</si>
  <si>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</si>
  <si>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</si>
  <si>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</si>
  <si>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</si>
  <si>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</si>
  <si>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</si>
  <si>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</si>
  <si>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</si>
  <si>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</si>
  <si>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</si>
  <si>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</si>
  <si>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</si>
  <si>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</si>
  <si>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</si>
  <si>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</si>
  <si>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</si>
  <si>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</si>
  <si>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</si>
  <si>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</si>
  <si>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</si>
  <si>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</si>
  <si>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</si>
  <si>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</si>
  <si>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</si>
  <si>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</si>
  <si>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</si>
  <si>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</si>
  <si>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</si>
  <si>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</si>
  <si>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</si>
  <si>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</si>
  <si>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</si>
  <si>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</si>
  <si>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</si>
  <si>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</si>
  <si>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</si>
  <si>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</si>
  <si>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 xml:space="preserve">TP pronto 08h08 / alterado programação para km78+200 via 1.  Em intervalo das 08h42 até 10h12 / 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</si>
  <si>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</si>
  <si>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</si>
  <si>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</si>
  <si>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Aguardando previsão de faixa.</t>
  </si>
  <si>
    <t xml:space="preserve">Alterado programação para km 200+800 ao km202+900 via 2. TP pronto 08h36 / </t>
  </si>
  <si>
    <t xml:space="preserve">TP em preparação / Previsão de TP pronto 10h00 / </t>
  </si>
  <si>
    <t>A confirmar equipe</t>
  </si>
  <si>
    <t>ZKWZLU</t>
  </si>
  <si>
    <t>Bloco de via (ABERTURA DO INTERVALO COM W60 NO KM 106)</t>
  </si>
  <si>
    <t>Aguardando ativos para entrar no bloco</t>
  </si>
  <si>
    <t>Descarga de tampão km 106 após segue para ZEM</t>
  </si>
  <si>
    <t xml:space="preserve">Substiuição de trilho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</si>
  <si>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</si>
  <si>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</si>
  <si>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</si>
  <si>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</si>
  <si>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aguardando confirmar pronto /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</si>
  <si>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</si>
  <si>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</si>
  <si>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</si>
  <si>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</si>
  <si>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Leandro</t>
  </si>
  <si>
    <t xml:space="preserve">Substituição de trilho </t>
  </si>
  <si>
    <t>TP embarcado no W62, aguardando deslocamento do W62 até o km de trabalho.</t>
  </si>
  <si>
    <t>ZPT-ZGP</t>
  </si>
  <si>
    <t>ZPTZGP</t>
  </si>
  <si>
    <t xml:space="preserve">Intervalo de grade modenização </t>
  </si>
  <si>
    <t xml:space="preserve">TP pronto 08h37 / Aguardando confirmar cauda do L46 / </t>
  </si>
  <si>
    <t xml:space="preserve">TP pronto 08h22 / Aguardando confirmar a cauda do L46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</si>
  <si>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</si>
  <si>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</si>
  <si>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</si>
  <si>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</si>
  <si>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</si>
  <si>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</si>
  <si>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</si>
  <si>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</si>
  <si>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</si>
  <si>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</si>
  <si>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</si>
  <si>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</si>
  <si>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</si>
  <si>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</si>
  <si>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</si>
  <si>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</si>
  <si>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</si>
  <si>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</si>
  <si>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</si>
  <si>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</si>
  <si>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</si>
  <si>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</si>
  <si>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</si>
  <si>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</si>
  <si>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</si>
  <si>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</si>
  <si>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</si>
  <si>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</si>
  <si>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</si>
  <si>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</si>
  <si>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</si>
  <si>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</si>
  <si>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</si>
  <si>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</si>
  <si>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</si>
  <si>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</si>
  <si>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</si>
  <si>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</si>
  <si>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</si>
  <si>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</si>
  <si>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</si>
  <si>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</si>
  <si>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</si>
  <si>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</si>
  <si>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</si>
  <si>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</si>
  <si>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</si>
  <si>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</si>
  <si>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</si>
  <si>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</si>
  <si>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</si>
  <si>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</si>
  <si>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</si>
  <si>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</si>
  <si>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</si>
  <si>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</si>
  <si>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</si>
  <si>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</si>
  <si>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</si>
  <si>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</si>
  <si>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</si>
  <si>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</si>
  <si>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</si>
  <si>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</si>
  <si>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</si>
  <si>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</si>
  <si>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</si>
  <si>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</si>
  <si>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- 19/2/2026*
----------------------------
🔴 *Ativo:* KLECIO (TP-699)
   ├ KM: 68
   └ Status: Caminhão avariado 
⚪ *Ativo:* E42
   ├ KM: 68
   └ Status: Equipe em deslocamento para ZBV, MC1 11:30
🔴 *Ativo:* W59
   ├ KM: 49
   └ Status: MC1 08:13, sem faixa CCO
🟡 *Ativo:* DANIEL (TP-647)
   ├ KM: 56
   └ Status: Equipe no local, previsão de pronto 10:30, em intervalo 11:58
🔴 *Ativo:* V93
   ├ KM: 56
   └ Status: Sem faixa CCO 
🔴 *Ativo:* V89
   ├ KM: 55
   └ Status: Em manutenção 
🟡 *Ativo:* CLEBISON (TP-728)
   ├ KM: 55
   └ Status: Equipe pronta 09:40, aguarda oportunidade, em intervalo 10:38
🟡 *Ativo:* ISMAEL(TP-726)
   ├ KM: 55
   └ Status: Equipe pronta 09:40, aguarda oportunidade, em intervalo 10:38
🟡 *Ativo:* EDSON (TP-719)
   ├ KM: 55
   └ Status: Equipe pronta 09:40, aguarda oportunidade, em intervalo 10:38
🔴 *Ativo:* W60
   ├ KM: 55
   └ Status: Equipe em deslocamento para ZKW, MC1 09:58, priorizado substituição de trilho 
🔴 *Ativo:* A84
   ├ KM: 48
   └ Status: Não solicita MC1 - Avariado
🔴 *Ativo:* MATEUS (TP-809)
   ├ KM: 48
   └ Status: Alterada programação 
🔴 *Ativo:* WALTER (TP-810)
   ├ KM: 48
   └ Status: Alterada programação 
🔴 *Ativo:* ADENISON (TP-810)
   ├ KM: 48
   └ Status: Alterada programação 
🟢 *Ativo:* W61
   ├ KM: 92
   └ Status: MC1 07:17, autorizado 09:15, em deslocamento para ZPT 
🔴 *Ativo:* W62
   ├ KM: 92
   └ Status: MC1 06:27, faixa após U77, aguarda autorização sem previsão CCO, autorizado 10:45, cancelado devido turma estar desembarcando materiais
⚪ *Ativo:* ANTONI  (TP-720)
   ├ KM: 92
   └ Status: Aguarda equipe informar pronto
⚪ *Ativo:* ANDERSON (TF-680)
   ├ KM: 92
   └ Status: Aguarda equipe informar pronto
🔴 *Ativo:* HUELTON (TP-725)
   ├ KM: 92
   └ Status: Equipe no local, tempo fechado sem previsão para solda
⚪ *Ativo:* DIEGO (TF-42)
   ├ KM: 53
   └ Status: Equipe no local 7h, aguarda chegada de pedras para iniciar atividades, pronta para intervalo 09:30, aguarda oportunidade 
🟢 *Ativo:* EXPANSÃO TURMA 1
   ├ KM: 53
   └ Status: Equiipe pronta 07:55, em intervalo 07:56 até as 09:26, realizou 2 soldas 
✅ *Total:*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</si>
</sst>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S1" activePane="topRight" state="frozen"/>
      <selection pane="topRight" activeCell="BJ507" sqref="BJ50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8" t="s">
        <v>953</v>
      </c>
      <c r="C1" s="219"/>
      <c r="D1" s="219"/>
      <c r="E1" s="3"/>
      <c r="F1" s="218" t="s">
        <v>954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5" t="s">
        <v>955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956</v>
      </c>
      <c r="BI1" s="231"/>
      <c r="BJ1" s="231"/>
      <c r="BK1" s="232"/>
      <c r="BL1" s="5"/>
      <c r="BM1" s="222" t="s">
        <v>957</v>
      </c>
      <c r="BN1" s="223"/>
      <c r="BO1" s="223"/>
      <c r="BP1" s="223"/>
      <c r="BQ1" s="223"/>
      <c r="BR1" s="223"/>
      <c r="BS1" s="224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5" t="s">
        <v>958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961</v>
      </c>
      <c r="AT2" s="226"/>
      <c r="AU2" s="226"/>
      <c r="AV2" s="226"/>
      <c r="AW2" s="226"/>
      <c r="AX2" s="226"/>
      <c r="AY2" s="229"/>
      <c r="AZ2" s="6"/>
      <c r="BA2" s="211" t="s">
        <v>962</v>
      </c>
      <c r="BB2" s="215"/>
      <c r="BC2" s="225" t="s">
        <v>959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1" t="s">
        <v>963</v>
      </c>
      <c r="AJ3" s="215"/>
      <c r="AK3" s="211" t="s">
        <v>964</v>
      </c>
      <c r="AL3" s="212"/>
      <c r="AM3" s="213"/>
      <c r="AN3" s="214"/>
      <c r="AO3" s="212"/>
      <c r="AP3" s="212"/>
      <c r="AQ3" s="215"/>
      <c r="AR3" s="63"/>
      <c r="AS3" s="216" t="s">
        <v>970</v>
      </c>
      <c r="AT3" s="217"/>
      <c r="AU3" s="216" t="s">
        <v>971</v>
      </c>
      <c r="AV3" s="217"/>
      <c r="AW3" s="216" t="s">
        <v>972</v>
      </c>
      <c r="AX3" s="217"/>
      <c r="AY3" s="63" t="s">
        <v>973</v>
      </c>
      <c r="AZ3" s="63"/>
      <c r="BA3" s="239"/>
      <c r="BB3" s="240"/>
      <c r="BC3" s="211" t="s">
        <v>966</v>
      </c>
      <c r="BD3" s="212"/>
      <c r="BE3" s="212"/>
      <c r="BF3" s="215"/>
      <c r="BG3" s="62"/>
      <c r="BH3" s="233"/>
      <c r="BI3" s="234"/>
      <c r="BJ3" s="234"/>
      <c r="BK3" s="235"/>
      <c r="BL3" s="62"/>
      <c r="BM3" s="222" t="s">
        <v>974</v>
      </c>
      <c r="BN3" s="223"/>
      <c r="BO3" s="223"/>
      <c r="BP3" s="224"/>
      <c r="BQ3" s="222" t="s">
        <v>742</v>
      </c>
      <c r="BR3" s="223"/>
      <c r="BS3" s="224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/>
      <c r="AV501" s="135"/>
      <c r="AW501" s="14"/>
      <c r="AX501" s="14"/>
      <c r="AY501" s="160">
        <f t="shared" si="48"/>
        <v>6.25E-2</v>
      </c>
      <c r="AZ501" s="151"/>
      <c r="BA501" s="108"/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1</v>
      </c>
      <c r="BI501" s="17"/>
      <c r="BJ501" s="17" t="s">
        <v>1705</v>
      </c>
      <c r="BK501" s="18"/>
      <c r="BL501" s="16"/>
      <c r="BM501" s="129"/>
      <c r="BN501" s="129"/>
      <c r="BO501" s="129"/>
      <c r="BP501" s="18"/>
      <c r="BQ501" s="12" t="str">
        <f t="shared" si="50"/>
        <v>Produção</v>
      </c>
      <c r="BR501" s="19">
        <f t="shared" si="51"/>
        <v>1</v>
      </c>
      <c r="BS501" s="19">
        <f t="shared" si="52"/>
        <v>0</v>
      </c>
      <c r="BT501" s="185" t="str">
        <f t="shared" si="53"/>
        <v/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>
        <v>0.33055555555555555</v>
      </c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 t="s">
        <v>1709</v>
      </c>
      <c r="BK504" s="18"/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tr">
        <f>IF(BS_CONTROLE[[#This Row],[Entre - Estações]]=0, "-", BS_CONTROLE[[#This Row],[Entre - Estações]])</f>
        <v>ZXI-ZIC</v>
      </c>
      <c r="AN505" s="104" t="str">
        <f>IF(BS_CONTROLE[[#This Row],[SB]]=0, "-", BS_CONTROLE[[#This Row],[SB]])</f>
        <v>224ZIC1</v>
      </c>
      <c r="AO505" s="104">
        <f>IF(BS_CONTROLE[[#This Row],[SUB]]=0, "-", BS_CONTROLE[[#This Row],[SUB]])</f>
        <v>49</v>
      </c>
      <c r="AP505" s="104">
        <f>BS_CONTROLE[[#This Row],[KM - Inicio]]</f>
        <v>225</v>
      </c>
      <c r="AQ505" s="104">
        <f>BS_CONTROLE[[#This Row],[KM - Inicio]]</f>
        <v>225</v>
      </c>
      <c r="AR505" s="107"/>
      <c r="AS505" s="107"/>
      <c r="AT505" s="107"/>
      <c r="AU505" s="135"/>
      <c r="AV505" s="135"/>
      <c r="AW505" s="14"/>
      <c r="AX505" s="14"/>
      <c r="AY505" s="160">
        <f t="shared" si="48"/>
        <v>0</v>
      </c>
      <c r="AZ505" s="151"/>
      <c r="BA505" s="108"/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/>
      <c r="BI505" s="17"/>
      <c r="BJ505" s="17" t="s">
        <v>1710</v>
      </c>
      <c r="BK505" s="18"/>
      <c r="BL505" s="16"/>
      <c r="BM505" s="129"/>
      <c r="BN505" s="129"/>
      <c r="BO505" s="129"/>
      <c r="BP505" s="18"/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/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/>
      <c r="AS506" s="107"/>
      <c r="AT506" s="107"/>
      <c r="AU506" s="135"/>
      <c r="AV506" s="135"/>
      <c r="AW506" s="14"/>
      <c r="AX506" s="14"/>
      <c r="AY506" s="160">
        <f t="shared" si="48"/>
        <v>0</v>
      </c>
      <c r="AZ506" s="151"/>
      <c r="BA506" s="108"/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/>
      <c r="BI506" s="17"/>
      <c r="BJ506" s="17" t="s">
        <v>1711</v>
      </c>
      <c r="BK506" s="18"/>
      <c r="BL506" s="16"/>
      <c r="BM506" s="129"/>
      <c r="BN506" s="129"/>
      <c r="BO506" s="129"/>
      <c r="BP506" s="18"/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/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/>
      <c r="AS507" s="107"/>
      <c r="AT507" s="107"/>
      <c r="AU507" s="135"/>
      <c r="AV507" s="135"/>
      <c r="AW507" s="14"/>
      <c r="AX507" s="14"/>
      <c r="AY507" s="160">
        <f t="shared" si="48"/>
        <v>0</v>
      </c>
      <c r="AZ507" s="151"/>
      <c r="BA507" s="108"/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/>
      <c r="BI507" s="17"/>
      <c r="BJ507" s="17" t="s">
        <v>1712</v>
      </c>
      <c r="BK507" s="18"/>
      <c r="BL507" s="16"/>
      <c r="BM507" s="129"/>
      <c r="BN507" s="129"/>
      <c r="BO507" s="129"/>
      <c r="BP507" s="18"/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/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/>
      <c r="AS508" s="107"/>
      <c r="AT508" s="107"/>
      <c r="AU508" s="135"/>
      <c r="AV508" s="135"/>
      <c r="AW508" s="14"/>
      <c r="AX508" s="14"/>
      <c r="AY508" s="160">
        <f t="shared" si="48"/>
        <v>0</v>
      </c>
      <c r="AZ508" s="151"/>
      <c r="BA508" s="108"/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/>
      <c r="BI508" s="17"/>
      <c r="BJ508" s="17" t="s">
        <v>1085</v>
      </c>
      <c r="BK508" s="18"/>
      <c r="BL508" s="16"/>
      <c r="BM508" s="129"/>
      <c r="BN508" s="129"/>
      <c r="BO508" s="129"/>
      <c r="BP508" s="18"/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/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/>
      <c r="AS509" s="107"/>
      <c r="AT509" s="107"/>
      <c r="AU509" s="135"/>
      <c r="AV509" s="135"/>
      <c r="AW509" s="14"/>
      <c r="AX509" s="14"/>
      <c r="AY509" s="160">
        <f t="shared" si="48"/>
        <v>0</v>
      </c>
      <c r="AZ509" s="151"/>
      <c r="BA509" s="108"/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/>
      <c r="BI509" s="17"/>
      <c r="BJ509" s="17" t="s">
        <v>1085</v>
      </c>
      <c r="BK509" s="18"/>
      <c r="BL509" s="16"/>
      <c r="BM509" s="129"/>
      <c r="BN509" s="129"/>
      <c r="BO509" s="129"/>
      <c r="BP509" s="18"/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/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1713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1714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/>
      <c r="AS514" s="107"/>
      <c r="AT514" s="107"/>
      <c r="AU514" s="135"/>
      <c r="AV514" s="135"/>
      <c r="AW514" s="14"/>
      <c r="AX514" s="14"/>
      <c r="AY514" s="160">
        <f t="shared" si="48"/>
        <v>0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/>
      <c r="BI514" s="17"/>
      <c r="BJ514" s="17" t="s">
        <v>1715</v>
      </c>
      <c r="BK514" s="18"/>
      <c r="BL514" s="16"/>
      <c r="BM514" s="129"/>
      <c r="BN514" s="129"/>
      <c r="BO514" s="129"/>
      <c r="BP514" s="18"/>
      <c r="BQ514" s="12" t="str">
        <f t="shared" si="50"/>
        <v>Produção e Intervalo</v>
      </c>
      <c r="BR514" s="19">
        <f t="shared" si="51"/>
        <v>0</v>
      </c>
      <c r="BS514" s="19">
        <f t="shared" si="52"/>
        <v>0</v>
      </c>
      <c r="BT514" s="185" t="str">
        <f t="shared" si="53"/>
        <v/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/>
      <c r="AS515" s="107"/>
      <c r="AT515" s="107"/>
      <c r="AU515" s="135"/>
      <c r="AV515" s="135"/>
      <c r="AW515" s="14"/>
      <c r="AX515" s="14"/>
      <c r="AY515" s="160">
        <f t="shared" si="48"/>
        <v>0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/>
      <c r="BI515" s="17"/>
      <c r="BJ515" s="17" t="s">
        <v>1128</v>
      </c>
      <c r="BK515" s="18"/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0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/>
      <c r="AS516" s="107"/>
      <c r="AT516" s="107"/>
      <c r="AU516" s="135"/>
      <c r="AV516" s="135"/>
      <c r="AW516" s="14"/>
      <c r="AX516" s="14"/>
      <c r="AY516" s="160">
        <f t="shared" si="48"/>
        <v>0</v>
      </c>
      <c r="AZ516" s="151"/>
      <c r="BA516" s="108"/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/>
      <c r="BI516" s="17"/>
      <c r="BJ516" s="17" t="s">
        <v>1085</v>
      </c>
      <c r="BK516" s="18"/>
      <c r="BL516" s="16"/>
      <c r="BM516" s="129"/>
      <c r="BN516" s="129"/>
      <c r="BO516" s="129"/>
      <c r="BP516" s="18"/>
      <c r="BQ516" s="12" t="str">
        <f t="shared" si="50"/>
        <v>Produção e Intervalo</v>
      </c>
      <c r="BR516" s="19">
        <f t="shared" si="51"/>
        <v>0</v>
      </c>
      <c r="BS516" s="19">
        <f t="shared" si="52"/>
        <v>0</v>
      </c>
      <c r="BT516" s="185" t="str">
        <f t="shared" si="53"/>
        <v/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/>
      <c r="AS517" s="107"/>
      <c r="AT517" s="107"/>
      <c r="AU517" s="135"/>
      <c r="AV517" s="135"/>
      <c r="AW517" s="14"/>
      <c r="AX517" s="14"/>
      <c r="AY517" s="160">
        <f t="shared" si="48"/>
        <v>0</v>
      </c>
      <c r="AZ517" s="151"/>
      <c r="BA517" s="108"/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/>
      <c r="BI517" s="17"/>
      <c r="BJ517" s="17" t="s">
        <v>1085</v>
      </c>
      <c r="BK517" s="18"/>
      <c r="BL517" s="16"/>
      <c r="BM517" s="129"/>
      <c r="BN517" s="129"/>
      <c r="BO517" s="129"/>
      <c r="BP517" s="18"/>
      <c r="BQ517" s="12" t="str">
        <f t="shared" si="50"/>
        <v>Produção e Intervalo</v>
      </c>
      <c r="BR517" s="19">
        <f t="shared" si="51"/>
        <v>0</v>
      </c>
      <c r="BS517" s="19">
        <f t="shared" si="52"/>
        <v>0</v>
      </c>
      <c r="BT517" s="185" t="str">
        <f t="shared" si="53"/>
        <v/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1716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/>
      <c r="AS518" s="107"/>
      <c r="AT518" s="107"/>
      <c r="AU518" s="135"/>
      <c r="AV518" s="135"/>
      <c r="AW518" s="14"/>
      <c r="AX518" s="14"/>
      <c r="AY518" s="160">
        <f t="shared" si="48"/>
        <v>0</v>
      </c>
      <c r="AZ518" s="151"/>
      <c r="BA518" s="108"/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/>
      <c r="BI518" s="17"/>
      <c r="BJ518" s="17" t="s">
        <v>1128</v>
      </c>
      <c r="BK518" s="18"/>
      <c r="BL518" s="16"/>
      <c r="BM518" s="129"/>
      <c r="BN518" s="129"/>
      <c r="BO518" s="129"/>
      <c r="BP518" s="18"/>
      <c r="BQ518" s="12" t="str">
        <f t="shared" si="50"/>
        <v>Produção e Intervalo</v>
      </c>
      <c r="BR518" s="19">
        <f t="shared" si="51"/>
        <v>0</v>
      </c>
      <c r="BS518" s="19">
        <f t="shared" si="52"/>
        <v>0</v>
      </c>
      <c r="BT518" s="185" t="str">
        <f t="shared" si="53"/>
        <v/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1717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/>
      <c r="AS519" s="107"/>
      <c r="AT519" s="107"/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0</v>
      </c>
      <c r="AZ519" s="151"/>
      <c r="BA519" s="108"/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/>
      <c r="BI519" s="17"/>
      <c r="BJ519" s="17" t="s">
        <v>1128</v>
      </c>
      <c r="BK519" s="18"/>
      <c r="BL519" s="16"/>
      <c r="BM519" s="129"/>
      <c r="BN519" s="129"/>
      <c r="BO519" s="129"/>
      <c r="BP519" s="18"/>
      <c r="BQ519" s="12" t="str">
        <f t="shared" si="50"/>
        <v>Produção e Intervalo</v>
      </c>
      <c r="BR519" s="19">
        <f t="shared" si="51"/>
        <v>0</v>
      </c>
      <c r="BS519" s="19">
        <f t="shared" si="52"/>
        <v>0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1718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/>
      <c r="BL521" s="16"/>
      <c r="BM521" s="129"/>
      <c r="BN521" s="129"/>
      <c r="BO521" s="129"/>
      <c r="BP521" s="18"/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/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/>
      <c r="BL522" s="16"/>
      <c r="BM522" s="129"/>
      <c r="BN522" s="129"/>
      <c r="BO522" s="129"/>
      <c r="BP522" s="18"/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/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/>
      <c r="BL523" s="16"/>
      <c r="BM523" s="129"/>
      <c r="BN523" s="129"/>
      <c r="BO523" s="129"/>
      <c r="BP523" s="18"/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/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/>
      <c r="BL524" s="16"/>
      <c r="BM524" s="129"/>
      <c r="BN524" s="129"/>
      <c r="BO524" s="129"/>
      <c r="BP524" s="18"/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/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/>
      <c r="BL525" s="16"/>
      <c r="BM525" s="129"/>
      <c r="BN525" s="129"/>
      <c r="BO525" s="129"/>
      <c r="BP525" s="18"/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/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1719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1720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/>
      <c r="BL527" s="16"/>
      <c r="BM527" s="129"/>
      <c r="BN527" s="129"/>
      <c r="BO527" s="129"/>
      <c r="BP527" s="18"/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/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1719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1721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tr">
        <f>IF(BS_CONTROLE[[#This Row],[Atividade]]=0, "-", BS_CONTROLE[[#This Row],[Atividade]])</f>
        <v>MODERNIZAÇÃO - RECOLHIMENTO DE DORMENTE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/>
      <c r="AT528" s="107"/>
      <c r="AU528" s="135"/>
      <c r="AV528" s="135"/>
      <c r="AW528" s="14"/>
      <c r="AX528" s="14"/>
      <c r="AY528" s="160">
        <f t="shared" si="54"/>
        <v>0</v>
      </c>
      <c r="AZ528" s="151"/>
      <c r="BA528" s="108"/>
      <c r="BB528" s="10" t="str">
        <f>IFERROR(_xlfn.XLOOKUP(AI528, BS_ATIVIDADE[ATIVIDADE],BS_ATIVIDADE[UNIDADE] ), "*")</f>
        <v>Nº DE DORMENTES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/>
      <c r="BI528" s="17"/>
      <c r="BJ528" s="17" t="s">
        <v>1722</v>
      </c>
      <c r="BK528" s="18"/>
      <c r="BL528" s="16"/>
      <c r="BM528" s="129"/>
      <c r="BN528" s="129"/>
      <c r="BO528" s="129"/>
      <c r="BP528" s="18"/>
      <c r="BQ528" s="12" t="str">
        <f t="shared" si="56"/>
        <v>Produção e Intervalo</v>
      </c>
      <c r="BR528" s="19">
        <f t="shared" si="57"/>
        <v>0</v>
      </c>
      <c r="BS528" s="19">
        <f t="shared" si="58"/>
        <v>0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1723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/>
      <c r="BL529" s="16"/>
      <c r="BM529" s="129"/>
      <c r="BN529" s="129"/>
      <c r="BO529" s="129"/>
      <c r="BP529" s="18"/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/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1724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/>
      <c r="BL530" s="16"/>
      <c r="BM530" s="129"/>
      <c r="BN530" s="129"/>
      <c r="BO530" s="129"/>
      <c r="BP530" s="18"/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/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1725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/>
      <c r="AT534" s="107"/>
      <c r="AU534" s="135"/>
      <c r="AV534" s="135"/>
      <c r="AW534" s="14"/>
      <c r="AX534" s="14"/>
      <c r="AY534" s="160">
        <f t="shared" si="54"/>
        <v>0</v>
      </c>
      <c r="AZ534" s="151"/>
      <c r="BA534" s="108"/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/>
      <c r="BI534" s="17"/>
      <c r="BJ534" s="17" t="s">
        <v>1726</v>
      </c>
      <c r="BK534" s="18"/>
      <c r="BL534" s="16"/>
      <c r="BM534" s="129"/>
      <c r="BN534" s="129"/>
      <c r="BO534" s="129"/>
      <c r="BP534" s="18"/>
      <c r="BQ534" s="12" t="str">
        <f t="shared" si="56"/>
        <v>Produção e Intervalo</v>
      </c>
      <c r="BR534" s="19">
        <f t="shared" si="57"/>
        <v>0</v>
      </c>
      <c r="BS534" s="19">
        <f t="shared" si="58"/>
        <v>0</v>
      </c>
      <c r="BT534" s="185" t="str">
        <f t="shared" si="59"/>
        <v/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1727</v>
      </c>
      <c r="W535" s="149" t="s">
        <v>1728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/>
      <c r="AS535" s="107"/>
      <c r="AT535" s="107"/>
      <c r="AU535" s="135"/>
      <c r="AV535" s="135"/>
      <c r="AW535" s="14"/>
      <c r="AX535" s="14"/>
      <c r="AY535" s="160">
        <f t="shared" si="54"/>
        <v>0</v>
      </c>
      <c r="AZ535" s="151"/>
      <c r="BA535" s="108"/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/>
      <c r="BI535" s="17"/>
      <c r="BJ535" s="17" t="s">
        <v>1729</v>
      </c>
      <c r="BK535" s="18"/>
      <c r="BL535" s="16"/>
      <c r="BM535" s="129"/>
      <c r="BN535" s="129"/>
      <c r="BO535" s="129"/>
      <c r="BP535" s="18"/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/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1730</v>
      </c>
      <c r="N536" s="126" t="s">
        <v>1731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1732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</v>
      </c>
      <c r="AT536" s="107">
        <v>0</v>
      </c>
      <c r="AU536" s="135"/>
      <c r="AV536" s="135"/>
      <c r="AW536" s="14"/>
      <c r="AX536" s="14"/>
      <c r="AY536" s="160">
        <f t="shared" si="54"/>
        <v>0</v>
      </c>
      <c r="AZ536" s="151"/>
      <c r="BA536" s="108">
        <v>0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0</v>
      </c>
      <c r="BI536" s="17"/>
      <c r="BJ536" s="17" t="s">
        <v>1707</v>
      </c>
      <c r="BK536" s="18"/>
      <c r="BL536" s="16"/>
      <c r="BM536" s="129"/>
      <c r="BN536" s="129"/>
      <c r="BO536" s="129"/>
      <c r="BP536" s="18"/>
      <c r="BQ536" s="12" t="str">
        <f t="shared" si="56"/>
        <v>Produção e Intervalo</v>
      </c>
      <c r="BR536" s="19">
        <f t="shared" si="57"/>
        <v>0</v>
      </c>
      <c r="BS536" s="19">
        <f t="shared" si="58"/>
        <v>0</v>
      </c>
      <c r="BT536" s="185" t="str">
        <f t="shared" si="59"/>
        <v/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tr">
        <f>IF(BS_CONTROLE[[#This Row],[SB]]=0, "-", BS_CONTROLE[[#This Row],[SB]])</f>
        <v>ZPT1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/>
      <c r="AS537" s="107"/>
      <c r="AT537" s="107"/>
      <c r="AU537" s="135"/>
      <c r="AV537" s="135"/>
      <c r="AW537" s="14"/>
      <c r="AX537" s="14"/>
      <c r="AY537" s="160">
        <f t="shared" si="54"/>
        <v>0</v>
      </c>
      <c r="AZ537" s="151"/>
      <c r="BA537" s="108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/>
      <c r="BI537" s="17"/>
      <c r="BJ537" s="17" t="s">
        <v>1085</v>
      </c>
      <c r="BK537" s="18"/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/>
      <c r="AT538" s="107"/>
      <c r="AU538" s="135"/>
      <c r="AV538" s="135"/>
      <c r="AW538" s="14"/>
      <c r="AX538" s="14"/>
      <c r="AY538" s="160">
        <f t="shared" si="54"/>
        <v>0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/>
      <c r="BI538" s="17"/>
      <c r="BJ538" s="17" t="s">
        <v>1733</v>
      </c>
      <c r="BK538" s="18"/>
      <c r="BL538" s="16"/>
      <c r="BM538" s="129"/>
      <c r="BN538" s="129"/>
      <c r="BO538" s="129"/>
      <c r="BP538" s="18"/>
      <c r="BQ538" s="12" t="str">
        <f t="shared" si="56"/>
        <v>Produção e Intervalo</v>
      </c>
      <c r="BR538" s="19">
        <f t="shared" si="57"/>
        <v>0</v>
      </c>
      <c r="BS538" s="19">
        <f t="shared" si="58"/>
        <v>0</v>
      </c>
      <c r="BT538" s="185" t="str">
        <f t="shared" si="59"/>
        <v/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/>
      <c r="AT539" s="107"/>
      <c r="AU539" s="135"/>
      <c r="AV539" s="135"/>
      <c r="AW539" s="14"/>
      <c r="AX539" s="14"/>
      <c r="AY539" s="160">
        <f t="shared" si="54"/>
        <v>0</v>
      </c>
      <c r="AZ539" s="151"/>
      <c r="BA539" s="108"/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/>
      <c r="BI539" s="17"/>
      <c r="BJ539" s="17" t="s">
        <v>1734</v>
      </c>
      <c r="BK539" s="18"/>
      <c r="BL539" s="16"/>
      <c r="BM539" s="129"/>
      <c r="BN539" s="129"/>
      <c r="BO539" s="129"/>
      <c r="BP539" s="18"/>
      <c r="BQ539" s="12" t="str">
        <f t="shared" si="56"/>
        <v>Produção e Intervalo</v>
      </c>
      <c r="BR539" s="19">
        <f t="shared" si="57"/>
        <v>0</v>
      </c>
      <c r="BS539" s="19">
        <f t="shared" si="58"/>
        <v>0</v>
      </c>
      <c r="BT539" s="185" t="str">
        <f t="shared" si="59"/>
        <v/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/>
      </c>
      <c r="B542" s="101"/>
      <c r="C5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2" s="103"/>
      <c r="E542" s="155">
        <v>536</v>
      </c>
      <c r="F542" s="125"/>
      <c r="G542" s="140" t="str">
        <f>IF(D542="","*",VLOOKUP(F542,BS_ATIVIDADE[],3,FALSE))</f>
        <v>*</v>
      </c>
      <c r="H542" s="105"/>
      <c r="I542" s="105"/>
      <c r="J542" s="104"/>
      <c r="K542" s="104"/>
      <c r="L542" s="104"/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5"/>
      <c r="P542" s="105"/>
      <c r="Q542" s="104"/>
      <c r="R542" s="10" t="str">
        <f>IFERROR(_xlfn.XLOOKUP(F542, BS_ATIVIDADE[ATIVIDADE],BS_ATIVIDADE[UNIDADE] ), "*")</f>
        <v>*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4"/>
      <c r="W542" s="149"/>
      <c r="X542" s="103"/>
      <c r="Y542" s="128"/>
      <c r="Z542" s="103"/>
      <c r="AA542" s="104"/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4" t="str">
        <f>IF(BS_CONTROLE[[#This Row],[Entre - Estações]]=0, "-", BS_CONTROLE[[#This Row],[Entre - Estações]])</f>
        <v>-</v>
      </c>
      <c r="AN542" s="104" t="str">
        <f>IF(BS_CONTROLE[[#This Row],[SB]]=0, "-", BS_CONTROLE[[#This Row],[SB]])</f>
        <v>-</v>
      </c>
      <c r="AO542" s="104" t="str">
        <f>IF(BS_CONTROLE[[#This Row],[SUB]]=0, "-", BS_CONTROLE[[#This Row],[SUB]])</f>
        <v>-</v>
      </c>
      <c r="AP542" s="104">
        <f>BS_CONTROLE[[#This Row],[KM - Inicio]]</f>
        <v>0</v>
      </c>
      <c r="AQ542" s="104">
        <f>BS_CONTROLE[[#This Row],[KM - Inicio]]</f>
        <v>0</v>
      </c>
      <c r="AR542" s="107"/>
      <c r="AS542" s="107"/>
      <c r="AT542" s="107"/>
      <c r="AU542" s="135"/>
      <c r="AV542" s="135"/>
      <c r="AW542" s="14"/>
      <c r="AX542" s="14"/>
      <c r="AY542" s="160" t="str">
        <f t="shared" si="54"/>
        <v>*</v>
      </c>
      <c r="AZ542" s="151"/>
      <c r="BA542" s="10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5" t="str">
        <f t="shared" si="59"/>
        <v/>
      </c>
    </row>
    <row r="543" spans="1:72" hidden="1">
      <c r="A543" s="47" t="str">
        <f t="shared" si="55"/>
        <v/>
      </c>
      <c r="B543" s="101"/>
      <c r="C5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3" s="103"/>
      <c r="E543" s="155">
        <v>537</v>
      </c>
      <c r="F543" s="125"/>
      <c r="G543" s="140" t="str">
        <f>IF(D543="","*",VLOOKUP(F543,BS_ATIVIDADE[],3,FALSE))</f>
        <v>*</v>
      </c>
      <c r="H543" s="105"/>
      <c r="I543" s="105"/>
      <c r="J543" s="104"/>
      <c r="K543" s="104"/>
      <c r="L543" s="104"/>
      <c r="M543" s="126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5"/>
      <c r="P543" s="105"/>
      <c r="Q543" s="104"/>
      <c r="R543" s="10" t="str">
        <f>IFERROR(_xlfn.XLOOKUP(F543, BS_ATIVIDADE[ATIVIDADE],BS_ATIVIDADE[UNIDADE] ), "*")</f>
        <v>*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4"/>
      <c r="W543" s="149"/>
      <c r="X543" s="103"/>
      <c r="Y543" s="128"/>
      <c r="Z543" s="103"/>
      <c r="AA543" s="104"/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4" t="str">
        <f>IF(BS_CONTROLE[[#This Row],[Entre - Estações]]=0, "-", BS_CONTROLE[[#This Row],[Entre - Estações]])</f>
        <v>-</v>
      </c>
      <c r="AN543" s="104" t="str">
        <f>IF(BS_CONTROLE[[#This Row],[SB]]=0, "-", BS_CONTROLE[[#This Row],[SB]])</f>
        <v>-</v>
      </c>
      <c r="AO543" s="104" t="str">
        <f>IF(BS_CONTROLE[[#This Row],[SUB]]=0, "-", BS_CONTROLE[[#This Row],[SUB]])</f>
        <v>-</v>
      </c>
      <c r="AP543" s="104">
        <f>BS_CONTROLE[[#This Row],[KM - Inicio]]</f>
        <v>0</v>
      </c>
      <c r="AQ543" s="104">
        <f>BS_CONTROLE[[#This Row],[KM - Inicio]]</f>
        <v>0</v>
      </c>
      <c r="AR543" s="107"/>
      <c r="AS543" s="107"/>
      <c r="AT543" s="107"/>
      <c r="AU543" s="135"/>
      <c r="AV543" s="135"/>
      <c r="AW543" s="14"/>
      <c r="AX543" s="14"/>
      <c r="AY543" s="160" t="str">
        <f t="shared" si="54"/>
        <v>*</v>
      </c>
      <c r="AZ543" s="151"/>
      <c r="BA543" s="10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5" t="str">
        <f t="shared" si="59"/>
        <v/>
      </c>
    </row>
    <row r="544" spans="1:72" hidden="1">
      <c r="A544" s="47" t="str">
        <f t="shared" si="55"/>
        <v/>
      </c>
      <c r="B544" s="101"/>
      <c r="C5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4" s="103"/>
      <c r="E544" s="155">
        <v>538</v>
      </c>
      <c r="F544" s="125"/>
      <c r="G544" s="140" t="str">
        <f>IF(D544="","*",VLOOKUP(F544,BS_ATIVIDADE[],3,FALSE))</f>
        <v>*</v>
      </c>
      <c r="H544" s="105"/>
      <c r="I544" s="105"/>
      <c r="J544" s="104"/>
      <c r="K544" s="104"/>
      <c r="L544" s="104"/>
      <c r="M544" s="126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5"/>
      <c r="P544" s="105"/>
      <c r="Q544" s="104"/>
      <c r="R544" s="10" t="str">
        <f>IFERROR(_xlfn.XLOOKUP(F544, BS_ATIVIDADE[ATIVIDADE],BS_ATIVIDADE[UNIDADE] ), "*")</f>
        <v>*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4"/>
      <c r="W544" s="149"/>
      <c r="X544" s="103"/>
      <c r="Y544" s="128"/>
      <c r="Z544" s="103"/>
      <c r="AA544" s="104"/>
      <c r="AB544" s="102"/>
      <c r="AC544" s="150"/>
      <c r="AD544" s="106"/>
      <c r="AE544" s="104"/>
      <c r="AF544" s="104"/>
      <c r="AG544" s="104"/>
      <c r="AH544" s="15"/>
      <c r="AI544" s="125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4" t="str">
        <f>IF(BS_CONTROLE[[#This Row],[Entre - Estações]]=0, "-", BS_CONTROLE[[#This Row],[Entre - Estações]])</f>
        <v>-</v>
      </c>
      <c r="AN544" s="104" t="str">
        <f>IF(BS_CONTROLE[[#This Row],[SB]]=0, "-", BS_CONTROLE[[#This Row],[SB]])</f>
        <v>-</v>
      </c>
      <c r="AO544" s="104" t="str">
        <f>IF(BS_CONTROLE[[#This Row],[SUB]]=0, "-", BS_CONTROLE[[#This Row],[SUB]])</f>
        <v>-</v>
      </c>
      <c r="AP544" s="104">
        <f>BS_CONTROLE[[#This Row],[KM - Inicio]]</f>
        <v>0</v>
      </c>
      <c r="AQ544" s="104">
        <f>BS_CONTROLE[[#This Row],[KM - Inicio]]</f>
        <v>0</v>
      </c>
      <c r="AR544" s="107"/>
      <c r="AS544" s="107"/>
      <c r="AT544" s="107"/>
      <c r="AU544" s="135"/>
      <c r="AV544" s="135"/>
      <c r="AW544" s="14"/>
      <c r="AX544" s="14"/>
      <c r="AY544" s="160" t="str">
        <f t="shared" si="54"/>
        <v>*</v>
      </c>
      <c r="AZ544" s="151"/>
      <c r="BA544" s="10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/>
      </c>
      <c r="B547" s="101"/>
      <c r="C5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7" s="103"/>
      <c r="E547" s="155">
        <v>541</v>
      </c>
      <c r="F547" s="125"/>
      <c r="G547" s="140" t="str">
        <f>IF(D547="","*",VLOOKUP(F547,BS_ATIVIDADE[],3,FALSE))</f>
        <v>*</v>
      </c>
      <c r="H547" s="105"/>
      <c r="I547" s="105"/>
      <c r="J547" s="104"/>
      <c r="K547" s="104"/>
      <c r="L547" s="104"/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5"/>
      <c r="P547" s="105"/>
      <c r="Q547" s="104"/>
      <c r="R547" s="10" t="str">
        <f>IFERROR(_xlfn.XLOOKUP(F547, BS_ATIVIDADE[ATIVIDADE],BS_ATIVIDADE[UNIDADE] ), "*")</f>
        <v>*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4"/>
      <c r="W547" s="149"/>
      <c r="X547" s="103"/>
      <c r="Y547" s="128"/>
      <c r="Z547" s="103"/>
      <c r="AA547" s="104"/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4" t="str">
        <f>IF(BS_CONTROLE[[#This Row],[Entre - Estações]]=0, "-", BS_CONTROLE[[#This Row],[Entre - Estações]])</f>
        <v>-</v>
      </c>
      <c r="AN547" s="104" t="str">
        <f>IF(BS_CONTROLE[[#This Row],[SB]]=0, "-", BS_CONTROLE[[#This Row],[SB]])</f>
        <v>-</v>
      </c>
      <c r="AO547" s="104" t="str">
        <f>IF(BS_CONTROLE[[#This Row],[SUB]]=0, "-", BS_CONTROLE[[#This Row],[SUB]])</f>
        <v>-</v>
      </c>
      <c r="AP547" s="104">
        <f>BS_CONTROLE[[#This Row],[KM - Inicio]]</f>
        <v>0</v>
      </c>
      <c r="AQ547" s="104">
        <f>BS_CONTROLE[[#This Row],[KM - Inicio]]</f>
        <v>0</v>
      </c>
      <c r="AR547" s="107"/>
      <c r="AS547" s="107"/>
      <c r="AT547" s="107"/>
      <c r="AU547" s="135"/>
      <c r="AV547" s="135"/>
      <c r="AW547" s="14"/>
      <c r="AX547" s="14"/>
      <c r="AY547" s="160" t="str">
        <f t="shared" si="54"/>
        <v>*</v>
      </c>
      <c r="AZ547" s="151"/>
      <c r="BA547" s="10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5" t="str">
        <f t="shared" si="59"/>
        <v/>
      </c>
    </row>
    <row r="548" spans="1:72" hidden="1">
      <c r="A548" s="47" t="str">
        <f t="shared" si="55"/>
        <v/>
      </c>
      <c r="B548" s="101"/>
      <c r="C5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8" s="103"/>
      <c r="E548" s="155">
        <v>542</v>
      </c>
      <c r="F548" s="125"/>
      <c r="G548" s="140" t="str">
        <f>IF(D548="","*",VLOOKUP(F548,BS_ATIVIDADE[],3,FALSE))</f>
        <v>*</v>
      </c>
      <c r="H548" s="105"/>
      <c r="I548" s="105"/>
      <c r="J548" s="104"/>
      <c r="K548" s="104"/>
      <c r="L548" s="104"/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5"/>
      <c r="P548" s="105"/>
      <c r="Q548" s="104"/>
      <c r="R548" s="10" t="str">
        <f>IFERROR(_xlfn.XLOOKUP(F548, BS_ATIVIDADE[ATIVIDADE],BS_ATIVIDADE[UNIDADE] ), "*")</f>
        <v>*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4"/>
      <c r="W548" s="149"/>
      <c r="X548" s="103"/>
      <c r="Y548" s="128"/>
      <c r="Z548" s="103"/>
      <c r="AA548" s="104"/>
      <c r="AB548" s="102"/>
      <c r="AC548" s="150"/>
      <c r="AD548" s="106"/>
      <c r="AE548" s="104"/>
      <c r="AF548" s="104"/>
      <c r="AG548" s="104"/>
      <c r="AH548" s="15"/>
      <c r="AI548" s="125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4" t="str">
        <f>IF(BS_CONTROLE[[#This Row],[Entre - Estações]]=0, "-", BS_CONTROLE[[#This Row],[Entre - Estações]])</f>
        <v>-</v>
      </c>
      <c r="AN548" s="104" t="str">
        <f>IF(BS_CONTROLE[[#This Row],[SB]]=0, "-", BS_CONTROLE[[#This Row],[SB]])</f>
        <v>-</v>
      </c>
      <c r="AO548" s="104" t="str">
        <f>IF(BS_CONTROLE[[#This Row],[SUB]]=0, "-", BS_CONTROLE[[#This Row],[SUB]])</f>
        <v>-</v>
      </c>
      <c r="AP548" s="104">
        <f>BS_CONTROLE[[#This Row],[KM - Inicio]]</f>
        <v>0</v>
      </c>
      <c r="AQ548" s="104">
        <f>BS_CONTROLE[[#This Row],[KM - Inicio]]</f>
        <v>0</v>
      </c>
      <c r="AR548" s="107"/>
      <c r="AS548" s="107"/>
      <c r="AT548" s="107"/>
      <c r="AU548" s="135"/>
      <c r="AV548" s="135"/>
      <c r="AW548" s="14"/>
      <c r="AX548" s="14"/>
      <c r="AY548" s="160" t="str">
        <f t="shared" si="54"/>
        <v>*</v>
      </c>
      <c r="AZ548" s="151"/>
      <c r="BA548" s="10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5" t="str">
        <f t="shared" si="59"/>
        <v/>
      </c>
    </row>
    <row r="549" spans="1:72" hidden="1">
      <c r="A549" s="47" t="str">
        <f t="shared" si="55"/>
        <v/>
      </c>
      <c r="B549" s="101"/>
      <c r="C5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9" s="103"/>
      <c r="E549" s="155">
        <v>543</v>
      </c>
      <c r="F549" s="125"/>
      <c r="G549" s="140" t="str">
        <f>IF(D549="","*",VLOOKUP(F549,BS_ATIVIDADE[],3,FALSE))</f>
        <v>*</v>
      </c>
      <c r="H549" s="105"/>
      <c r="I549" s="105"/>
      <c r="J549" s="104"/>
      <c r="K549" s="104"/>
      <c r="L549" s="104"/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5"/>
      <c r="P549" s="105"/>
      <c r="Q549" s="104"/>
      <c r="R549" s="10" t="str">
        <f>IFERROR(_xlfn.XLOOKUP(F549, BS_ATIVIDADE[ATIVIDADE],BS_ATIVIDADE[UNIDADE] ), "*")</f>
        <v>*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4"/>
      <c r="W549" s="149"/>
      <c r="X549" s="103"/>
      <c r="Y549" s="128"/>
      <c r="Z549" s="103"/>
      <c r="AA549" s="104"/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-</v>
      </c>
      <c r="AN549" s="104" t="str">
        <f>IF(BS_CONTROLE[[#This Row],[SB]]=0, "-", BS_CONTROLE[[#This Row],[SB]])</f>
        <v>-</v>
      </c>
      <c r="AO549" s="104" t="str">
        <f>IF(BS_CONTROLE[[#This Row],[SUB]]=0, "-", BS_CONTROLE[[#This Row],[SUB]])</f>
        <v>-</v>
      </c>
      <c r="AP549" s="104">
        <f>BS_CONTROLE[[#This Row],[KM - Inicio]]</f>
        <v>0</v>
      </c>
      <c r="AQ549" s="104">
        <f>BS_CONTROLE[[#This Row],[KM - Inicio]]</f>
        <v>0</v>
      </c>
      <c r="AR549" s="107"/>
      <c r="AS549" s="107"/>
      <c r="AT549" s="107"/>
      <c r="AU549" s="135"/>
      <c r="AV549" s="135"/>
      <c r="AW549" s="14"/>
      <c r="AX549" s="14"/>
      <c r="AY549" s="160" t="str">
        <f t="shared" si="54"/>
        <v>*</v>
      </c>
      <c r="AZ549" s="151"/>
      <c r="BA549" s="10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5" t="str">
        <f t="shared" si="59"/>
        <v/>
      </c>
    </row>
    <row r="550" spans="1:72" hidden="1">
      <c r="A550" s="47" t="str">
        <f t="shared" si="55"/>
        <v/>
      </c>
      <c r="B550" s="101"/>
      <c r="C5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0" s="103"/>
      <c r="E550" s="155">
        <v>544</v>
      </c>
      <c r="F550" s="125"/>
      <c r="G550" s="140" t="str">
        <f>IF(D550="","*",VLOOKUP(F550,BS_ATIVIDADE[],3,FALSE))</f>
        <v>*</v>
      </c>
      <c r="H550" s="105"/>
      <c r="I550" s="105"/>
      <c r="J550" s="104"/>
      <c r="K550" s="104"/>
      <c r="L550" s="104"/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5"/>
      <c r="P550" s="105"/>
      <c r="Q550" s="104"/>
      <c r="R550" s="10" t="str">
        <f>IFERROR(_xlfn.XLOOKUP(F550, BS_ATIVIDADE[ATIVIDADE],BS_ATIVIDADE[UNIDADE] ), "*")</f>
        <v>*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4"/>
      <c r="W550" s="149"/>
      <c r="X550" s="103"/>
      <c r="Y550" s="128"/>
      <c r="Z550" s="103"/>
      <c r="AA550" s="104"/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4" t="str">
        <f>IF(BS_CONTROLE[[#This Row],[Entre - Estações]]=0, "-", BS_CONTROLE[[#This Row],[Entre - Estações]])</f>
        <v>-</v>
      </c>
      <c r="AN550" s="104" t="str">
        <f>IF(BS_CONTROLE[[#This Row],[SB]]=0, "-", BS_CONTROLE[[#This Row],[SB]])</f>
        <v>-</v>
      </c>
      <c r="AO550" s="104" t="str">
        <f>IF(BS_CONTROLE[[#This Row],[SUB]]=0, "-", BS_CONTROLE[[#This Row],[SUB]])</f>
        <v>-</v>
      </c>
      <c r="AP550" s="104">
        <f>BS_CONTROLE[[#This Row],[KM - Inicio]]</f>
        <v>0</v>
      </c>
      <c r="AQ550" s="104">
        <f>BS_CONTROLE[[#This Row],[KM - Inicio]]</f>
        <v>0</v>
      </c>
      <c r="AR550" s="107"/>
      <c r="AS550" s="107"/>
      <c r="AT550" s="107"/>
      <c r="AU550" s="135"/>
      <c r="AV550" s="135"/>
      <c r="AW550" s="14"/>
      <c r="AX550" s="14"/>
      <c r="AY550" s="160" t="str">
        <f t="shared" si="54"/>
        <v>*</v>
      </c>
      <c r="AZ550" s="151"/>
      <c r="BA550" s="10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5" t="str">
        <f t="shared" si="59"/>
        <v/>
      </c>
    </row>
    <row r="551" spans="1:72" hidden="1">
      <c r="A551" s="47" t="str">
        <f t="shared" si="55"/>
        <v/>
      </c>
      <c r="B551" s="101"/>
      <c r="C5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1" s="103"/>
      <c r="E551" s="155">
        <v>545</v>
      </c>
      <c r="F551" s="125"/>
      <c r="G551" s="140" t="str">
        <f>IF(D551="","*",VLOOKUP(F551,BS_ATIVIDADE[],3,FALSE))</f>
        <v>*</v>
      </c>
      <c r="H551" s="105"/>
      <c r="I551" s="105"/>
      <c r="J551" s="104"/>
      <c r="K551" s="104"/>
      <c r="L551" s="104"/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5"/>
      <c r="P551" s="105"/>
      <c r="Q551" s="104"/>
      <c r="R551" s="10" t="str">
        <f>IFERROR(_xlfn.XLOOKUP(F551, BS_ATIVIDADE[ATIVIDADE],BS_ATIVIDADE[UNIDADE] ), "*")</f>
        <v>*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4"/>
      <c r="W551" s="149"/>
      <c r="X551" s="103"/>
      <c r="Y551" s="128"/>
      <c r="Z551" s="103"/>
      <c r="AA551" s="104"/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4" t="str">
        <f>IF(BS_CONTROLE[[#This Row],[Entre - Estações]]=0, "-", BS_CONTROLE[[#This Row],[Entre - Estações]])</f>
        <v>-</v>
      </c>
      <c r="AN551" s="104" t="str">
        <f>IF(BS_CONTROLE[[#This Row],[SB]]=0, "-", BS_CONTROLE[[#This Row],[SB]])</f>
        <v>-</v>
      </c>
      <c r="AO551" s="104" t="str">
        <f>IF(BS_CONTROLE[[#This Row],[SUB]]=0, "-", BS_CONTROLE[[#This Row],[SUB]])</f>
        <v>-</v>
      </c>
      <c r="AP551" s="104">
        <f>BS_CONTROLE[[#This Row],[KM - Inicio]]</f>
        <v>0</v>
      </c>
      <c r="AQ551" s="104">
        <f>BS_CONTROLE[[#This Row],[KM - Inicio]]</f>
        <v>0</v>
      </c>
      <c r="AR551" s="107"/>
      <c r="AS551" s="107"/>
      <c r="AT551" s="107"/>
      <c r="AU551" s="135"/>
      <c r="AV551" s="135"/>
      <c r="AW551" s="14"/>
      <c r="AX551" s="14"/>
      <c r="AY551" s="160" t="str">
        <f t="shared" si="54"/>
        <v>*</v>
      </c>
      <c r="AZ551" s="151"/>
      <c r="BA551" s="10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5" t="str">
        <f t="shared" si="59"/>
        <v/>
      </c>
    </row>
    <row r="552" spans="1:72" hidden="1">
      <c r="A552" s="47" t="str">
        <f t="shared" si="55"/>
        <v/>
      </c>
      <c r="B552" s="101"/>
      <c r="C5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2" s="103"/>
      <c r="E552" s="155">
        <v>546</v>
      </c>
      <c r="F552" s="125"/>
      <c r="G552" s="140" t="str">
        <f>IF(D552="","*",VLOOKUP(F552,BS_ATIVIDADE[],3,FALSE))</f>
        <v>*</v>
      </c>
      <c r="H552" s="105"/>
      <c r="I552" s="105"/>
      <c r="J552" s="104"/>
      <c r="K552" s="104"/>
      <c r="L552" s="104"/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5"/>
      <c r="P552" s="105"/>
      <c r="Q552" s="104"/>
      <c r="R552" s="10" t="str">
        <f>IFERROR(_xlfn.XLOOKUP(F552, BS_ATIVIDADE[ATIVIDADE],BS_ATIVIDADE[UNIDADE] ), "*")</f>
        <v>*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4"/>
      <c r="W552" s="149"/>
      <c r="X552" s="103"/>
      <c r="Y552" s="128"/>
      <c r="Z552" s="103"/>
      <c r="AA552" s="104"/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4" t="str">
        <f>IF(BS_CONTROLE[[#This Row],[Entre - Estações]]=0, "-", BS_CONTROLE[[#This Row],[Entre - Estações]])</f>
        <v>-</v>
      </c>
      <c r="AN552" s="104" t="str">
        <f>IF(BS_CONTROLE[[#This Row],[SB]]=0, "-", BS_CONTROLE[[#This Row],[SB]])</f>
        <v>-</v>
      </c>
      <c r="AO552" s="104" t="str">
        <f>IF(BS_CONTROLE[[#This Row],[SUB]]=0, "-", BS_CONTROLE[[#This Row],[SUB]])</f>
        <v>-</v>
      </c>
      <c r="AP552" s="104">
        <f>BS_CONTROLE[[#This Row],[KM - Inicio]]</f>
        <v>0</v>
      </c>
      <c r="AQ552" s="104">
        <f>BS_CONTROLE[[#This Row],[KM - Inicio]]</f>
        <v>0</v>
      </c>
      <c r="AR552" s="107"/>
      <c r="AS552" s="107"/>
      <c r="AT552" s="107"/>
      <c r="AU552" s="135"/>
      <c r="AV552" s="135"/>
      <c r="AW552" s="14"/>
      <c r="AX552" s="14"/>
      <c r="AY552" s="160" t="str">
        <f t="shared" si="54"/>
        <v>*</v>
      </c>
      <c r="AZ552" s="151"/>
      <c r="BA552" s="10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/>
      </c>
      <c r="B558" s="101"/>
      <c r="C5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8" s="103"/>
      <c r="E558" s="155">
        <v>552</v>
      </c>
      <c r="F558" s="125"/>
      <c r="G558" s="140" t="str">
        <f>IF(D558="","*",VLOOKUP(F558,BS_ATIVIDADE[],3,FALSE))</f>
        <v>*</v>
      </c>
      <c r="H558" s="105"/>
      <c r="I558" s="105"/>
      <c r="J558" s="104"/>
      <c r="K558" s="104"/>
      <c r="L558" s="104"/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6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5"/>
      <c r="P558" s="105"/>
      <c r="Q558" s="104"/>
      <c r="R558" s="10" t="str">
        <f>IFERROR(_xlfn.XLOOKUP(F558, BS_ATIVIDADE[ATIVIDADE],BS_ATIVIDADE[UNIDADE] ), "*")</f>
        <v>*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4"/>
      <c r="W558" s="149"/>
      <c r="X558" s="103"/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4" t="str">
        <f>IF(BS_CONTROLE[[#This Row],[Entre - Estações]]=0, "-", BS_CONTROLE[[#This Row],[Entre - Estações]])</f>
        <v>-</v>
      </c>
      <c r="AN558" s="104" t="str">
        <f>IF(BS_CONTROLE[[#This Row],[SB]]=0, "-", BS_CONTROLE[[#This Row],[SB]])</f>
        <v>-</v>
      </c>
      <c r="AO558" s="104" t="str">
        <f>IF(BS_CONTROLE[[#This Row],[SUB]]=0, "-", BS_CONTROLE[[#This Row],[SUB]])</f>
        <v>-</v>
      </c>
      <c r="AP558" s="104">
        <f>BS_CONTROLE[[#This Row],[KM - Inicio]]</f>
        <v>0</v>
      </c>
      <c r="AQ558" s="104">
        <f>BS_CONTROLE[[#This Row],[KM - Inicio]]</f>
        <v>0</v>
      </c>
      <c r="AR558" s="107"/>
      <c r="AS558" s="107"/>
      <c r="AT558" s="107"/>
      <c r="AU558" s="135"/>
      <c r="AV558" s="135"/>
      <c r="AW558" s="14"/>
      <c r="AX558" s="14"/>
      <c r="AY558" s="160" t="str">
        <f t="shared" si="54"/>
        <v>*</v>
      </c>
      <c r="AZ558" s="151"/>
      <c r="BA558" s="10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/>
      </c>
      <c r="B560" s="101"/>
      <c r="C5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0" s="103"/>
      <c r="E560" s="155">
        <v>554</v>
      </c>
      <c r="F560" s="125"/>
      <c r="G560" s="140" t="str">
        <f>IF(D560="","*",VLOOKUP(F560,BS_ATIVIDADE[],3,FALSE))</f>
        <v>*</v>
      </c>
      <c r="H560" s="105"/>
      <c r="I560" s="105"/>
      <c r="J560" s="104"/>
      <c r="K560" s="104"/>
      <c r="L560" s="104"/>
      <c r="M560" s="126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6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5"/>
      <c r="P560" s="105"/>
      <c r="Q560" s="104"/>
      <c r="R560" s="10" t="str">
        <f>IFERROR(_xlfn.XLOOKUP(F560, BS_ATIVIDADE[ATIVIDADE],BS_ATIVIDADE[UNIDADE] ), "*")</f>
        <v>*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4"/>
      <c r="W560" s="149"/>
      <c r="X560" s="103"/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-</v>
      </c>
      <c r="AN560" s="104" t="str">
        <f>IF(BS_CONTROLE[[#This Row],[SB]]=0, "-", BS_CONTROLE[[#This Row],[SB]])</f>
        <v>-</v>
      </c>
      <c r="AO560" s="104" t="str">
        <f>IF(BS_CONTROLE[[#This Row],[SUB]]=0, "-", BS_CONTROLE[[#This Row],[SUB]])</f>
        <v>-</v>
      </c>
      <c r="AP560" s="104">
        <f>BS_CONTROLE[[#This Row],[KM - Inicio]]</f>
        <v>0</v>
      </c>
      <c r="AQ560" s="104">
        <f>BS_CONTROLE[[#This Row],[KM - Inicio]]</f>
        <v>0</v>
      </c>
      <c r="AR560" s="107"/>
      <c r="AS560" s="107"/>
      <c r="AT560" s="107"/>
      <c r="AU560" s="135"/>
      <c r="AV560" s="135"/>
      <c r="AW560" s="14"/>
      <c r="AX560" s="14"/>
      <c r="AY560" s="160" t="str">
        <f t="shared" si="54"/>
        <v>*</v>
      </c>
      <c r="AZ560" s="151"/>
      <c r="BA560" s="10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5" t="str">
        <f t="shared" si="59"/>
        <v/>
      </c>
    </row>
    <row r="561" spans="1:72" hidden="1">
      <c r="A561" s="47" t="str">
        <f t="shared" si="55"/>
        <v/>
      </c>
      <c r="B561" s="101"/>
      <c r="C5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1" s="103"/>
      <c r="E561" s="155">
        <v>555</v>
      </c>
      <c r="F561" s="125"/>
      <c r="G561" s="140" t="str">
        <f>IF(D561="","*",VLOOKUP(F561,BS_ATIVIDADE[],3,FALSE))</f>
        <v>*</v>
      </c>
      <c r="H561" s="105"/>
      <c r="I561" s="105"/>
      <c r="J561" s="104"/>
      <c r="K561" s="104"/>
      <c r="L561" s="104"/>
      <c r="M561" s="126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6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5"/>
      <c r="P561" s="105"/>
      <c r="Q561" s="104"/>
      <c r="R561" s="10" t="str">
        <f>IFERROR(_xlfn.XLOOKUP(F561, BS_ATIVIDADE[ATIVIDADE],BS_ATIVIDADE[UNIDADE] ), "*")</f>
        <v>*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4"/>
      <c r="W561" s="149"/>
      <c r="X561" s="103"/>
      <c r="Y561" s="128"/>
      <c r="Z561" s="103"/>
      <c r="AA561" s="104"/>
      <c r="AB561" s="102"/>
      <c r="AC561" s="150"/>
      <c r="AD561" s="106"/>
      <c r="AE561" s="104"/>
      <c r="AF561" s="104"/>
      <c r="AG561" s="104"/>
      <c r="AH561" s="15"/>
      <c r="AI561" s="125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4" t="str">
        <f>IF(BS_CONTROLE[[#This Row],[Entre - Estações]]=0, "-", BS_CONTROLE[[#This Row],[Entre - Estações]])</f>
        <v>-</v>
      </c>
      <c r="AN561" s="104" t="str">
        <f>IF(BS_CONTROLE[[#This Row],[SB]]=0, "-", BS_CONTROLE[[#This Row],[SB]])</f>
        <v>-</v>
      </c>
      <c r="AO561" s="104" t="str">
        <f>IF(BS_CONTROLE[[#This Row],[SUB]]=0, "-", BS_CONTROLE[[#This Row],[SUB]])</f>
        <v>-</v>
      </c>
      <c r="AP561" s="104">
        <f>BS_CONTROLE[[#This Row],[KM - Inicio]]</f>
        <v>0</v>
      </c>
      <c r="AQ561" s="104">
        <f>BS_CONTROLE[[#This Row],[KM - Inicio]]</f>
        <v>0</v>
      </c>
      <c r="AR561" s="107"/>
      <c r="AS561" s="107"/>
      <c r="AT561" s="107"/>
      <c r="AU561" s="135"/>
      <c r="AV561" s="135"/>
      <c r="AW561" s="14"/>
      <c r="AX561" s="14"/>
      <c r="AY561" s="160" t="str">
        <f t="shared" si="54"/>
        <v>*</v>
      </c>
      <c r="AZ561" s="151"/>
      <c r="BA561" s="10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/>
      </c>
      <c r="B563" s="101"/>
      <c r="C5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3" s="103"/>
      <c r="E563" s="155">
        <v>557</v>
      </c>
      <c r="F563" s="125"/>
      <c r="G563" s="140" t="str">
        <f>IF(D563="","*",VLOOKUP(F563,BS_ATIVIDADE[],3,FALSE))</f>
        <v>*</v>
      </c>
      <c r="H563" s="105"/>
      <c r="I563" s="105"/>
      <c r="J563" s="104"/>
      <c r="K563" s="104"/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5"/>
      <c r="P563" s="105"/>
      <c r="Q563" s="104"/>
      <c r="R563" s="10" t="str">
        <f>IFERROR(_xlfn.XLOOKUP(F563, BS_ATIVIDADE[ATIVIDADE],BS_ATIVIDADE[UNIDADE] ), "*")</f>
        <v>*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4"/>
      <c r="W563" s="149"/>
      <c r="X563" s="103"/>
      <c r="Y563" s="128"/>
      <c r="Z563" s="103"/>
      <c r="AA563" s="104"/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4" t="str">
        <f>IF(BS_CONTROLE[[#This Row],[Entre - Estações]]=0, "-", BS_CONTROLE[[#This Row],[Entre - Estações]])</f>
        <v>-</v>
      </c>
      <c r="AN563" s="104" t="str">
        <f>IF(BS_CONTROLE[[#This Row],[SB]]=0, "-", BS_CONTROLE[[#This Row],[SB]])</f>
        <v>-</v>
      </c>
      <c r="AO563" s="104" t="str">
        <f>IF(BS_CONTROLE[[#This Row],[SUB]]=0, "-", BS_CONTROLE[[#This Row],[SUB]])</f>
        <v>-</v>
      </c>
      <c r="AP563" s="104">
        <f>BS_CONTROLE[[#This Row],[KM - Inicio]]</f>
        <v>0</v>
      </c>
      <c r="AQ563" s="104">
        <f>BS_CONTROLE[[#This Row],[KM - Inicio]]</f>
        <v>0</v>
      </c>
      <c r="AR563" s="107"/>
      <c r="AS563" s="107"/>
      <c r="AT563" s="107"/>
      <c r="AU563" s="135"/>
      <c r="AV563" s="135"/>
      <c r="AW563" s="14"/>
      <c r="AX563" s="14"/>
      <c r="AY563" s="160" t="str">
        <f t="shared" si="54"/>
        <v>*</v>
      </c>
      <c r="AZ563" s="151"/>
      <c r="BA563" s="10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5" t="str">
        <f t="shared" si="59"/>
        <v/>
      </c>
    </row>
    <row r="564" spans="1:72" hidden="1">
      <c r="A564" s="47" t="str">
        <f t="shared" si="55"/>
        <v/>
      </c>
      <c r="B564" s="101"/>
      <c r="C5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4" s="103"/>
      <c r="E564" s="155">
        <v>558</v>
      </c>
      <c r="F564" s="125"/>
      <c r="G564" s="140" t="str">
        <f>IF(D564="","*",VLOOKUP(F564,BS_ATIVIDADE[],3,FALSE))</f>
        <v>*</v>
      </c>
      <c r="H564" s="105"/>
      <c r="I564" s="105"/>
      <c r="J564" s="104"/>
      <c r="K564" s="104"/>
      <c r="L564" s="104"/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5"/>
      <c r="P564" s="105"/>
      <c r="Q564" s="104"/>
      <c r="R564" s="10" t="str">
        <f>IFERROR(_xlfn.XLOOKUP(F564, BS_ATIVIDADE[ATIVIDADE],BS_ATIVIDADE[UNIDADE] ), "*")</f>
        <v>*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4"/>
      <c r="W564" s="149"/>
      <c r="X564" s="103"/>
      <c r="Y564" s="128"/>
      <c r="Z564" s="103"/>
      <c r="AA564" s="104"/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4" t="str">
        <f>IF(BS_CONTROLE[[#This Row],[Entre - Estações]]=0, "-", BS_CONTROLE[[#This Row],[Entre - Estações]])</f>
        <v>-</v>
      </c>
      <c r="AN564" s="104" t="str">
        <f>IF(BS_CONTROLE[[#This Row],[SB]]=0, "-", BS_CONTROLE[[#This Row],[SB]])</f>
        <v>-</v>
      </c>
      <c r="AO564" s="104" t="str">
        <f>IF(BS_CONTROLE[[#This Row],[SUB]]=0, "-", BS_CONTROLE[[#This Row],[SUB]])</f>
        <v>-</v>
      </c>
      <c r="AP564" s="104">
        <f>BS_CONTROLE[[#This Row],[KM - Inicio]]</f>
        <v>0</v>
      </c>
      <c r="AQ564" s="104">
        <f>BS_CONTROLE[[#This Row],[KM - Inicio]]</f>
        <v>0</v>
      </c>
      <c r="AR564" s="107"/>
      <c r="AS564" s="107"/>
      <c r="AT564" s="107"/>
      <c r="AU564" s="135"/>
      <c r="AV564" s="135"/>
      <c r="AW564" s="14"/>
      <c r="AX564" s="14"/>
      <c r="AY564" s="160" t="str">
        <f t="shared" si="54"/>
        <v>*</v>
      </c>
      <c r="AZ564" s="151"/>
      <c r="BA564" s="10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1735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1736</v>
      </c>
      <c r="C4" s="156" t="s">
        <v>1737</v>
      </c>
      <c r="D4" s="156" t="s">
        <v>1738</v>
      </c>
      <c r="E4" s="156" t="s">
        <v>1739</v>
      </c>
      <c r="F4" s="156" t="s">
        <v>4</v>
      </c>
      <c r="G4" s="156" t="s">
        <v>1740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1741</v>
      </c>
      <c r="C6" s="157">
        <v>407867</v>
      </c>
      <c r="D6" s="157" t="s">
        <v>1742</v>
      </c>
      <c r="E6" s="157" t="s">
        <v>826</v>
      </c>
      <c r="F6" s="157" t="s">
        <v>1743</v>
      </c>
      <c r="G6" s="158"/>
    </row>
    <row r="7" spans="2:7">
      <c r="B7" s="177" t="s">
        <v>1744</v>
      </c>
      <c r="C7" s="177">
        <v>293644</v>
      </c>
      <c r="D7" s="177" t="s">
        <v>1745</v>
      </c>
      <c r="E7" s="177" t="s">
        <v>826</v>
      </c>
      <c r="F7" s="177" t="s">
        <v>1743</v>
      </c>
      <c r="G7" s="178" t="s">
        <v>1746</v>
      </c>
    </row>
    <row r="8" spans="2:7">
      <c r="B8" s="157" t="s">
        <v>1747</v>
      </c>
      <c r="C8" s="157">
        <v>256790</v>
      </c>
      <c r="D8" s="157" t="s">
        <v>1748</v>
      </c>
      <c r="E8" s="157" t="s">
        <v>827</v>
      </c>
      <c r="F8" s="157" t="s">
        <v>1749</v>
      </c>
      <c r="G8" s="158">
        <v>46357</v>
      </c>
    </row>
    <row r="9" spans="2:7" ht="29.25">
      <c r="B9" s="157" t="s">
        <v>1750</v>
      </c>
      <c r="C9" s="157"/>
      <c r="D9" s="157"/>
      <c r="E9" s="157" t="s">
        <v>827</v>
      </c>
      <c r="F9" s="157" t="s">
        <v>1749</v>
      </c>
      <c r="G9" s="158" t="s">
        <v>1751</v>
      </c>
    </row>
    <row r="10" spans="2:7">
      <c r="B10" s="157" t="s">
        <v>1752</v>
      </c>
      <c r="C10" s="157">
        <v>265193</v>
      </c>
      <c r="D10" s="157" t="s">
        <v>1753</v>
      </c>
      <c r="E10" s="157" t="s">
        <v>828</v>
      </c>
      <c r="F10" s="157" t="s">
        <v>54</v>
      </c>
      <c r="G10" s="157" t="s">
        <v>1754</v>
      </c>
    </row>
    <row r="11" spans="2:7">
      <c r="B11" s="157" t="s">
        <v>1755</v>
      </c>
      <c r="C11" s="157">
        <v>293716</v>
      </c>
      <c r="D11" s="157" t="s">
        <v>1756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1757</v>
      </c>
      <c r="C12" s="157">
        <v>257258</v>
      </c>
      <c r="D12" s="157" t="s">
        <v>1758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1759</v>
      </c>
      <c r="C13" s="157">
        <v>371147</v>
      </c>
      <c r="D13" s="157" t="s">
        <v>1760</v>
      </c>
      <c r="E13" s="157" t="s">
        <v>829</v>
      </c>
      <c r="F13" s="157" t="s">
        <v>71</v>
      </c>
      <c r="G13" s="157" t="s">
        <v>1754</v>
      </c>
    </row>
    <row r="14" spans="2:7">
      <c r="B14" s="157" t="s">
        <v>1761</v>
      </c>
      <c r="C14" s="157">
        <v>259230</v>
      </c>
      <c r="D14" s="157" t="s">
        <v>1762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1763</v>
      </c>
      <c r="C15" s="157">
        <v>370705</v>
      </c>
      <c r="D15" s="157"/>
      <c r="E15" s="157" t="s">
        <v>829</v>
      </c>
      <c r="F15" s="157" t="s">
        <v>71</v>
      </c>
      <c r="G15" s="157" t="s">
        <v>1754</v>
      </c>
    </row>
    <row r="16" spans="2:7" ht="29.25">
      <c r="B16" s="157" t="s">
        <v>1764</v>
      </c>
      <c r="C16" s="157">
        <v>258542</v>
      </c>
      <c r="D16" s="157" t="s">
        <v>1765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1766</v>
      </c>
      <c r="C17" s="157">
        <v>257050</v>
      </c>
      <c r="D17" s="157" t="s">
        <v>1767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1768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1769</v>
      </c>
      <c r="D4" s="159" t="s">
        <v>1770</v>
      </c>
      <c r="E4" s="159" t="s">
        <v>1771</v>
      </c>
      <c r="F4" s="156" t="s">
        <v>1772</v>
      </c>
      <c r="G4" s="159" t="s">
        <v>1773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1774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1775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1774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1774</v>
      </c>
      <c r="G9" s="192" t="s">
        <v>1776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1774</v>
      </c>
      <c r="G10" s="162"/>
    </row>
    <row r="11" spans="2:7" ht="19.5" customHeight="1">
      <c r="B11" s="162" t="s">
        <v>1777</v>
      </c>
      <c r="C11" s="162">
        <v>9038</v>
      </c>
      <c r="D11" s="163">
        <v>46070</v>
      </c>
      <c r="E11" s="162">
        <v>9637</v>
      </c>
      <c r="F11" s="164" t="s">
        <v>1778</v>
      </c>
      <c r="G11" s="162"/>
    </row>
    <row r="12" spans="2:7" ht="19.5" customHeight="1">
      <c r="B12" s="162" t="s">
        <v>752</v>
      </c>
      <c r="C12" s="162" t="s">
        <v>1779</v>
      </c>
      <c r="D12" s="163">
        <v>46066</v>
      </c>
      <c r="E12" s="162">
        <v>9500</v>
      </c>
      <c r="F12" s="164" t="s">
        <v>1780</v>
      </c>
      <c r="G12" s="162"/>
    </row>
    <row r="13" spans="2:7" ht="19.5" customHeight="1">
      <c r="B13" s="162" t="s">
        <v>752</v>
      </c>
      <c r="C13" s="162" t="s">
        <v>1781</v>
      </c>
      <c r="D13" s="163">
        <v>46066</v>
      </c>
      <c r="E13" s="162">
        <v>10500</v>
      </c>
      <c r="F13" s="164" t="s">
        <v>1780</v>
      </c>
      <c r="G13" s="162"/>
    </row>
    <row r="14" spans="2:7" ht="19.5" customHeight="1">
      <c r="B14" s="162" t="s">
        <v>752</v>
      </c>
      <c r="C14" s="162" t="s">
        <v>1782</v>
      </c>
      <c r="D14" s="163">
        <v>46066</v>
      </c>
      <c r="E14" s="162">
        <v>9000</v>
      </c>
      <c r="F14" s="164" t="s">
        <v>1780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1783</v>
      </c>
      <c r="D5" s="245"/>
      <c r="E5" s="245"/>
      <c r="F5" s="245"/>
      <c r="G5" s="245"/>
      <c r="H5" s="245"/>
      <c r="I5" s="245"/>
      <c r="J5" s="246"/>
      <c r="K5" s="247" t="s">
        <v>1784</v>
      </c>
      <c r="L5" s="248"/>
      <c r="M5" s="248"/>
      <c r="N5" s="248"/>
      <c r="O5" s="249" t="s">
        <v>1785</v>
      </c>
      <c r="P5" s="250"/>
    </row>
    <row r="6" spans="1:16" s="73" customFormat="1" ht="15" customHeight="1">
      <c r="A6" s="65" t="s">
        <v>1786</v>
      </c>
      <c r="B6" s="74" t="s">
        <v>1787</v>
      </c>
      <c r="C6" s="75" t="s">
        <v>995</v>
      </c>
      <c r="D6" s="76" t="s">
        <v>996</v>
      </c>
      <c r="E6" s="75" t="s">
        <v>1788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1789</v>
      </c>
      <c r="M6" s="79" t="s">
        <v>611</v>
      </c>
      <c r="N6" s="80" t="s">
        <v>990</v>
      </c>
      <c r="O6" s="154" t="s">
        <v>1033</v>
      </c>
      <c r="P6" s="132" t="s">
        <v>1790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1</v>
      </c>
      <c r="P501" s="145" t="str">
        <f>IF($A$2=1,IF(SP_SUL!BJ501="","*",SP_SUL!BJ501),IF(SP_SUL!BK501="","*",SP_SUL!BK501))</f>
        <v>*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*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ZXI-ZIC</v>
      </c>
      <c r="M505" s="82">
        <f>IF(SP_SUL!AP505="","*",SP_SUL!AP505)</f>
        <v>225</v>
      </c>
      <c r="N505" s="82" t="str">
        <f>IF(SP_SUL!AM505="","*",SP_SUL!AM505)</f>
        <v>ZXI-ZIC</v>
      </c>
      <c r="O505" s="109" t="str">
        <f>IF(SP_SUL!BH505="","*",SP_SUL!BH505)</f>
        <v>*</v>
      </c>
      <c r="P505" s="145" t="str">
        <f>IF($A$2=1,IF(SP_SUL!BJ505="","*",SP_SUL!BJ505),IF(SP_SUL!BK505="","*",SP_SUL!BK505))</f>
        <v>*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 t="str">
        <f>IF(SP_SUL!BH506="","*",SP_SUL!BH506)</f>
        <v>*</v>
      </c>
      <c r="P506" s="145" t="str">
        <f>IF($A$2=1,IF(SP_SUL!BJ506="","*",SP_SUL!BJ506),IF(SP_SUL!BK506="","*",SP_SUL!BK506))</f>
        <v>*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 t="str">
        <f>IF(SP_SUL!BH507="","*",SP_SUL!BH507)</f>
        <v>*</v>
      </c>
      <c r="P507" s="145" t="str">
        <f>IF($A$2=1,IF(SP_SUL!BJ507="","*",SP_SUL!BJ507),IF(SP_SUL!BK507="","*",SP_SUL!BK507))</f>
        <v>*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 t="str">
        <f>IF(SP_SUL!BH508="","*",SP_SUL!BH508)</f>
        <v>*</v>
      </c>
      <c r="P508" s="145" t="str">
        <f>IF($A$2=1,IF(SP_SUL!BJ508="","*",SP_SUL!BJ508),IF(SP_SUL!BK508="","*",SP_SUL!BK508))</f>
        <v>*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 t="str">
        <f>IF(SP_SUL!BH509="","*",SP_SUL!BH509)</f>
        <v>*</v>
      </c>
      <c r="P509" s="145" t="str">
        <f>IF($A$2=1,IF(SP_SUL!BJ509="","*",SP_SUL!BJ509),IF(SP_SUL!BK509="","*",SP_SUL!BK509))</f>
        <v>*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 t="str">
        <f>IF(SP_SUL!BH514="","*",SP_SUL!BH514)</f>
        <v>*</v>
      </c>
      <c r="P514" s="145" t="str">
        <f>IF($A$2=1,IF(SP_SUL!BJ514="","*",SP_SUL!BJ514),IF(SP_SUL!BK514="","*",SP_SUL!BK514))</f>
        <v>*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 t="str">
        <f>IF(SP_SUL!BH515="","*",SP_SUL!BH515)</f>
        <v>*</v>
      </c>
      <c r="P515" s="145" t="str">
        <f>IF($A$2=1,IF(SP_SUL!BJ515="","*",SP_SUL!BJ515),IF(SP_SUL!BK515="","*",SP_SUL!BK515))</f>
        <v>*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 t="str">
        <f>IF(SP_SUL!BH516="","*",SP_SUL!BH516)</f>
        <v>*</v>
      </c>
      <c r="P516" s="145" t="str">
        <f>IF($A$2=1,IF(SP_SUL!BJ516="","*",SP_SUL!BJ516),IF(SP_SUL!BK516="","*",SP_SUL!BK516))</f>
        <v>*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 t="str">
        <f>IF(SP_SUL!BH517="","*",SP_SUL!BH517)</f>
        <v>*</v>
      </c>
      <c r="P517" s="145" t="str">
        <f>IF($A$2=1,IF(SP_SUL!BJ517="","*",SP_SUL!BJ517),IF(SP_SUL!BK517="","*",SP_SUL!BK517))</f>
        <v>*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 t="str">
        <f>IF(SP_SUL!BH518="","*",SP_SUL!BH518)</f>
        <v>*</v>
      </c>
      <c r="P518" s="145" t="str">
        <f>IF($A$2=1,IF(SP_SUL!BJ518="","*",SP_SUL!BJ518),IF(SP_SUL!BK518="","*",SP_SUL!BK518))</f>
        <v>*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 t="str">
        <f>IF(SP_SUL!BH519="","*",SP_SUL!BH519)</f>
        <v>*</v>
      </c>
      <c r="P519" s="145" t="str">
        <f>IF($A$2=1,IF(SP_SUL!BJ519="","*",SP_SUL!BJ519),IF(SP_SUL!BK519="","*",SP_SUL!BK519))</f>
        <v>*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*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*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*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*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*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*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 t="str">
        <f>IF(SP_SUL!BH528="","*",SP_SUL!BH528)</f>
        <v>*</v>
      </c>
      <c r="P528" s="145" t="str">
        <f>IF($A$2=1,IF(SP_SUL!BJ528="","*",SP_SUL!BJ528),IF(SP_SUL!BK528="","*",SP_SUL!BK528))</f>
        <v>*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*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*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 t="str">
        <f>IF(SP_SUL!BH534="","*",SP_SUL!BH534)</f>
        <v>*</v>
      </c>
      <c r="P534" s="145" t="str">
        <f>IF($A$2=1,IF(SP_SUL!BJ534="","*",SP_SUL!BJ534),IF(SP_SUL!BK534="","*",SP_SUL!BK534))</f>
        <v>*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 t="str">
        <f>IF(SP_SUL!BH535="","*",SP_SUL!BH535)</f>
        <v>*</v>
      </c>
      <c r="P535" s="145" t="str">
        <f>IF($A$2=1,IF(SP_SUL!BJ535="","*",SP_SUL!BJ535),IF(SP_SUL!BK535="","*",SP_SUL!BK535))</f>
        <v>*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0</v>
      </c>
      <c r="P536" s="145" t="str">
        <f>IF($A$2=1,IF(SP_SUL!BJ536="","*",SP_SUL!BJ536),IF(SP_SUL!BK536="","*",SP_SUL!BK536))</f>
        <v>*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 t="str">
        <f>IF(SP_SUL!BH537="","*",SP_SUL!BH537)</f>
        <v>*</v>
      </c>
      <c r="P537" s="145" t="str">
        <f>IF($A$2=1,IF(SP_SUL!BJ537="","*",SP_SUL!BJ537),IF(SP_SUL!BK537="","*",SP_SUL!BK537))</f>
        <v>*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 t="str">
        <f>IF(SP_SUL!BH538="","*",SP_SUL!BH538)</f>
        <v>*</v>
      </c>
      <c r="P538" s="145" t="str">
        <f>IF($A$2=1,IF(SP_SUL!BJ538="","*",SP_SUL!BJ538),IF(SP_SUL!BK538="","*",SP_SUL!BK538))</f>
        <v>*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 t="str">
        <f>IF(SP_SUL!BH539="","*",SP_SUL!BH539)</f>
        <v>*</v>
      </c>
      <c r="P539" s="145" t="str">
        <f>IF($A$2=1,IF(SP_SUL!BJ539="","*",SP_SUL!BJ539),IF(SP_SUL!BK539="","*",SP_SUL!BK539))</f>
        <v>*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 t="str">
        <f>IF(SP_SUL!B542="","*",SP_SUL!B542)</f>
        <v>*</v>
      </c>
      <c r="B542" s="82" t="str">
        <f>IF(SP_SUL!X542="","*",SP_SUL!X542)</f>
        <v>*</v>
      </c>
      <c r="C542" s="82" t="str">
        <f>IF(SP_SUL!S542="","*",SP_SUL!S542)</f>
        <v>-</v>
      </c>
      <c r="D542" s="82" t="str">
        <f>IF(SP_SUL!T542="","*",SP_SUL!T542)</f>
        <v>-</v>
      </c>
      <c r="E542" s="82" t="str">
        <f>IF(SP_SUL!D542="","*",SP_SUL!D542)</f>
        <v>*</v>
      </c>
      <c r="F542" s="82" t="str">
        <f>IF(SP_SUL!H542="","*",SP_SUL!H542)</f>
        <v>*</v>
      </c>
      <c r="G542" s="82" t="str">
        <f>IF(SP_SUL!M542="","*",SP_SUL!M542)</f>
        <v>-</v>
      </c>
      <c r="H542" s="115" t="str">
        <f>IF(SP_SUL!K542="","*",SP_SUL!K542)</f>
        <v>*</v>
      </c>
      <c r="I542" s="112" t="str">
        <f>IF(SP_SUL!O542="","*",SP_SUL!O542)</f>
        <v>*</v>
      </c>
      <c r="J542" s="112" t="str">
        <f>IF(SP_SUL!P542="","*",SP_SUL!P542)</f>
        <v>*</v>
      </c>
      <c r="K542" s="82">
        <f>IF(SP_SUL!AK542="","*",SP_SUL!AK542)</f>
        <v>0</v>
      </c>
      <c r="L542" s="82" t="str">
        <f>IF(SP_SUL!AM542="","*",SP_SUL!AM542)</f>
        <v>-</v>
      </c>
      <c r="M542" s="82">
        <f>IF(SP_SUL!AP542="","*",SP_SUL!AP542)</f>
        <v>0</v>
      </c>
      <c r="N542" s="82" t="str">
        <f>IF(SP_SUL!AM542="","*",SP_SUL!AM542)</f>
        <v>-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 t="str">
        <f>IF(SP_SUL!B543="","*",SP_SUL!B543)</f>
        <v>*</v>
      </c>
      <c r="B543" s="82" t="str">
        <f>IF(SP_SUL!X543="","*",SP_SUL!X543)</f>
        <v>*</v>
      </c>
      <c r="C543" s="82" t="str">
        <f>IF(SP_SUL!S543="","*",SP_SUL!S543)</f>
        <v>-</v>
      </c>
      <c r="D543" s="82" t="str">
        <f>IF(SP_SUL!T543="","*",SP_SUL!T543)</f>
        <v>-</v>
      </c>
      <c r="E543" s="82" t="str">
        <f>IF(SP_SUL!D543="","*",SP_SUL!D543)</f>
        <v>*</v>
      </c>
      <c r="F543" s="82" t="str">
        <f>IF(SP_SUL!H543="","*",SP_SUL!H543)</f>
        <v>*</v>
      </c>
      <c r="G543" s="82" t="str">
        <f>IF(SP_SUL!M543="","*",SP_SUL!M543)</f>
        <v>-</v>
      </c>
      <c r="H543" s="115" t="str">
        <f>IF(SP_SUL!K543="","*",SP_SUL!K543)</f>
        <v>*</v>
      </c>
      <c r="I543" s="112" t="str">
        <f>IF(SP_SUL!O543="","*",SP_SUL!O543)</f>
        <v>*</v>
      </c>
      <c r="J543" s="112" t="str">
        <f>IF(SP_SUL!P543="","*",SP_SUL!P543)</f>
        <v>*</v>
      </c>
      <c r="K543" s="82">
        <f>IF(SP_SUL!AK543="","*",SP_SUL!AK543)</f>
        <v>0</v>
      </c>
      <c r="L543" s="82" t="str">
        <f>IF(SP_SUL!AM543="","*",SP_SUL!AM543)</f>
        <v>-</v>
      </c>
      <c r="M543" s="82">
        <f>IF(SP_SUL!AP543="","*",SP_SUL!AP543)</f>
        <v>0</v>
      </c>
      <c r="N543" s="82" t="str">
        <f>IF(SP_SUL!AM543="","*",SP_SUL!AM543)</f>
        <v>-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 t="str">
        <f>IF(SP_SUL!B544="","*",SP_SUL!B544)</f>
        <v>*</v>
      </c>
      <c r="B544" s="82" t="str">
        <f>IF(SP_SUL!X544="","*",SP_SUL!X544)</f>
        <v>*</v>
      </c>
      <c r="C544" s="82" t="str">
        <f>IF(SP_SUL!S544="","*",SP_SUL!S544)</f>
        <v>-</v>
      </c>
      <c r="D544" s="82" t="str">
        <f>IF(SP_SUL!T544="","*",SP_SUL!T544)</f>
        <v>-</v>
      </c>
      <c r="E544" s="82" t="str">
        <f>IF(SP_SUL!D544="","*",SP_SUL!D544)</f>
        <v>*</v>
      </c>
      <c r="F544" s="82" t="str">
        <f>IF(SP_SUL!H544="","*",SP_SUL!H544)</f>
        <v>*</v>
      </c>
      <c r="G544" s="82" t="str">
        <f>IF(SP_SUL!M544="","*",SP_SUL!M544)</f>
        <v>-</v>
      </c>
      <c r="H544" s="115" t="str">
        <f>IF(SP_SUL!K544="","*",SP_SUL!K544)</f>
        <v>*</v>
      </c>
      <c r="I544" s="112" t="str">
        <f>IF(SP_SUL!O544="","*",SP_SUL!O544)</f>
        <v>*</v>
      </c>
      <c r="J544" s="112" t="str">
        <f>IF(SP_SUL!P544="","*",SP_SUL!P544)</f>
        <v>*</v>
      </c>
      <c r="K544" s="82">
        <f>IF(SP_SUL!AK544="","*",SP_SUL!AK544)</f>
        <v>0</v>
      </c>
      <c r="L544" s="82" t="str">
        <f>IF(SP_SUL!AM544="","*",SP_SUL!AM544)</f>
        <v>-</v>
      </c>
      <c r="M544" s="82">
        <f>IF(SP_SUL!AP544="","*",SP_SUL!AP544)</f>
        <v>0</v>
      </c>
      <c r="N544" s="82" t="str">
        <f>IF(SP_SUL!AM544="","*",SP_SUL!AM544)</f>
        <v>-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 t="str">
        <f>IF(SP_SUL!B547="","*",SP_SUL!B547)</f>
        <v>*</v>
      </c>
      <c r="B547" s="82" t="str">
        <f>IF(SP_SUL!X547="","*",SP_SUL!X547)</f>
        <v>*</v>
      </c>
      <c r="C547" s="82" t="str">
        <f>IF(SP_SUL!S547="","*",SP_SUL!S547)</f>
        <v>-</v>
      </c>
      <c r="D547" s="82" t="str">
        <f>IF(SP_SUL!T547="","*",SP_SUL!T547)</f>
        <v>-</v>
      </c>
      <c r="E547" s="82" t="str">
        <f>IF(SP_SUL!D547="","*",SP_SUL!D547)</f>
        <v>*</v>
      </c>
      <c r="F547" s="82" t="str">
        <f>IF(SP_SUL!H547="","*",SP_SUL!H547)</f>
        <v>*</v>
      </c>
      <c r="G547" s="82" t="str">
        <f>IF(SP_SUL!M547="","*",SP_SUL!M547)</f>
        <v>-</v>
      </c>
      <c r="H547" s="115" t="str">
        <f>IF(SP_SUL!K547="","*",SP_SUL!K547)</f>
        <v>*</v>
      </c>
      <c r="I547" s="112" t="str">
        <f>IF(SP_SUL!O547="","*",SP_SUL!O547)</f>
        <v>*</v>
      </c>
      <c r="J547" s="112" t="str">
        <f>IF(SP_SUL!P547="","*",SP_SUL!P547)</f>
        <v>*</v>
      </c>
      <c r="K547" s="82">
        <f>IF(SP_SUL!AK547="","*",SP_SUL!AK547)</f>
        <v>0</v>
      </c>
      <c r="L547" s="82" t="str">
        <f>IF(SP_SUL!AM547="","*",SP_SUL!AM547)</f>
        <v>-</v>
      </c>
      <c r="M547" s="82">
        <f>IF(SP_SUL!AP547="","*",SP_SUL!AP547)</f>
        <v>0</v>
      </c>
      <c r="N547" s="82" t="str">
        <f>IF(SP_SUL!AM547="","*",SP_SUL!AM547)</f>
        <v>-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 t="str">
        <f>IF(SP_SUL!B548="","*",SP_SUL!B548)</f>
        <v>*</v>
      </c>
      <c r="B548" s="82" t="str">
        <f>IF(SP_SUL!X548="","*",SP_SUL!X548)</f>
        <v>*</v>
      </c>
      <c r="C548" s="82" t="str">
        <f>IF(SP_SUL!S548="","*",SP_SUL!S548)</f>
        <v>-</v>
      </c>
      <c r="D548" s="82" t="str">
        <f>IF(SP_SUL!T548="","*",SP_SUL!T548)</f>
        <v>-</v>
      </c>
      <c r="E548" s="82" t="str">
        <f>IF(SP_SUL!D548="","*",SP_SUL!D548)</f>
        <v>*</v>
      </c>
      <c r="F548" s="82" t="str">
        <f>IF(SP_SUL!H548="","*",SP_SUL!H548)</f>
        <v>*</v>
      </c>
      <c r="G548" s="82" t="str">
        <f>IF(SP_SUL!M548="","*",SP_SUL!M548)</f>
        <v>-</v>
      </c>
      <c r="H548" s="115" t="str">
        <f>IF(SP_SUL!K548="","*",SP_SUL!K548)</f>
        <v>*</v>
      </c>
      <c r="I548" s="112" t="str">
        <f>IF(SP_SUL!O548="","*",SP_SUL!O548)</f>
        <v>*</v>
      </c>
      <c r="J548" s="112" t="str">
        <f>IF(SP_SUL!P548="","*",SP_SUL!P548)</f>
        <v>*</v>
      </c>
      <c r="K548" s="82">
        <f>IF(SP_SUL!AK548="","*",SP_SUL!AK548)</f>
        <v>0</v>
      </c>
      <c r="L548" s="82" t="str">
        <f>IF(SP_SUL!AM548="","*",SP_SUL!AM548)</f>
        <v>-</v>
      </c>
      <c r="M548" s="82">
        <f>IF(SP_SUL!AP548="","*",SP_SUL!AP548)</f>
        <v>0</v>
      </c>
      <c r="N548" s="82" t="str">
        <f>IF(SP_SUL!AM548="","*",SP_SUL!AM548)</f>
        <v>-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 t="str">
        <f>IF(SP_SUL!B549="","*",SP_SUL!B549)</f>
        <v>*</v>
      </c>
      <c r="B549" s="82" t="str">
        <f>IF(SP_SUL!X549="","*",SP_SUL!X549)</f>
        <v>*</v>
      </c>
      <c r="C549" s="82" t="str">
        <f>IF(SP_SUL!S549="","*",SP_SUL!S549)</f>
        <v>-</v>
      </c>
      <c r="D549" s="82" t="str">
        <f>IF(SP_SUL!T549="","*",SP_SUL!T549)</f>
        <v>-</v>
      </c>
      <c r="E549" s="82" t="str">
        <f>IF(SP_SUL!D549="","*",SP_SUL!D549)</f>
        <v>*</v>
      </c>
      <c r="F549" s="82" t="str">
        <f>IF(SP_SUL!H549="","*",SP_SUL!H549)</f>
        <v>*</v>
      </c>
      <c r="G549" s="82" t="str">
        <f>IF(SP_SUL!M549="","*",SP_SUL!M549)</f>
        <v>-</v>
      </c>
      <c r="H549" s="115" t="str">
        <f>IF(SP_SUL!K549="","*",SP_SUL!K549)</f>
        <v>*</v>
      </c>
      <c r="I549" s="112" t="str">
        <f>IF(SP_SUL!O549="","*",SP_SUL!O549)</f>
        <v>*</v>
      </c>
      <c r="J549" s="112" t="str">
        <f>IF(SP_SUL!P549="","*",SP_SUL!P549)</f>
        <v>*</v>
      </c>
      <c r="K549" s="82">
        <f>IF(SP_SUL!AK549="","*",SP_SUL!AK549)</f>
        <v>0</v>
      </c>
      <c r="L549" s="82" t="str">
        <f>IF(SP_SUL!AM549="","*",SP_SUL!AM549)</f>
        <v>-</v>
      </c>
      <c r="M549" s="82">
        <f>IF(SP_SUL!AP549="","*",SP_SUL!AP549)</f>
        <v>0</v>
      </c>
      <c r="N549" s="82" t="str">
        <f>IF(SP_SUL!AM549="","*",SP_SUL!AM549)</f>
        <v>-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 t="str">
        <f>IF(SP_SUL!B550="","*",SP_SUL!B550)</f>
        <v>*</v>
      </c>
      <c r="B550" s="82" t="str">
        <f>IF(SP_SUL!X550="","*",SP_SUL!X550)</f>
        <v>*</v>
      </c>
      <c r="C550" s="82" t="str">
        <f>IF(SP_SUL!S550="","*",SP_SUL!S550)</f>
        <v>-</v>
      </c>
      <c r="D550" s="82" t="str">
        <f>IF(SP_SUL!T550="","*",SP_SUL!T550)</f>
        <v>-</v>
      </c>
      <c r="E550" s="82" t="str">
        <f>IF(SP_SUL!D550="","*",SP_SUL!D550)</f>
        <v>*</v>
      </c>
      <c r="F550" s="82" t="str">
        <f>IF(SP_SUL!H550="","*",SP_SUL!H550)</f>
        <v>*</v>
      </c>
      <c r="G550" s="82" t="str">
        <f>IF(SP_SUL!M550="","*",SP_SUL!M550)</f>
        <v>-</v>
      </c>
      <c r="H550" s="115" t="str">
        <f>IF(SP_SUL!K550="","*",SP_SUL!K550)</f>
        <v>*</v>
      </c>
      <c r="I550" s="112" t="str">
        <f>IF(SP_SUL!O550="","*",SP_SUL!O550)</f>
        <v>*</v>
      </c>
      <c r="J550" s="112" t="str">
        <f>IF(SP_SUL!P550="","*",SP_SUL!P550)</f>
        <v>*</v>
      </c>
      <c r="K550" s="82">
        <f>IF(SP_SUL!AK550="","*",SP_SUL!AK550)</f>
        <v>0</v>
      </c>
      <c r="L550" s="82" t="str">
        <f>IF(SP_SUL!AM550="","*",SP_SUL!AM550)</f>
        <v>-</v>
      </c>
      <c r="M550" s="82">
        <f>IF(SP_SUL!AP550="","*",SP_SUL!AP550)</f>
        <v>0</v>
      </c>
      <c r="N550" s="82" t="str">
        <f>IF(SP_SUL!AM550="","*",SP_SUL!AM550)</f>
        <v>-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 t="str">
        <f>IF(SP_SUL!B551="","*",SP_SUL!B551)</f>
        <v>*</v>
      </c>
      <c r="B551" s="82" t="str">
        <f>IF(SP_SUL!X551="","*",SP_SUL!X551)</f>
        <v>*</v>
      </c>
      <c r="C551" s="82" t="str">
        <f>IF(SP_SUL!S551="","*",SP_SUL!S551)</f>
        <v>-</v>
      </c>
      <c r="D551" s="82" t="str">
        <f>IF(SP_SUL!T551="","*",SP_SUL!T551)</f>
        <v>-</v>
      </c>
      <c r="E551" s="82" t="str">
        <f>IF(SP_SUL!D551="","*",SP_SUL!D551)</f>
        <v>*</v>
      </c>
      <c r="F551" s="82" t="str">
        <f>IF(SP_SUL!H551="","*",SP_SUL!H551)</f>
        <v>*</v>
      </c>
      <c r="G551" s="82" t="str">
        <f>IF(SP_SUL!M551="","*",SP_SUL!M551)</f>
        <v>-</v>
      </c>
      <c r="H551" s="115" t="str">
        <f>IF(SP_SUL!K551="","*",SP_SUL!K551)</f>
        <v>*</v>
      </c>
      <c r="I551" s="112" t="str">
        <f>IF(SP_SUL!O551="","*",SP_SUL!O551)</f>
        <v>*</v>
      </c>
      <c r="J551" s="112" t="str">
        <f>IF(SP_SUL!P551="","*",SP_SUL!P551)</f>
        <v>*</v>
      </c>
      <c r="K551" s="82">
        <f>IF(SP_SUL!AK551="","*",SP_SUL!AK551)</f>
        <v>0</v>
      </c>
      <c r="L551" s="82" t="str">
        <f>IF(SP_SUL!AM551="","*",SP_SUL!AM551)</f>
        <v>-</v>
      </c>
      <c r="M551" s="82">
        <f>IF(SP_SUL!AP551="","*",SP_SUL!AP551)</f>
        <v>0</v>
      </c>
      <c r="N551" s="82" t="str">
        <f>IF(SP_SUL!AM551="","*",SP_SUL!AM551)</f>
        <v>-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 t="str">
        <f>IF(SP_SUL!B552="","*",SP_SUL!B552)</f>
        <v>*</v>
      </c>
      <c r="B552" s="82" t="str">
        <f>IF(SP_SUL!X552="","*",SP_SUL!X552)</f>
        <v>*</v>
      </c>
      <c r="C552" s="82" t="str">
        <f>IF(SP_SUL!S552="","*",SP_SUL!S552)</f>
        <v>-</v>
      </c>
      <c r="D552" s="82" t="str">
        <f>IF(SP_SUL!T552="","*",SP_SUL!T552)</f>
        <v>-</v>
      </c>
      <c r="E552" s="82" t="str">
        <f>IF(SP_SUL!D552="","*",SP_SUL!D552)</f>
        <v>*</v>
      </c>
      <c r="F552" s="82" t="str">
        <f>IF(SP_SUL!H552="","*",SP_SUL!H552)</f>
        <v>*</v>
      </c>
      <c r="G552" s="82" t="str">
        <f>IF(SP_SUL!M552="","*",SP_SUL!M552)</f>
        <v>-</v>
      </c>
      <c r="H552" s="115" t="str">
        <f>IF(SP_SUL!K552="","*",SP_SUL!K552)</f>
        <v>*</v>
      </c>
      <c r="I552" s="112" t="str">
        <f>IF(SP_SUL!O552="","*",SP_SUL!O552)</f>
        <v>*</v>
      </c>
      <c r="J552" s="112" t="str">
        <f>IF(SP_SUL!P552="","*",SP_SUL!P552)</f>
        <v>*</v>
      </c>
      <c r="K552" s="82">
        <f>IF(SP_SUL!AK552="","*",SP_SUL!AK552)</f>
        <v>0</v>
      </c>
      <c r="L552" s="82" t="str">
        <f>IF(SP_SUL!AM552="","*",SP_SUL!AM552)</f>
        <v>-</v>
      </c>
      <c r="M552" s="82">
        <f>IF(SP_SUL!AP552="","*",SP_SUL!AP552)</f>
        <v>0</v>
      </c>
      <c r="N552" s="82" t="str">
        <f>IF(SP_SUL!AM552="","*",SP_SUL!AM552)</f>
        <v>-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 t="str">
        <f>IF(SP_SUL!B558="","*",SP_SUL!B558)</f>
        <v>*</v>
      </c>
      <c r="B558" s="82" t="str">
        <f>IF(SP_SUL!X558="","*",SP_SUL!X558)</f>
        <v>*</v>
      </c>
      <c r="C558" s="82" t="str">
        <f>IF(SP_SUL!S558="","*",SP_SUL!S558)</f>
        <v>-</v>
      </c>
      <c r="D558" s="82" t="str">
        <f>IF(SP_SUL!T558="","*",SP_SUL!T558)</f>
        <v>-</v>
      </c>
      <c r="E558" s="82" t="str">
        <f>IF(SP_SUL!D558="","*",SP_SUL!D558)</f>
        <v>*</v>
      </c>
      <c r="F558" s="82" t="str">
        <f>IF(SP_SUL!H558="","*",SP_SUL!H558)</f>
        <v>*</v>
      </c>
      <c r="G558" s="82" t="str">
        <f>IF(SP_SUL!M558="","*",SP_SUL!M558)</f>
        <v>-</v>
      </c>
      <c r="H558" s="115" t="str">
        <f>IF(SP_SUL!K558="","*",SP_SUL!K558)</f>
        <v>*</v>
      </c>
      <c r="I558" s="112" t="str">
        <f>IF(SP_SUL!O558="","*",SP_SUL!O558)</f>
        <v>*</v>
      </c>
      <c r="J558" s="112" t="str">
        <f>IF(SP_SUL!P558="","*",SP_SUL!P558)</f>
        <v>*</v>
      </c>
      <c r="K558" s="82">
        <f>IF(SP_SUL!AK558="","*",SP_SUL!AK558)</f>
        <v>0</v>
      </c>
      <c r="L558" s="82" t="str">
        <f>IF(SP_SUL!AM558="","*",SP_SUL!AM558)</f>
        <v>-</v>
      </c>
      <c r="M558" s="82">
        <f>IF(SP_SUL!AP558="","*",SP_SUL!AP558)</f>
        <v>0</v>
      </c>
      <c r="N558" s="82" t="str">
        <f>IF(SP_SUL!AM558="","*",SP_SUL!AM558)</f>
        <v>-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 t="str">
        <f>IF(SP_SUL!B560="","*",SP_SUL!B560)</f>
        <v>*</v>
      </c>
      <c r="B560" s="82" t="str">
        <f>IF(SP_SUL!X560="","*",SP_SUL!X560)</f>
        <v>*</v>
      </c>
      <c r="C560" s="82" t="str">
        <f>IF(SP_SUL!S560="","*",SP_SUL!S560)</f>
        <v>-</v>
      </c>
      <c r="D560" s="82" t="str">
        <f>IF(SP_SUL!T560="","*",SP_SUL!T560)</f>
        <v>-</v>
      </c>
      <c r="E560" s="82" t="str">
        <f>IF(SP_SUL!D560="","*",SP_SUL!D560)</f>
        <v>*</v>
      </c>
      <c r="F560" s="82" t="str">
        <f>IF(SP_SUL!H560="","*",SP_SUL!H560)</f>
        <v>*</v>
      </c>
      <c r="G560" s="82" t="str">
        <f>IF(SP_SUL!M560="","*",SP_SUL!M560)</f>
        <v>-</v>
      </c>
      <c r="H560" s="115" t="str">
        <f>IF(SP_SUL!K560="","*",SP_SUL!K560)</f>
        <v>*</v>
      </c>
      <c r="I560" s="112" t="str">
        <f>IF(SP_SUL!O560="","*",SP_SUL!O560)</f>
        <v>*</v>
      </c>
      <c r="J560" s="112" t="str">
        <f>IF(SP_SUL!P560="","*",SP_SUL!P560)</f>
        <v>*</v>
      </c>
      <c r="K560" s="82">
        <f>IF(SP_SUL!AK560="","*",SP_SUL!AK560)</f>
        <v>0</v>
      </c>
      <c r="L560" s="82" t="str">
        <f>IF(SP_SUL!AM560="","*",SP_SUL!AM560)</f>
        <v>-</v>
      </c>
      <c r="M560" s="82">
        <f>IF(SP_SUL!AP560="","*",SP_SUL!AP560)</f>
        <v>0</v>
      </c>
      <c r="N560" s="82" t="str">
        <f>IF(SP_SUL!AM560="","*",SP_SUL!AM560)</f>
        <v>-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 t="str">
        <f>IF(SP_SUL!B561="","*",SP_SUL!B561)</f>
        <v>*</v>
      </c>
      <c r="B561" s="82" t="str">
        <f>IF(SP_SUL!X561="","*",SP_SUL!X561)</f>
        <v>*</v>
      </c>
      <c r="C561" s="82" t="str">
        <f>IF(SP_SUL!S561="","*",SP_SUL!S561)</f>
        <v>-</v>
      </c>
      <c r="D561" s="82" t="str">
        <f>IF(SP_SUL!T561="","*",SP_SUL!T561)</f>
        <v>-</v>
      </c>
      <c r="E561" s="82" t="str">
        <f>IF(SP_SUL!D561="","*",SP_SUL!D561)</f>
        <v>*</v>
      </c>
      <c r="F561" s="82" t="str">
        <f>IF(SP_SUL!H561="","*",SP_SUL!H561)</f>
        <v>*</v>
      </c>
      <c r="G561" s="82" t="str">
        <f>IF(SP_SUL!M561="","*",SP_SUL!M561)</f>
        <v>-</v>
      </c>
      <c r="H561" s="115" t="str">
        <f>IF(SP_SUL!K561="","*",SP_SUL!K561)</f>
        <v>*</v>
      </c>
      <c r="I561" s="112" t="str">
        <f>IF(SP_SUL!O561="","*",SP_SUL!O561)</f>
        <v>*</v>
      </c>
      <c r="J561" s="112" t="str">
        <f>IF(SP_SUL!P561="","*",SP_SUL!P561)</f>
        <v>*</v>
      </c>
      <c r="K561" s="82">
        <f>IF(SP_SUL!AK561="","*",SP_SUL!AK561)</f>
        <v>0</v>
      </c>
      <c r="L561" s="82" t="str">
        <f>IF(SP_SUL!AM561="","*",SP_SUL!AM561)</f>
        <v>-</v>
      </c>
      <c r="M561" s="82">
        <f>IF(SP_SUL!AP561="","*",SP_SUL!AP561)</f>
        <v>0</v>
      </c>
      <c r="N561" s="82" t="str">
        <f>IF(SP_SUL!AM561="","*",SP_SUL!AM561)</f>
        <v>-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 t="str">
        <f>IF(SP_SUL!B563="","*",SP_SUL!B563)</f>
        <v>*</v>
      </c>
      <c r="B563" s="82" t="str">
        <f>IF(SP_SUL!X563="","*",SP_SUL!X563)</f>
        <v>*</v>
      </c>
      <c r="C563" s="82" t="str">
        <f>IF(SP_SUL!S563="","*",SP_SUL!S563)</f>
        <v>-</v>
      </c>
      <c r="D563" s="82" t="str">
        <f>IF(SP_SUL!T563="","*",SP_SUL!T563)</f>
        <v>-</v>
      </c>
      <c r="E563" s="82" t="str">
        <f>IF(SP_SUL!D563="","*",SP_SUL!D563)</f>
        <v>*</v>
      </c>
      <c r="F563" s="82" t="str">
        <f>IF(SP_SUL!H563="","*",SP_SUL!H563)</f>
        <v>*</v>
      </c>
      <c r="G563" s="82" t="str">
        <f>IF(SP_SUL!M563="","*",SP_SUL!M563)</f>
        <v>-</v>
      </c>
      <c r="H563" s="115" t="str">
        <f>IF(SP_SUL!K563="","*",SP_SUL!K563)</f>
        <v>*</v>
      </c>
      <c r="I563" s="112" t="str">
        <f>IF(SP_SUL!O563="","*",SP_SUL!O563)</f>
        <v>*</v>
      </c>
      <c r="J563" s="112" t="str">
        <f>IF(SP_SUL!P563="","*",SP_SUL!P563)</f>
        <v>*</v>
      </c>
      <c r="K563" s="82">
        <f>IF(SP_SUL!AK563="","*",SP_SUL!AK563)</f>
        <v>0</v>
      </c>
      <c r="L563" s="82" t="str">
        <f>IF(SP_SUL!AM563="","*",SP_SUL!AM563)</f>
        <v>-</v>
      </c>
      <c r="M563" s="82">
        <f>IF(SP_SUL!AP563="","*",SP_SUL!AP563)</f>
        <v>0</v>
      </c>
      <c r="N563" s="82" t="str">
        <f>IF(SP_SUL!AM563="","*",SP_SUL!AM563)</f>
        <v>-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 t="str">
        <f>IF(SP_SUL!B564="","*",SP_SUL!B564)</f>
        <v>*</v>
      </c>
      <c r="B564" s="82" t="str">
        <f>IF(SP_SUL!X564="","*",SP_SUL!X564)</f>
        <v>*</v>
      </c>
      <c r="C564" s="82" t="str">
        <f>IF(SP_SUL!S564="","*",SP_SUL!S564)</f>
        <v>-</v>
      </c>
      <c r="D564" s="82" t="str">
        <f>IF(SP_SUL!T564="","*",SP_SUL!T564)</f>
        <v>-</v>
      </c>
      <c r="E564" s="82" t="str">
        <f>IF(SP_SUL!D564="","*",SP_SUL!D564)</f>
        <v>*</v>
      </c>
      <c r="F564" s="82" t="str">
        <f>IF(SP_SUL!H564="","*",SP_SUL!H564)</f>
        <v>*</v>
      </c>
      <c r="G564" s="82" t="str">
        <f>IF(SP_SUL!M564="","*",SP_SUL!M564)</f>
        <v>-</v>
      </c>
      <c r="H564" s="115" t="str">
        <f>IF(SP_SUL!K564="","*",SP_SUL!K564)</f>
        <v>*</v>
      </c>
      <c r="I564" s="112" t="str">
        <f>IF(SP_SUL!O564="","*",SP_SUL!O564)</f>
        <v>*</v>
      </c>
      <c r="J564" s="112" t="str">
        <f>IF(SP_SUL!P564="","*",SP_SUL!P564)</f>
        <v>*</v>
      </c>
      <c r="K564" s="82">
        <f>IF(SP_SUL!AK564="","*",SP_SUL!AK564)</f>
        <v>0</v>
      </c>
      <c r="L564" s="82" t="str">
        <f>IF(SP_SUL!AM564="","*",SP_SUL!AM564)</f>
        <v>-</v>
      </c>
      <c r="M564" s="82">
        <f>IF(SP_SUL!AP564="","*",SP_SUL!AP564)</f>
        <v>0</v>
      </c>
      <c r="N564" s="82" t="str">
        <f>IF(SP_SUL!AM564="","*",SP_SUL!AM564)</f>
        <v>-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A504" sqref="A504:T5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1791</v>
      </c>
      <c r="V1" s="256"/>
      <c r="W1" s="256"/>
    </row>
    <row r="2" spans="1:23" ht="15" customHeight="1">
      <c r="A2" s="86" t="s">
        <v>1792</v>
      </c>
      <c r="B2" s="86" t="s">
        <v>1787</v>
      </c>
      <c r="C2" s="86" t="s">
        <v>411</v>
      </c>
      <c r="D2" s="87" t="s">
        <v>995</v>
      </c>
      <c r="E2" s="87" t="s">
        <v>4</v>
      </c>
      <c r="F2" s="87" t="s">
        <v>1786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1793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*</v>
      </c>
      <c r="C539" s="144" t="str">
        <f>IF(SP_SUL!Z542="","*",SP_SUL!Z542)</f>
        <v>*</v>
      </c>
      <c r="D539" s="138" t="str">
        <f>IF(SP_SUL!S542="","*",SP_SUL!S542)</f>
        <v>-</v>
      </c>
      <c r="E539" s="138" t="str">
        <f>IF(SP_SUL!T542="","*",SP_SUL!T542)</f>
        <v>-</v>
      </c>
      <c r="F539" s="143" t="str">
        <f>IF(SP_SUL!B542="","*",SP_SUL!B542)</f>
        <v>*</v>
      </c>
      <c r="G539" s="143" t="str">
        <f>IF(SP_SUL!D542="","*",SP_SUL!D542)</f>
        <v>*</v>
      </c>
      <c r="H539" s="143" t="str">
        <f>IF(SP_SUL!F542="","*",SP_SUL!F542)</f>
        <v>*</v>
      </c>
      <c r="I539" s="143" t="str">
        <f>IF(SP_SUL!H542="","*",SP_SUL!H542)</f>
        <v>*</v>
      </c>
      <c r="J539" s="143" t="str">
        <f>IF(SP_SUL!I542="","*",SP_SUL!I542)</f>
        <v>*</v>
      </c>
      <c r="K539" s="138" t="str">
        <f>IF(SP_SUL!M542="","*",SP_SUL!M542)</f>
        <v>-</v>
      </c>
      <c r="L539" s="138" t="str">
        <f>IF(SP_SUL!N542="","*",SP_SUL!N542)</f>
        <v>-</v>
      </c>
      <c r="M539" s="139" t="str">
        <f>IF(SP_SUL!J542="","*",SP_SUL!J542)</f>
        <v>*</v>
      </c>
      <c r="N539" s="142" t="str">
        <f>IF(SP_SUL!K542="","*",SP_SUL!K542)</f>
        <v>*</v>
      </c>
      <c r="O539" s="142" t="str">
        <f>IF(SP_SUL!L542="","*",SP_SUL!L542)</f>
        <v>*</v>
      </c>
      <c r="P539" s="141" t="str">
        <f>IF(SP_SUL!O542="","*",SP_SUL!O542)</f>
        <v>*</v>
      </c>
      <c r="Q539" s="141" t="str">
        <f>IF(SP_SUL!P542="","*",SP_SUL!P542)</f>
        <v>*</v>
      </c>
      <c r="R539" s="143" t="str">
        <f>IF(SP_SUL!Q542="","*",CONCATENATE(SP_SUL!Q542," ",SP_SUL!R542))</f>
        <v>*</v>
      </c>
      <c r="S539" s="143" t="str">
        <f>IF(SP_SUL!V542="","*",SP_SUL!V542)</f>
        <v>*</v>
      </c>
      <c r="T539" s="143" t="str">
        <f>IF(SP_SUL!W542="","*",SP_SUL!W542)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*</v>
      </c>
      <c r="B540" s="144" t="str">
        <f>IF(SP_SUL!X543="","*",SP_SUL!X543)</f>
        <v>*</v>
      </c>
      <c r="C540" s="144" t="str">
        <f>IF(SP_SUL!Z543="","*",SP_SUL!Z543)</f>
        <v>*</v>
      </c>
      <c r="D540" s="138" t="str">
        <f>IF(SP_SUL!S543="","*",SP_SUL!S543)</f>
        <v>-</v>
      </c>
      <c r="E540" s="138" t="str">
        <f>IF(SP_SUL!T543="","*",SP_SUL!T543)</f>
        <v>-</v>
      </c>
      <c r="F540" s="143" t="str">
        <f>IF(SP_SUL!B543="","*",SP_SUL!B543)</f>
        <v>*</v>
      </c>
      <c r="G540" s="143" t="str">
        <f>IF(SP_SUL!D543="","*",SP_SUL!D543)</f>
        <v>*</v>
      </c>
      <c r="H540" s="143" t="str">
        <f>IF(SP_SUL!F543="","*",SP_SUL!F543)</f>
        <v>*</v>
      </c>
      <c r="I540" s="143" t="str">
        <f>IF(SP_SUL!H543="","*",SP_SUL!H543)</f>
        <v>*</v>
      </c>
      <c r="J540" s="143" t="str">
        <f>IF(SP_SUL!I543="","*",SP_SUL!I543)</f>
        <v>*</v>
      </c>
      <c r="K540" s="138" t="str">
        <f>IF(SP_SUL!M543="","*",SP_SUL!M543)</f>
        <v>-</v>
      </c>
      <c r="L540" s="138" t="str">
        <f>IF(SP_SUL!N543="","*",SP_SUL!N543)</f>
        <v>-</v>
      </c>
      <c r="M540" s="139" t="str">
        <f>IF(SP_SUL!J543="","*",SP_SUL!J543)</f>
        <v>*</v>
      </c>
      <c r="N540" s="142" t="str">
        <f>IF(SP_SUL!K543="","*",SP_SUL!K543)</f>
        <v>*</v>
      </c>
      <c r="O540" s="142" t="str">
        <f>IF(SP_SUL!L543="","*",SP_SUL!L543)</f>
        <v>*</v>
      </c>
      <c r="P540" s="141" t="str">
        <f>IF(SP_SUL!O543="","*",SP_SUL!O543)</f>
        <v>*</v>
      </c>
      <c r="Q540" s="141" t="str">
        <f>IF(SP_SUL!P543="","*",SP_SUL!P543)</f>
        <v>*</v>
      </c>
      <c r="R540" s="143" t="str">
        <f>IF(SP_SUL!Q543="","*",CONCATENATE(SP_SUL!Q543," ",SP_SUL!R543))</f>
        <v>*</v>
      </c>
      <c r="S540" s="143" t="str">
        <f>IF(SP_SUL!V543="","*",SP_SUL!V543)</f>
        <v>*</v>
      </c>
      <c r="T540" s="143" t="str">
        <f>IF(SP_SUL!W543="","*",SP_SUL!W543)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*</v>
      </c>
      <c r="B541" s="144" t="str">
        <f>IF(SP_SUL!X544="","*",SP_SUL!X544)</f>
        <v>*</v>
      </c>
      <c r="C541" s="144" t="str">
        <f>IF(SP_SUL!Z544="","*",SP_SUL!Z544)</f>
        <v>*</v>
      </c>
      <c r="D541" s="138" t="str">
        <f>IF(SP_SUL!S544="","*",SP_SUL!S544)</f>
        <v>-</v>
      </c>
      <c r="E541" s="138" t="str">
        <f>IF(SP_SUL!T544="","*",SP_SUL!T544)</f>
        <v>-</v>
      </c>
      <c r="F541" s="143" t="str">
        <f>IF(SP_SUL!B544="","*",SP_SUL!B544)</f>
        <v>*</v>
      </c>
      <c r="G541" s="143" t="str">
        <f>IF(SP_SUL!D544="","*",SP_SUL!D544)</f>
        <v>*</v>
      </c>
      <c r="H541" s="143" t="str">
        <f>IF(SP_SUL!F544="","*",SP_SUL!F544)</f>
        <v>*</v>
      </c>
      <c r="I541" s="143" t="str">
        <f>IF(SP_SUL!H544="","*",SP_SUL!H544)</f>
        <v>*</v>
      </c>
      <c r="J541" s="143" t="str">
        <f>IF(SP_SUL!I544="","*",SP_SUL!I544)</f>
        <v>*</v>
      </c>
      <c r="K541" s="138" t="str">
        <f>IF(SP_SUL!M544="","*",SP_SUL!M544)</f>
        <v>-</v>
      </c>
      <c r="L541" s="138" t="str">
        <f>IF(SP_SUL!N544="","*",SP_SUL!N544)</f>
        <v>-</v>
      </c>
      <c r="M541" s="139" t="str">
        <f>IF(SP_SUL!J544="","*",SP_SUL!J544)</f>
        <v>*</v>
      </c>
      <c r="N541" s="142" t="str">
        <f>IF(SP_SUL!K544="","*",SP_SUL!K544)</f>
        <v>*</v>
      </c>
      <c r="O541" s="142" t="str">
        <f>IF(SP_SUL!L544="","*",SP_SUL!L544)</f>
        <v>*</v>
      </c>
      <c r="P541" s="141" t="str">
        <f>IF(SP_SUL!O544="","*",SP_SUL!O544)</f>
        <v>*</v>
      </c>
      <c r="Q541" s="141" t="str">
        <f>IF(SP_SUL!P544="","*",SP_SUL!P544)</f>
        <v>*</v>
      </c>
      <c r="R541" s="143" t="str">
        <f>IF(SP_SUL!Q544="","*",CONCATENATE(SP_SUL!Q544," ",SP_SUL!R544))</f>
        <v>*</v>
      </c>
      <c r="S541" s="143" t="str">
        <f>IF(SP_SUL!V544="","*",SP_SUL!V544)</f>
        <v>*</v>
      </c>
      <c r="T541" s="143" t="str">
        <f>IF(SP_SUL!W544="","*",SP_SUL!W544)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*</v>
      </c>
      <c r="C544" s="144" t="str">
        <f>IF(SP_SUL!Z547="","*",SP_SUL!Z547)</f>
        <v>*</v>
      </c>
      <c r="D544" s="138" t="str">
        <f>IF(SP_SUL!S547="","*",SP_SUL!S547)</f>
        <v>-</v>
      </c>
      <c r="E544" s="138" t="str">
        <f>IF(SP_SUL!T547="","*",SP_SUL!T547)</f>
        <v>-</v>
      </c>
      <c r="F544" s="143" t="str">
        <f>IF(SP_SUL!B547="","*",SP_SUL!B547)</f>
        <v>*</v>
      </c>
      <c r="G544" s="143" t="str">
        <f>IF(SP_SUL!D547="","*",SP_SUL!D547)</f>
        <v>*</v>
      </c>
      <c r="H544" s="143" t="str">
        <f>IF(SP_SUL!F547="","*",SP_SUL!F547)</f>
        <v>*</v>
      </c>
      <c r="I544" s="143" t="str">
        <f>IF(SP_SUL!H547="","*",SP_SUL!H547)</f>
        <v>*</v>
      </c>
      <c r="J544" s="143" t="str">
        <f>IF(SP_SUL!I547="","*",SP_SUL!I547)</f>
        <v>*</v>
      </c>
      <c r="K544" s="138" t="str">
        <f>IF(SP_SUL!M547="","*",SP_SUL!M547)</f>
        <v>-</v>
      </c>
      <c r="L544" s="138" t="str">
        <f>IF(SP_SUL!N547="","*",SP_SUL!N547)</f>
        <v>-</v>
      </c>
      <c r="M544" s="139" t="str">
        <f>IF(SP_SUL!J547="","*",SP_SUL!J547)</f>
        <v>*</v>
      </c>
      <c r="N544" s="142" t="str">
        <f>IF(SP_SUL!K547="","*",SP_SUL!K547)</f>
        <v>*</v>
      </c>
      <c r="O544" s="142" t="str">
        <f>IF(SP_SUL!L547="","*",SP_SUL!L547)</f>
        <v>*</v>
      </c>
      <c r="P544" s="141" t="str">
        <f>IF(SP_SUL!O547="","*",SP_SUL!O547)</f>
        <v>*</v>
      </c>
      <c r="Q544" s="141" t="str">
        <f>IF(SP_SUL!P547="","*",SP_SUL!P547)</f>
        <v>*</v>
      </c>
      <c r="R544" s="143" t="str">
        <f>IF(SP_SUL!Q547="","*",CONCATENATE(SP_SUL!Q547," ",SP_SUL!R547))</f>
        <v>*</v>
      </c>
      <c r="S544" s="143" t="str">
        <f>IF(SP_SUL!V547="","*",SP_SUL!V547)</f>
        <v>*</v>
      </c>
      <c r="T544" s="143" t="str">
        <f>IF(SP_SUL!W547="","*",SP_SUL!W547)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*</v>
      </c>
      <c r="C545" s="144" t="str">
        <f>IF(SP_SUL!Z548="","*",SP_SUL!Z548)</f>
        <v>*</v>
      </c>
      <c r="D545" s="138" t="str">
        <f>IF(SP_SUL!S548="","*",SP_SUL!S548)</f>
        <v>-</v>
      </c>
      <c r="E545" s="138" t="str">
        <f>IF(SP_SUL!T548="","*",SP_SUL!T548)</f>
        <v>-</v>
      </c>
      <c r="F545" s="143" t="str">
        <f>IF(SP_SUL!B548="","*",SP_SUL!B548)</f>
        <v>*</v>
      </c>
      <c r="G545" s="143" t="str">
        <f>IF(SP_SUL!D548="","*",SP_SUL!D548)</f>
        <v>*</v>
      </c>
      <c r="H545" s="143" t="str">
        <f>IF(SP_SUL!F548="","*",SP_SUL!F548)</f>
        <v>*</v>
      </c>
      <c r="I545" s="143" t="str">
        <f>IF(SP_SUL!H548="","*",SP_SUL!H548)</f>
        <v>*</v>
      </c>
      <c r="J545" s="143" t="str">
        <f>IF(SP_SUL!I548="","*",SP_SUL!I548)</f>
        <v>*</v>
      </c>
      <c r="K545" s="138" t="str">
        <f>IF(SP_SUL!M548="","*",SP_SUL!M548)</f>
        <v>-</v>
      </c>
      <c r="L545" s="138" t="str">
        <f>IF(SP_SUL!N548="","*",SP_SUL!N548)</f>
        <v>-</v>
      </c>
      <c r="M545" s="139" t="str">
        <f>IF(SP_SUL!J548="","*",SP_SUL!J548)</f>
        <v>*</v>
      </c>
      <c r="N545" s="142" t="str">
        <f>IF(SP_SUL!K548="","*",SP_SUL!K548)</f>
        <v>*</v>
      </c>
      <c r="O545" s="142" t="str">
        <f>IF(SP_SUL!L548="","*",SP_SUL!L548)</f>
        <v>*</v>
      </c>
      <c r="P545" s="141" t="str">
        <f>IF(SP_SUL!O548="","*",SP_SUL!O548)</f>
        <v>*</v>
      </c>
      <c r="Q545" s="141" t="str">
        <f>IF(SP_SUL!P548="","*",SP_SUL!P548)</f>
        <v>*</v>
      </c>
      <c r="R545" s="143" t="str">
        <f>IF(SP_SUL!Q548="","*",CONCATENATE(SP_SUL!Q548," ",SP_SUL!R548))</f>
        <v>*</v>
      </c>
      <c r="S545" s="143" t="str">
        <f>IF(SP_SUL!V548="","*",SP_SUL!V548)</f>
        <v>*</v>
      </c>
      <c r="T545" s="143" t="str">
        <f>IF(SP_SUL!W548="","*",SP_SUL!W548)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4" t="str">
        <f>IF(SP_SUL!Y549="","*",SP_SUL!Y549)</f>
        <v>*</v>
      </c>
      <c r="B546" s="144" t="str">
        <f>IF(SP_SUL!X549="","*",SP_SUL!X549)</f>
        <v>*</v>
      </c>
      <c r="C546" s="144" t="str">
        <f>IF(SP_SUL!Z549="","*",SP_SUL!Z549)</f>
        <v>*</v>
      </c>
      <c r="D546" s="138" t="str">
        <f>IF(SP_SUL!S549="","*",SP_SUL!S549)</f>
        <v>-</v>
      </c>
      <c r="E546" s="138" t="str">
        <f>IF(SP_SUL!T549="","*",SP_SUL!T549)</f>
        <v>-</v>
      </c>
      <c r="F546" s="143" t="str">
        <f>IF(SP_SUL!B549="","*",SP_SUL!B549)</f>
        <v>*</v>
      </c>
      <c r="G546" s="143" t="str">
        <f>IF(SP_SUL!D549="","*",SP_SUL!D549)</f>
        <v>*</v>
      </c>
      <c r="H546" s="143" t="str">
        <f>IF(SP_SUL!F549="","*",SP_SUL!F549)</f>
        <v>*</v>
      </c>
      <c r="I546" s="143" t="str">
        <f>IF(SP_SUL!H549="","*",SP_SUL!H549)</f>
        <v>*</v>
      </c>
      <c r="J546" s="143" t="str">
        <f>IF(SP_SUL!I549="","*",SP_SUL!I549)</f>
        <v>*</v>
      </c>
      <c r="K546" s="138" t="str">
        <f>IF(SP_SUL!M549="","*",SP_SUL!M549)</f>
        <v>-</v>
      </c>
      <c r="L546" s="138" t="str">
        <f>IF(SP_SUL!N549="","*",SP_SUL!N549)</f>
        <v>-</v>
      </c>
      <c r="M546" s="139" t="str">
        <f>IF(SP_SUL!J549="","*",SP_SUL!J549)</f>
        <v>*</v>
      </c>
      <c r="N546" s="142" t="str">
        <f>IF(SP_SUL!K549="","*",SP_SUL!K549)</f>
        <v>*</v>
      </c>
      <c r="O546" s="142" t="str">
        <f>IF(SP_SUL!L549="","*",SP_SUL!L549)</f>
        <v>*</v>
      </c>
      <c r="P546" s="141" t="str">
        <f>IF(SP_SUL!O549="","*",SP_SUL!O549)</f>
        <v>*</v>
      </c>
      <c r="Q546" s="141" t="str">
        <f>IF(SP_SUL!P549="","*",SP_SUL!P549)</f>
        <v>*</v>
      </c>
      <c r="R546" s="143" t="str">
        <f>IF(SP_SUL!Q549="","*",CONCATENATE(SP_SUL!Q549," ",SP_SUL!R549))</f>
        <v>*</v>
      </c>
      <c r="S546" s="143" t="str">
        <f>IF(SP_SUL!V549="","*",SP_SUL!V549)</f>
        <v>*</v>
      </c>
      <c r="T546" s="143" t="str">
        <f>IF(SP_SUL!W549="","*",SP_SUL!W549)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*</v>
      </c>
      <c r="B547" s="144" t="str">
        <f>IF(SP_SUL!X550="","*",SP_SUL!X550)</f>
        <v>*</v>
      </c>
      <c r="C547" s="144" t="str">
        <f>IF(SP_SUL!Z550="","*",SP_SUL!Z550)</f>
        <v>*</v>
      </c>
      <c r="D547" s="138" t="str">
        <f>IF(SP_SUL!S550="","*",SP_SUL!S550)</f>
        <v>-</v>
      </c>
      <c r="E547" s="138" t="str">
        <f>IF(SP_SUL!T550="","*",SP_SUL!T550)</f>
        <v>-</v>
      </c>
      <c r="F547" s="143" t="str">
        <f>IF(SP_SUL!B550="","*",SP_SUL!B550)</f>
        <v>*</v>
      </c>
      <c r="G547" s="143" t="str">
        <f>IF(SP_SUL!D550="","*",SP_SUL!D550)</f>
        <v>*</v>
      </c>
      <c r="H547" s="143" t="str">
        <f>IF(SP_SUL!F550="","*",SP_SUL!F550)</f>
        <v>*</v>
      </c>
      <c r="I547" s="143" t="str">
        <f>IF(SP_SUL!H550="","*",SP_SUL!H550)</f>
        <v>*</v>
      </c>
      <c r="J547" s="143" t="str">
        <f>IF(SP_SUL!I550="","*",SP_SUL!I550)</f>
        <v>*</v>
      </c>
      <c r="K547" s="138" t="str">
        <f>IF(SP_SUL!M550="","*",SP_SUL!M550)</f>
        <v>-</v>
      </c>
      <c r="L547" s="138" t="str">
        <f>IF(SP_SUL!N550="","*",SP_SUL!N550)</f>
        <v>-</v>
      </c>
      <c r="M547" s="139" t="str">
        <f>IF(SP_SUL!J550="","*",SP_SUL!J550)</f>
        <v>*</v>
      </c>
      <c r="N547" s="142" t="str">
        <f>IF(SP_SUL!K550="","*",SP_SUL!K550)</f>
        <v>*</v>
      </c>
      <c r="O547" s="142" t="str">
        <f>IF(SP_SUL!L550="","*",SP_SUL!L550)</f>
        <v>*</v>
      </c>
      <c r="P547" s="141" t="str">
        <f>IF(SP_SUL!O550="","*",SP_SUL!O550)</f>
        <v>*</v>
      </c>
      <c r="Q547" s="141" t="str">
        <f>IF(SP_SUL!P550="","*",SP_SUL!P550)</f>
        <v>*</v>
      </c>
      <c r="R547" s="143" t="str">
        <f>IF(SP_SUL!Q550="","*",CONCATENATE(SP_SUL!Q550," ",SP_SUL!R550))</f>
        <v>*</v>
      </c>
      <c r="S547" s="143" t="str">
        <f>IF(SP_SUL!V550="","*",SP_SUL!V550)</f>
        <v>*</v>
      </c>
      <c r="T547" s="143" t="str">
        <f>IF(SP_SUL!W550="","*",SP_SUL!W550)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*</v>
      </c>
      <c r="B548" s="144" t="str">
        <f>IF(SP_SUL!X551="","*",SP_SUL!X551)</f>
        <v>*</v>
      </c>
      <c r="C548" s="144" t="str">
        <f>IF(SP_SUL!Z551="","*",SP_SUL!Z551)</f>
        <v>*</v>
      </c>
      <c r="D548" s="138" t="str">
        <f>IF(SP_SUL!S551="","*",SP_SUL!S551)</f>
        <v>-</v>
      </c>
      <c r="E548" s="138" t="str">
        <f>IF(SP_SUL!T551="","*",SP_SUL!T551)</f>
        <v>-</v>
      </c>
      <c r="F548" s="143" t="str">
        <f>IF(SP_SUL!B551="","*",SP_SUL!B551)</f>
        <v>*</v>
      </c>
      <c r="G548" s="143" t="str">
        <f>IF(SP_SUL!D551="","*",SP_SUL!D551)</f>
        <v>*</v>
      </c>
      <c r="H548" s="143" t="str">
        <f>IF(SP_SUL!F551="","*",SP_SUL!F551)</f>
        <v>*</v>
      </c>
      <c r="I548" s="143" t="str">
        <f>IF(SP_SUL!H551="","*",SP_SUL!H551)</f>
        <v>*</v>
      </c>
      <c r="J548" s="143" t="str">
        <f>IF(SP_SUL!I551="","*",SP_SUL!I551)</f>
        <v>*</v>
      </c>
      <c r="K548" s="138" t="str">
        <f>IF(SP_SUL!M551="","*",SP_SUL!M551)</f>
        <v>-</v>
      </c>
      <c r="L548" s="138" t="str">
        <f>IF(SP_SUL!N551="","*",SP_SUL!N551)</f>
        <v>-</v>
      </c>
      <c r="M548" s="139" t="str">
        <f>IF(SP_SUL!J551="","*",SP_SUL!J551)</f>
        <v>*</v>
      </c>
      <c r="N548" s="142" t="str">
        <f>IF(SP_SUL!K551="","*",SP_SUL!K551)</f>
        <v>*</v>
      </c>
      <c r="O548" s="142" t="str">
        <f>IF(SP_SUL!L551="","*",SP_SUL!L551)</f>
        <v>*</v>
      </c>
      <c r="P548" s="141" t="str">
        <f>IF(SP_SUL!O551="","*",SP_SUL!O551)</f>
        <v>*</v>
      </c>
      <c r="Q548" s="141" t="str">
        <f>IF(SP_SUL!P551="","*",SP_SUL!P551)</f>
        <v>*</v>
      </c>
      <c r="R548" s="143" t="str">
        <f>IF(SP_SUL!Q551="","*",CONCATENATE(SP_SUL!Q551," ",SP_SUL!R551))</f>
        <v>*</v>
      </c>
      <c r="S548" s="143" t="str">
        <f>IF(SP_SUL!V551="","*",SP_SUL!V551)</f>
        <v>*</v>
      </c>
      <c r="T548" s="143" t="str">
        <f>IF(SP_SUL!W551="","*",SP_SUL!W551)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*</v>
      </c>
      <c r="B549" s="144" t="str">
        <f>IF(SP_SUL!X552="","*",SP_SUL!X552)</f>
        <v>*</v>
      </c>
      <c r="C549" s="144" t="str">
        <f>IF(SP_SUL!Z552="","*",SP_SUL!Z552)</f>
        <v>*</v>
      </c>
      <c r="D549" s="138" t="str">
        <f>IF(SP_SUL!S552="","*",SP_SUL!S552)</f>
        <v>-</v>
      </c>
      <c r="E549" s="138" t="str">
        <f>IF(SP_SUL!T552="","*",SP_SUL!T552)</f>
        <v>-</v>
      </c>
      <c r="F549" s="143" t="str">
        <f>IF(SP_SUL!B552="","*",SP_SUL!B552)</f>
        <v>*</v>
      </c>
      <c r="G549" s="143" t="str">
        <f>IF(SP_SUL!D552="","*",SP_SUL!D552)</f>
        <v>*</v>
      </c>
      <c r="H549" s="143" t="str">
        <f>IF(SP_SUL!F552="","*",SP_SUL!F552)</f>
        <v>*</v>
      </c>
      <c r="I549" s="143" t="str">
        <f>IF(SP_SUL!H552="","*",SP_SUL!H552)</f>
        <v>*</v>
      </c>
      <c r="J549" s="143" t="str">
        <f>IF(SP_SUL!I552="","*",SP_SUL!I552)</f>
        <v>*</v>
      </c>
      <c r="K549" s="138" t="str">
        <f>IF(SP_SUL!M552="","*",SP_SUL!M552)</f>
        <v>-</v>
      </c>
      <c r="L549" s="138" t="str">
        <f>IF(SP_SUL!N552="","*",SP_SUL!N552)</f>
        <v>-</v>
      </c>
      <c r="M549" s="139" t="str">
        <f>IF(SP_SUL!J552="","*",SP_SUL!J552)</f>
        <v>*</v>
      </c>
      <c r="N549" s="142" t="str">
        <f>IF(SP_SUL!K552="","*",SP_SUL!K552)</f>
        <v>*</v>
      </c>
      <c r="O549" s="142" t="str">
        <f>IF(SP_SUL!L552="","*",SP_SUL!L552)</f>
        <v>*</v>
      </c>
      <c r="P549" s="141" t="str">
        <f>IF(SP_SUL!O552="","*",SP_SUL!O552)</f>
        <v>*</v>
      </c>
      <c r="Q549" s="141" t="str">
        <f>IF(SP_SUL!P552="","*",SP_SUL!P552)</f>
        <v>*</v>
      </c>
      <c r="R549" s="143" t="str">
        <f>IF(SP_SUL!Q552="","*",CONCATENATE(SP_SUL!Q552," ",SP_SUL!R552))</f>
        <v>*</v>
      </c>
      <c r="S549" s="143" t="str">
        <f>IF(SP_SUL!V552="","*",SP_SUL!V552)</f>
        <v>*</v>
      </c>
      <c r="T549" s="143" t="str">
        <f>IF(SP_SUL!W552="","*",SP_SUL!W552)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*</v>
      </c>
      <c r="C555" s="144" t="str">
        <f>IF(SP_SUL!Z558="","*",SP_SUL!Z558)</f>
        <v>*</v>
      </c>
      <c r="D555" s="138" t="str">
        <f>IF(SP_SUL!S558="","*",SP_SUL!S558)</f>
        <v>-</v>
      </c>
      <c r="E555" s="138" t="str">
        <f>IF(SP_SUL!T558="","*",SP_SUL!T558)</f>
        <v>-</v>
      </c>
      <c r="F555" s="143" t="str">
        <f>IF(SP_SUL!B558="","*",SP_SUL!B558)</f>
        <v>*</v>
      </c>
      <c r="G555" s="143" t="str">
        <f>IF(SP_SUL!D558="","*",SP_SUL!D558)</f>
        <v>*</v>
      </c>
      <c r="H555" s="143" t="str">
        <f>IF(SP_SUL!F558="","*",SP_SUL!F558)</f>
        <v>*</v>
      </c>
      <c r="I555" s="143" t="str">
        <f>IF(SP_SUL!H558="","*",SP_SUL!H558)</f>
        <v>*</v>
      </c>
      <c r="J555" s="143" t="str">
        <f>IF(SP_SUL!I558="","*",SP_SUL!I558)</f>
        <v>*</v>
      </c>
      <c r="K555" s="138" t="str">
        <f>IF(SP_SUL!M558="","*",SP_SUL!M558)</f>
        <v>-</v>
      </c>
      <c r="L555" s="138" t="str">
        <f>IF(SP_SUL!N558="","*",SP_SUL!N558)</f>
        <v>-</v>
      </c>
      <c r="M555" s="139" t="str">
        <f>IF(SP_SUL!J558="","*",SP_SUL!J558)</f>
        <v>*</v>
      </c>
      <c r="N555" s="142" t="str">
        <f>IF(SP_SUL!K558="","*",SP_SUL!K558)</f>
        <v>*</v>
      </c>
      <c r="O555" s="142" t="str">
        <f>IF(SP_SUL!L558="","*",SP_SUL!L558)</f>
        <v>*</v>
      </c>
      <c r="P555" s="141" t="str">
        <f>IF(SP_SUL!O558="","*",SP_SUL!O558)</f>
        <v>*</v>
      </c>
      <c r="Q555" s="141" t="str">
        <f>IF(SP_SUL!P558="","*",SP_SUL!P558)</f>
        <v>*</v>
      </c>
      <c r="R555" s="143" t="str">
        <f>IF(SP_SUL!Q558="","*",CONCATENATE(SP_SUL!Q558," ",SP_SUL!R558))</f>
        <v>*</v>
      </c>
      <c r="S555" s="143" t="str">
        <f>IF(SP_SUL!V558="","*",SP_SUL!V558)</f>
        <v>*</v>
      </c>
      <c r="T555" s="143" t="str">
        <f>IF(SP_SUL!W558="","*",SP_SUL!W558)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*</v>
      </c>
      <c r="C557" s="144" t="str">
        <f>IF(SP_SUL!Z560="","*",SP_SUL!Z560)</f>
        <v>*</v>
      </c>
      <c r="D557" s="138" t="str">
        <f>IF(SP_SUL!S560="","*",SP_SUL!S560)</f>
        <v>-</v>
      </c>
      <c r="E557" s="138" t="str">
        <f>IF(SP_SUL!T560="","*",SP_SUL!T560)</f>
        <v>-</v>
      </c>
      <c r="F557" s="143" t="str">
        <f>IF(SP_SUL!B560="","*",SP_SUL!B560)</f>
        <v>*</v>
      </c>
      <c r="G557" s="143" t="str">
        <f>IF(SP_SUL!D560="","*",SP_SUL!D560)</f>
        <v>*</v>
      </c>
      <c r="H557" s="143" t="str">
        <f>IF(SP_SUL!F560="","*",SP_SUL!F560)</f>
        <v>*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-</v>
      </c>
      <c r="L557" s="138" t="str">
        <f>IF(SP_SUL!N560="","*",SP_SUL!N560)</f>
        <v>-</v>
      </c>
      <c r="M557" s="139" t="str">
        <f>IF(SP_SUL!J560="","*",SP_SUL!J560)</f>
        <v>*</v>
      </c>
      <c r="N557" s="142" t="str">
        <f>IF(SP_SUL!K560="","*",SP_SUL!K560)</f>
        <v>*</v>
      </c>
      <c r="O557" s="142" t="str">
        <f>IF(SP_SUL!L560="","*",SP_SUL!L560)</f>
        <v>*</v>
      </c>
      <c r="P557" s="141" t="str">
        <f>IF(SP_SUL!O560="","*",SP_SUL!O560)</f>
        <v>*</v>
      </c>
      <c r="Q557" s="141" t="str">
        <f>IF(SP_SUL!P560="","*",SP_SUL!P560)</f>
        <v>*</v>
      </c>
      <c r="R557" s="143" t="str">
        <f>IF(SP_SUL!Q560="","*",CONCATENATE(SP_SUL!Q560," ",SP_SUL!R560))</f>
        <v>*</v>
      </c>
      <c r="S557" s="143" t="str">
        <f>IF(SP_SUL!V560="","*",SP_SUL!V560)</f>
        <v>*</v>
      </c>
      <c r="T557" s="143" t="str">
        <f>IF(SP_SUL!W560="","*",SP_SUL!W560)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*</v>
      </c>
      <c r="B558" s="144" t="str">
        <f>IF(SP_SUL!X561="","*",SP_SUL!X561)</f>
        <v>*</v>
      </c>
      <c r="C558" s="144" t="str">
        <f>IF(SP_SUL!Z561="","*",SP_SUL!Z561)</f>
        <v>*</v>
      </c>
      <c r="D558" s="138" t="str">
        <f>IF(SP_SUL!S561="","*",SP_SUL!S561)</f>
        <v>-</v>
      </c>
      <c r="E558" s="138" t="str">
        <f>IF(SP_SUL!T561="","*",SP_SUL!T561)</f>
        <v>-</v>
      </c>
      <c r="F558" s="143" t="str">
        <f>IF(SP_SUL!B561="","*",SP_SUL!B561)</f>
        <v>*</v>
      </c>
      <c r="G558" s="143" t="str">
        <f>IF(SP_SUL!D561="","*",SP_SUL!D561)</f>
        <v>*</v>
      </c>
      <c r="H558" s="143" t="str">
        <f>IF(SP_SUL!F561="","*",SP_SUL!F561)</f>
        <v>*</v>
      </c>
      <c r="I558" s="143" t="str">
        <f>IF(SP_SUL!H561="","*",SP_SUL!H561)</f>
        <v>*</v>
      </c>
      <c r="J558" s="143" t="str">
        <f>IF(SP_SUL!I561="","*",SP_SUL!I561)</f>
        <v>*</v>
      </c>
      <c r="K558" s="138" t="str">
        <f>IF(SP_SUL!M561="","*",SP_SUL!M561)</f>
        <v>-</v>
      </c>
      <c r="L558" s="138" t="str">
        <f>IF(SP_SUL!N561="","*",SP_SUL!N561)</f>
        <v>-</v>
      </c>
      <c r="M558" s="139" t="str">
        <f>IF(SP_SUL!J561="","*",SP_SUL!J561)</f>
        <v>*</v>
      </c>
      <c r="N558" s="142" t="str">
        <f>IF(SP_SUL!K561="","*",SP_SUL!K561)</f>
        <v>*</v>
      </c>
      <c r="O558" s="142" t="str">
        <f>IF(SP_SUL!L561="","*",SP_SUL!L561)</f>
        <v>*</v>
      </c>
      <c r="P558" s="141" t="str">
        <f>IF(SP_SUL!O561="","*",SP_SUL!O561)</f>
        <v>*</v>
      </c>
      <c r="Q558" s="141" t="str">
        <f>IF(SP_SUL!P561="","*",SP_SUL!P561)</f>
        <v>*</v>
      </c>
      <c r="R558" s="143" t="str">
        <f>IF(SP_SUL!Q561="","*",CONCATENATE(SP_SUL!Q561," ",SP_SUL!R561))</f>
        <v>*</v>
      </c>
      <c r="S558" s="143" t="str">
        <f>IF(SP_SUL!V561="","*",SP_SUL!V561)</f>
        <v>*</v>
      </c>
      <c r="T558" s="143" t="str">
        <f>IF(SP_SUL!W561="","*",SP_SUL!W561)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*</v>
      </c>
      <c r="C560" s="144" t="str">
        <f>IF(SP_SUL!Z563="","*",SP_SUL!Z563)</f>
        <v>*</v>
      </c>
      <c r="D560" s="138" t="str">
        <f>IF(SP_SUL!S563="","*",SP_SUL!S563)</f>
        <v>-</v>
      </c>
      <c r="E560" s="138" t="str">
        <f>IF(SP_SUL!T563="","*",SP_SUL!T563)</f>
        <v>-</v>
      </c>
      <c r="F560" s="143" t="str">
        <f>IF(SP_SUL!B563="","*",SP_SUL!B563)</f>
        <v>*</v>
      </c>
      <c r="G560" s="143" t="str">
        <f>IF(SP_SUL!D563="","*",SP_SUL!D563)</f>
        <v>*</v>
      </c>
      <c r="H560" s="143" t="str">
        <f>IF(SP_SUL!F563="","*",SP_SUL!F563)</f>
        <v>*</v>
      </c>
      <c r="I560" s="143" t="str">
        <f>IF(SP_SUL!H563="","*",SP_SUL!H563)</f>
        <v>*</v>
      </c>
      <c r="J560" s="143" t="str">
        <f>IF(SP_SUL!I563="","*",SP_SUL!I563)</f>
        <v>*</v>
      </c>
      <c r="K560" s="138" t="str">
        <f>IF(SP_SUL!M563="","*",SP_SUL!M563)</f>
        <v>-</v>
      </c>
      <c r="L560" s="138" t="str">
        <f>IF(SP_SUL!N563="","*",SP_SUL!N563)</f>
        <v>-</v>
      </c>
      <c r="M560" s="139" t="str">
        <f>IF(SP_SUL!J563="","*",SP_SUL!J563)</f>
        <v>*</v>
      </c>
      <c r="N560" s="142" t="str">
        <f>IF(SP_SUL!K563="","*",SP_SUL!K563)</f>
        <v>*</v>
      </c>
      <c r="O560" s="142" t="str">
        <f>IF(SP_SUL!L563="","*",SP_SUL!L563)</f>
        <v>*</v>
      </c>
      <c r="P560" s="141" t="str">
        <f>IF(SP_SUL!O563="","*",SP_SUL!O563)</f>
        <v>*</v>
      </c>
      <c r="Q560" s="141" t="str">
        <f>IF(SP_SUL!P563="","*",SP_SUL!P563)</f>
        <v>*</v>
      </c>
      <c r="R560" s="143" t="str">
        <f>IF(SP_SUL!Q563="","*",CONCATENATE(SP_SUL!Q563," ",SP_SUL!R563))</f>
        <v>*</v>
      </c>
      <c r="S560" s="143" t="str">
        <f>IF(SP_SUL!V563="","*",SP_SUL!V563)</f>
        <v>*</v>
      </c>
      <c r="T560" s="143" t="str">
        <f>IF(SP_SUL!W563="","*",SP_SUL!W563)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*</v>
      </c>
      <c r="C561" s="144" t="str">
        <f>IF(SP_SUL!Z564="","*",SP_SUL!Z564)</f>
        <v>*</v>
      </c>
      <c r="D561" s="138" t="str">
        <f>IF(SP_SUL!S564="","*",SP_SUL!S564)</f>
        <v>-</v>
      </c>
      <c r="E561" s="138" t="str">
        <f>IF(SP_SUL!T564="","*",SP_SUL!T564)</f>
        <v>-</v>
      </c>
      <c r="F561" s="143" t="str">
        <f>IF(SP_SUL!B564="","*",SP_SUL!B564)</f>
        <v>*</v>
      </c>
      <c r="G561" s="143" t="str">
        <f>IF(SP_SUL!D564="","*",SP_SUL!D564)</f>
        <v>*</v>
      </c>
      <c r="H561" s="143" t="str">
        <f>IF(SP_SUL!F564="","*",SP_SUL!F564)</f>
        <v>*</v>
      </c>
      <c r="I561" s="143" t="str">
        <f>IF(SP_SUL!H564="","*",SP_SUL!H564)</f>
        <v>*</v>
      </c>
      <c r="J561" s="143" t="str">
        <f>IF(SP_SUL!I564="","*",SP_SUL!I564)</f>
        <v>*</v>
      </c>
      <c r="K561" s="138" t="str">
        <f>IF(SP_SUL!M564="","*",SP_SUL!M564)</f>
        <v>-</v>
      </c>
      <c r="L561" s="138" t="str">
        <f>IF(SP_SUL!N564="","*",SP_SUL!N564)</f>
        <v>-</v>
      </c>
      <c r="M561" s="139" t="str">
        <f>IF(SP_SUL!J564="","*",SP_SUL!J564)</f>
        <v>*</v>
      </c>
      <c r="N561" s="142" t="str">
        <f>IF(SP_SUL!K564="","*",SP_SUL!K564)</f>
        <v>*</v>
      </c>
      <c r="O561" s="142" t="str">
        <f>IF(SP_SUL!L564="","*",SP_SUL!L564)</f>
        <v>*</v>
      </c>
      <c r="P561" s="141" t="str">
        <f>IF(SP_SUL!O564="","*",SP_SUL!O564)</f>
        <v>*</v>
      </c>
      <c r="Q561" s="141" t="str">
        <f>IF(SP_SUL!P564="","*",SP_SUL!P564)</f>
        <v>*</v>
      </c>
      <c r="R561" s="143" t="str">
        <f>IF(SP_SUL!Q564="","*",CONCATENATE(SP_SUL!Q564," ",SP_SUL!R564))</f>
        <v>*</v>
      </c>
      <c r="S561" s="143" t="str">
        <f>IF(SP_SUL!V564="","*",SP_SUL!V564)</f>
        <v>*</v>
      </c>
      <c r="T561" s="143" t="str">
        <f>IF(SP_SUL!W564="","*",SP_SUL!W564)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1794</v>
      </c>
      <c r="C2" s="120" t="s">
        <v>1795</v>
      </c>
      <c r="D2" s="75" t="s">
        <v>982</v>
      </c>
      <c r="E2" s="75" t="s">
        <v>1796</v>
      </c>
      <c r="F2" s="98" t="s">
        <v>1797</v>
      </c>
      <c r="G2" s="75" t="s">
        <v>1798</v>
      </c>
      <c r="H2" s="75" t="s">
        <v>1799</v>
      </c>
      <c r="I2" s="75" t="s">
        <v>1800</v>
      </c>
      <c r="J2" s="75" t="s">
        <v>1801</v>
      </c>
      <c r="K2" s="77" t="s">
        <v>1802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 t="str">
        <f>IF(SP_SUL!B542="","*",SP_SUL!B542)</f>
        <v>*</v>
      </c>
      <c r="D538" s="93" t="str">
        <f>IF(SP_SUL!D542="","*",SP_SUL!D542)</f>
        <v>*</v>
      </c>
      <c r="E538" s="93" t="str">
        <f>IF(SP_SUL!H542="","*",SP_SUL!H542)</f>
        <v>*</v>
      </c>
      <c r="F538" s="99" t="str">
        <f>IF(SP_SUL!M542="","*",SP_SUL!M542)</f>
        <v>-</v>
      </c>
      <c r="G538" s="94" t="str">
        <f>IF(SP_SUL!I542="","*",SP_SUL!I542)</f>
        <v>*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*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 t="str">
        <f>IF(SP_SUL!B543="","*",SP_SUL!B543)</f>
        <v>*</v>
      </c>
      <c r="D539" s="93" t="str">
        <f>IF(SP_SUL!D543="","*",SP_SUL!D543)</f>
        <v>*</v>
      </c>
      <c r="E539" s="93" t="str">
        <f>IF(SP_SUL!H543="","*",SP_SUL!H543)</f>
        <v>*</v>
      </c>
      <c r="F539" s="99" t="str">
        <f>IF(SP_SUL!M543="","*",SP_SUL!M543)</f>
        <v>-</v>
      </c>
      <c r="G539" s="94" t="str">
        <f>IF(SP_SUL!I543="","*",SP_SUL!I543)</f>
        <v>*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*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 t="str">
        <f>IF(SP_SUL!B544="","*",SP_SUL!B544)</f>
        <v>*</v>
      </c>
      <c r="D540" s="93" t="str">
        <f>IF(SP_SUL!D544="","*",SP_SUL!D544)</f>
        <v>*</v>
      </c>
      <c r="E540" s="93" t="str">
        <f>IF(SP_SUL!H544="","*",SP_SUL!H544)</f>
        <v>*</v>
      </c>
      <c r="F540" s="99" t="str">
        <f>IF(SP_SUL!M544="","*",SP_SUL!M544)</f>
        <v>-</v>
      </c>
      <c r="G540" s="94" t="str">
        <f>IF(SP_SUL!I544="","*",SP_SUL!I544)</f>
        <v>*</v>
      </c>
      <c r="H540" s="94" t="str">
        <f>IF(SP_SUL!AB544="","*",SP_SUL!AB544)</f>
        <v>*</v>
      </c>
      <c r="I540" s="94" t="str">
        <f>IF(SP_SUL!AC544="","*",SP_SUL!AC544)</f>
        <v>*</v>
      </c>
      <c r="J540" s="95" t="str">
        <f>IF(SP_SUL!AA544="","*",SP_SUL!AA544)</f>
        <v>*</v>
      </c>
      <c r="K540" s="96" t="str">
        <f>IF(SP_SUL!AD544="","*",SP_SUL!AD544)</f>
        <v>*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 t="str">
        <f>IF(SP_SUL!B547="","*",SP_SUL!B547)</f>
        <v>*</v>
      </c>
      <c r="D543" s="93" t="str">
        <f>IF(SP_SUL!D547="","*",SP_SUL!D547)</f>
        <v>*</v>
      </c>
      <c r="E543" s="93" t="str">
        <f>IF(SP_SUL!H547="","*",SP_SUL!H547)</f>
        <v>*</v>
      </c>
      <c r="F543" s="99" t="str">
        <f>IF(SP_SUL!M547="","*",SP_SUL!M547)</f>
        <v>-</v>
      </c>
      <c r="G543" s="94" t="str">
        <f>IF(SP_SUL!I547="","*",SP_SUL!I547)</f>
        <v>*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*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 t="str">
        <f>IF(SP_SUL!B548="","*",SP_SUL!B548)</f>
        <v>*</v>
      </c>
      <c r="D544" s="93" t="str">
        <f>IF(SP_SUL!D548="","*",SP_SUL!D548)</f>
        <v>*</v>
      </c>
      <c r="E544" s="93" t="str">
        <f>IF(SP_SUL!H548="","*",SP_SUL!H548)</f>
        <v>*</v>
      </c>
      <c r="F544" s="99" t="str">
        <f>IF(SP_SUL!M548="","*",SP_SUL!M548)</f>
        <v>-</v>
      </c>
      <c r="G544" s="94" t="str">
        <f>IF(SP_SUL!I548="","*",SP_SUL!I548)</f>
        <v>*</v>
      </c>
      <c r="H544" s="94" t="str">
        <f>IF(SP_SUL!AB548="","*",SP_SUL!AB548)</f>
        <v>*</v>
      </c>
      <c r="I544" s="94" t="str">
        <f>IF(SP_SUL!AC548="","*",SP_SUL!AC548)</f>
        <v>*</v>
      </c>
      <c r="J544" s="95" t="str">
        <f>IF(SP_SUL!AA548="","*",SP_SUL!AA548)</f>
        <v>*</v>
      </c>
      <c r="K544" s="96" t="str">
        <f>IF(SP_SUL!AD548="","*",SP_SUL!AD548)</f>
        <v>*</v>
      </c>
    </row>
    <row r="545" spans="2:11" hidden="1">
      <c r="B545" s="93" t="str">
        <f>IF(SP_SUL!Y549="","*",SP_SUL!Y549)</f>
        <v>*</v>
      </c>
      <c r="C545" s="94" t="str">
        <f>IF(SP_SUL!B549="","*",SP_SUL!B549)</f>
        <v>*</v>
      </c>
      <c r="D545" s="93" t="str">
        <f>IF(SP_SUL!D549="","*",SP_SUL!D549)</f>
        <v>*</v>
      </c>
      <c r="E545" s="93" t="str">
        <f>IF(SP_SUL!H549="","*",SP_SUL!H549)</f>
        <v>*</v>
      </c>
      <c r="F545" s="99" t="str">
        <f>IF(SP_SUL!M549="","*",SP_SUL!M549)</f>
        <v>-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*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 t="str">
        <f>IF(SP_SUL!B550="","*",SP_SUL!B550)</f>
        <v>*</v>
      </c>
      <c r="D546" s="93" t="str">
        <f>IF(SP_SUL!D550="","*",SP_SUL!D550)</f>
        <v>*</v>
      </c>
      <c r="E546" s="93" t="str">
        <f>IF(SP_SUL!H550="","*",SP_SUL!H550)</f>
        <v>*</v>
      </c>
      <c r="F546" s="99" t="str">
        <f>IF(SP_SUL!M550="","*",SP_SUL!M550)</f>
        <v>-</v>
      </c>
      <c r="G546" s="94" t="str">
        <f>IF(SP_SUL!I550="","*",SP_SUL!I550)</f>
        <v>*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*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 t="str">
        <f>IF(SP_SUL!B551="","*",SP_SUL!B551)</f>
        <v>*</v>
      </c>
      <c r="D547" s="93" t="str">
        <f>IF(SP_SUL!D551="","*",SP_SUL!D551)</f>
        <v>*</v>
      </c>
      <c r="E547" s="93" t="str">
        <f>IF(SP_SUL!H551="","*",SP_SUL!H551)</f>
        <v>*</v>
      </c>
      <c r="F547" s="99" t="str">
        <f>IF(SP_SUL!M551="","*",SP_SUL!M551)</f>
        <v>-</v>
      </c>
      <c r="G547" s="94" t="str">
        <f>IF(SP_SUL!I551="","*",SP_SUL!I551)</f>
        <v>*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*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 t="str">
        <f>IF(SP_SUL!B552="","*",SP_SUL!B552)</f>
        <v>*</v>
      </c>
      <c r="D548" s="93" t="str">
        <f>IF(SP_SUL!D552="","*",SP_SUL!D552)</f>
        <v>*</v>
      </c>
      <c r="E548" s="93" t="str">
        <f>IF(SP_SUL!H552="","*",SP_SUL!H552)</f>
        <v>*</v>
      </c>
      <c r="F548" s="99" t="str">
        <f>IF(SP_SUL!M552="","*",SP_SUL!M552)</f>
        <v>-</v>
      </c>
      <c r="G548" s="94" t="str">
        <f>IF(SP_SUL!I552="","*",SP_SUL!I552)</f>
        <v>*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*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 t="str">
        <f>IF(SP_SUL!B558="","*",SP_SUL!B558)</f>
        <v>*</v>
      </c>
      <c r="D554" s="93" t="str">
        <f>IF(SP_SUL!D558="","*",SP_SUL!D558)</f>
        <v>*</v>
      </c>
      <c r="E554" s="93" t="str">
        <f>IF(SP_SUL!H558="","*",SP_SUL!H558)</f>
        <v>*</v>
      </c>
      <c r="F554" s="99" t="str">
        <f>IF(SP_SUL!M558="","*",SP_SUL!M558)</f>
        <v>-</v>
      </c>
      <c r="G554" s="94" t="str">
        <f>IF(SP_SUL!I558="","*",SP_SUL!I558)</f>
        <v>*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 t="str">
        <f>IF(SP_SUL!B560="","*",SP_SUL!B560)</f>
        <v>*</v>
      </c>
      <c r="D556" s="93" t="str">
        <f>IF(SP_SUL!D560="","*",SP_SUL!D560)</f>
        <v>*</v>
      </c>
      <c r="E556" s="93" t="str">
        <f>IF(SP_SUL!H560="","*",SP_SUL!H560)</f>
        <v>*</v>
      </c>
      <c r="F556" s="99" t="str">
        <f>IF(SP_SUL!M560="","*",SP_SUL!M560)</f>
        <v>-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 t="str">
        <f>IF(SP_SUL!B561="","*",SP_SUL!B561)</f>
        <v>*</v>
      </c>
      <c r="D557" s="93" t="str">
        <f>IF(SP_SUL!D561="","*",SP_SUL!D561)</f>
        <v>*</v>
      </c>
      <c r="E557" s="93" t="str">
        <f>IF(SP_SUL!H561="","*",SP_SUL!H561)</f>
        <v>*</v>
      </c>
      <c r="F557" s="99" t="str">
        <f>IF(SP_SUL!M561="","*",SP_SUL!M561)</f>
        <v>-</v>
      </c>
      <c r="G557" s="94" t="str">
        <f>IF(SP_SUL!I561="","*",SP_SUL!I561)</f>
        <v>*</v>
      </c>
      <c r="H557" s="94" t="str">
        <f>IF(SP_SUL!AB561="","*",SP_SUL!AB561)</f>
        <v>*</v>
      </c>
      <c r="I557" s="94" t="str">
        <f>IF(SP_SUL!AC561="","*",SP_SUL!AC561)</f>
        <v>*</v>
      </c>
      <c r="J557" s="95" t="str">
        <f>IF(SP_SUL!AA561="","*",SP_SUL!AA561)</f>
        <v>*</v>
      </c>
      <c r="K557" s="96" t="str">
        <f>IF(SP_SUL!AD561="","*",SP_SUL!AD561)</f>
        <v>*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 t="str">
        <f>IF(SP_SUL!B563="","*",SP_SUL!B563)</f>
        <v>*</v>
      </c>
      <c r="D559" s="93" t="str">
        <f>IF(SP_SUL!D563="","*",SP_SUL!D563)</f>
        <v>*</v>
      </c>
      <c r="E559" s="93" t="str">
        <f>IF(SP_SUL!H563="","*",SP_SUL!H563)</f>
        <v>*</v>
      </c>
      <c r="F559" s="99" t="str">
        <f>IF(SP_SUL!M563="","*",SP_SUL!M563)</f>
        <v>-</v>
      </c>
      <c r="G559" s="94" t="str">
        <f>IF(SP_SUL!I563="","*",SP_SUL!I563)</f>
        <v>*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*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 t="str">
        <f>IF(SP_SUL!B564="","*",SP_SUL!B564)</f>
        <v>*</v>
      </c>
      <c r="D560" s="93" t="str">
        <f>IF(SP_SUL!D564="","*",SP_SUL!D564)</f>
        <v>*</v>
      </c>
      <c r="E560" s="93" t="str">
        <f>IF(SP_SUL!H564="","*",SP_SUL!H564)</f>
        <v>*</v>
      </c>
      <c r="F560" s="99" t="str">
        <f>IF(SP_SUL!M564="","*",SP_SUL!M564)</f>
        <v>-</v>
      </c>
      <c r="G560" s="94" t="str">
        <f>IF(SP_SUL!I564="","*",SP_SUL!I564)</f>
        <v>*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*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1803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2026-02-20T11:46:55Z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