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03" documentId="120_S{118792C3-22EF-5104-A093-F22BFE3913F3}" xr6:coauthVersionLast="47" xr6:coauthVersionMax="47" xr10:uidLastSave="{77F9DAE7-4F31-4E52-A38B-CC4C3F1A219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<sst xmlns="http://schemas.openxmlformats.org/spreadsheetml/2006/main" count="5959" uniqueCount="1394">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</sst>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O240" activePane="bottomRight" state="frozen"/>
      <selection pane="bottomRight" activeCell="B256" sqref="B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6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6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6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6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6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6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6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6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6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6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6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6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1317</v>
      </c>
      <c r="BK217" s="18" t="s">
        <v>1318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1318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1317</v>
      </c>
      <c r="BK218" s="18" t="s">
        <v>1319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1319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1320</v>
      </c>
      <c r="BK219" s="176" t="s">
        <v>1321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1317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92</v>
      </c>
      <c r="I231" s="105" t="s">
        <v>1288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1289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377</v>
      </c>
      <c r="AC231" s="152" t="s">
        <v>371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ZYU1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1292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1322</v>
      </c>
      <c r="I238" s="106" t="s">
        <v>1322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(TF-701)46088</v>
      </c>
      <c r="B253" s="102">
        <v>46088</v>
      </c>
      <c r="C253" s="135">
        <f>IF(BS_CONTROLE[[#This Row],[DATA]]="","",WEEKNUM(BS_CONTROLE[[#This Row],[DATA]]))</f>
        <v>10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A8546088</v>
      </c>
      <c r="B254" s="102">
        <v>46088</v>
      </c>
      <c r="C254" s="135">
        <f>IF(BS_CONTROLE[[#This Row],[DATA]]="","",WEEKNUM(BS_CONTROLE[[#This Row],[DATA]]))</f>
        <v>10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1323</v>
      </c>
      <c r="N254" s="127" t="s">
        <v>1324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1325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V8546088</v>
      </c>
      <c r="B255" s="102">
        <v>46088</v>
      </c>
      <c r="C255" s="135">
        <f>IF(BS_CONTROLE[[#This Row],[DATA]]="","",WEEKNUM(BS_CONTROLE[[#This Row],[DATA]]))</f>
        <v>10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(TF-42)46088</v>
      </c>
      <c r="B256" s="102">
        <v>46088</v>
      </c>
      <c r="C256" s="135">
        <f>IF(BS_CONTROLE[[#This Row],[DATA]]="","",WEEKNUM(BS_CONTROLE[[#This Row],[DATA]]))</f>
        <v>10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2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58" operator="equal">
      <formula>"NÃO"</formula>
    </cfRule>
    <cfRule type="cellIs" dxfId="214" priority="11659" operator="equal">
      <formula>"SIM"</formula>
    </cfRule>
  </conditionalFormatting>
  <conditionalFormatting sqref="AZ6:AZ1001">
    <cfRule type="expression" dxfId="213" priority="54114">
      <formula>#REF!=1</formula>
    </cfRule>
  </conditionalFormatting>
  <conditionalFormatting sqref="BE6:BE1001 AY6:AY1001 U6:U1001">
    <cfRule type="cellIs" dxfId="212" priority="54098" operator="equal">
      <formula>"ERRO"</formula>
    </cfRule>
  </conditionalFormatting>
  <conditionalFormatting sqref="BQ6:BQ1001">
    <cfRule type="cellIs" dxfId="211" priority="54093" operator="equal">
      <formula>"Produção e Intervalo"</formula>
    </cfRule>
    <cfRule type="cellIs" dxfId="210" priority="54094" operator="equal">
      <formula>"Aderente"</formula>
    </cfRule>
    <cfRule type="cellIs" dxfId="209" priority="54095" operator="equal">
      <formula>"Intervalo"</formula>
    </cfRule>
    <cfRule type="cellIs" dxfId="208" priority="54096" operator="equal">
      <formula>"Produção"</formula>
    </cfRule>
    <cfRule type="cellIs" dxfId="207" priority="54097" operator="equal">
      <formula>"ERRO"</formula>
    </cfRule>
  </conditionalFormatting>
  <conditionalFormatting sqref="BR6:BS1001">
    <cfRule type="cellIs" dxfId="206" priority="54075" operator="equal">
      <formula>"*"</formula>
    </cfRule>
    <cfRule type="cellIs" dxfId="205" priority="54076" operator="greaterThanOrEqual">
      <formula>1</formula>
    </cfRule>
    <cfRule type="cellIs" dxfId="204" priority="54077" operator="lessThan">
      <formula>1</formula>
    </cfRule>
  </conditionalFormatting>
  <conditionalFormatting sqref="BK949 BK81 BK83:BK84 BK101 BK67 BK69 BK72:BK73 BJ9:BJ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1" operator="equal">
      <formula>"OPORTUNIDADE"</formula>
    </cfRule>
  </conditionalFormatting>
  <conditionalFormatting sqref="Y6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H6:BH8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69" operator="equal">
      <formula>"OPORTUNIDADE"</formula>
    </cfRule>
  </conditionalFormatting>
  <conditionalFormatting sqref="Y44:Z44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Y48:Z52">
    <cfRule type="cellIs" dxfId="197" priority="166" operator="equal">
      <formula>"OPORTUNIDADE"</formula>
    </cfRule>
  </conditionalFormatting>
  <conditionalFormatting sqref="Y48:Z52">
    <cfRule type="cellIs" dxfId="196" priority="164" operator="equal">
      <formula>"NÃO"</formula>
    </cfRule>
    <cfRule type="cellIs" dxfId="195" priority="165" operator="equal">
      <formula>"SIM"</formula>
    </cfRule>
  </conditionalFormatting>
  <conditionalFormatting sqref="Y68:Z68">
    <cfRule type="cellIs" dxfId="194" priority="160" operator="equal">
      <formula>"OPORTUNIDADE"</formula>
    </cfRule>
  </conditionalFormatting>
  <conditionalFormatting sqref="Y68:Z68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Y75:Z75">
    <cfRule type="cellIs" dxfId="191" priority="157" operator="equal">
      <formula>"OPORTUNIDADE"</formula>
    </cfRule>
  </conditionalFormatting>
  <conditionalFormatting sqref="Y75:Z75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Y77:Z78">
    <cfRule type="cellIs" dxfId="188" priority="154" operator="equal">
      <formula>"OPORTUNIDADE"</formula>
    </cfRule>
  </conditionalFormatting>
  <conditionalFormatting sqref="Y77:Z78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81:Z81">
    <cfRule type="cellIs" dxfId="185" priority="151" operator="equal">
      <formula>"OPORTUNIDADE"</formula>
    </cfRule>
  </conditionalFormatting>
  <conditionalFormatting sqref="Y81:Z81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82:Z82">
    <cfRule type="cellIs" dxfId="182" priority="148" operator="equal">
      <formula>"OPORTUNIDADE"</formula>
    </cfRule>
  </conditionalFormatting>
  <conditionalFormatting sqref="Y82:Z82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Y91:Z91">
    <cfRule type="cellIs" dxfId="179" priority="145" operator="equal">
      <formula>"OPORTUNIDADE"</formula>
    </cfRule>
  </conditionalFormatting>
  <conditionalFormatting sqref="Y91:Z91">
    <cfRule type="cellIs" dxfId="178" priority="143" operator="equal">
      <formula>"NÃO"</formula>
    </cfRule>
    <cfRule type="cellIs" dxfId="177" priority="144" operator="equal">
      <formula>"SIM"</formula>
    </cfRule>
  </conditionalFormatting>
  <conditionalFormatting sqref="Y93:Z93">
    <cfRule type="cellIs" dxfId="176" priority="142" operator="equal">
      <formula>"OPORTUNIDADE"</formula>
    </cfRule>
  </conditionalFormatting>
  <conditionalFormatting sqref="Y93:Z93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Y95:Z95">
    <cfRule type="cellIs" dxfId="173" priority="139" operator="equal">
      <formula>"OPORTUNIDADE"</formula>
    </cfRule>
  </conditionalFormatting>
  <conditionalFormatting sqref="Y95:Z95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Y96:Z97">
    <cfRule type="cellIs" dxfId="170" priority="136" operator="equal">
      <formula>"OPORTUNIDADE"</formula>
    </cfRule>
  </conditionalFormatting>
  <conditionalFormatting sqref="Y96:Z97">
    <cfRule type="cellIs" dxfId="169" priority="134" operator="equal">
      <formula>"NÃO"</formula>
    </cfRule>
    <cfRule type="cellIs" dxfId="168" priority="135" operator="equal">
      <formula>"SIM"</formula>
    </cfRule>
  </conditionalFormatting>
  <conditionalFormatting sqref="BK95:BK9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5">
      <iconSet showValue="0">
        <cfvo type="percent" val="0"/>
        <cfvo type="num" val="1"/>
        <cfvo type="num" val="1" gte="0"/>
      </iconSet>
    </cfRule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95 BP219:BP1001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79" operator="equal">
      <formula>"OPORTUNIDADE"</formula>
    </cfRule>
  </conditionalFormatting>
  <conditionalFormatting sqref="Z173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P1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36" operator="equal">
      <formula>"OPORTUNIDADE"</formula>
    </cfRule>
  </conditionalFormatting>
  <conditionalFormatting sqref="Z20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202">
    <cfRule type="cellIs" dxfId="161" priority="33" operator="equal">
      <formula>"OPORTUNIDADE"</formula>
    </cfRule>
  </conditionalFormatting>
  <conditionalFormatting sqref="Z202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1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25" operator="equal">
      <formula>"OPORTUNIDADE"</formula>
    </cfRule>
  </conditionalFormatting>
  <conditionalFormatting sqref="Y20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3" operator="equal">
      <formula>"OPORTUNIDADE"</formula>
    </cfRule>
  </conditionalFormatting>
  <conditionalFormatting sqref="Y245:Z24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1329</v>
      </c>
      <c r="C4" s="160" t="s">
        <v>1330</v>
      </c>
      <c r="D4" s="160" t="s">
        <v>1331</v>
      </c>
      <c r="E4" s="160" t="s">
        <v>1332</v>
      </c>
      <c r="F4" s="160" t="s">
        <v>4</v>
      </c>
      <c r="G4" s="160" t="s">
        <v>1333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1334</v>
      </c>
      <c r="C6" s="161">
        <v>407867</v>
      </c>
      <c r="D6" s="161" t="s">
        <v>1335</v>
      </c>
      <c r="E6" s="161" t="s">
        <v>789</v>
      </c>
      <c r="F6" s="161" t="s">
        <v>1336</v>
      </c>
      <c r="G6" s="162"/>
    </row>
    <row r="7" spans="2:7">
      <c r="B7" s="161" t="s">
        <v>1337</v>
      </c>
      <c r="C7" s="161">
        <v>293644</v>
      </c>
      <c r="D7" s="161" t="s">
        <v>1338</v>
      </c>
      <c r="E7" s="161" t="s">
        <v>789</v>
      </c>
      <c r="F7" s="161" t="s">
        <v>1336</v>
      </c>
      <c r="G7" s="162"/>
    </row>
    <row r="8" spans="2:7">
      <c r="B8" s="161" t="s">
        <v>1339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1340</v>
      </c>
      <c r="C9" s="161">
        <v>256790</v>
      </c>
      <c r="D9" s="161" t="s">
        <v>1341</v>
      </c>
      <c r="E9" s="161" t="s">
        <v>790</v>
      </c>
      <c r="F9" s="161" t="s">
        <v>1342</v>
      </c>
      <c r="G9" s="162">
        <v>46357</v>
      </c>
    </row>
    <row r="10" spans="2:7">
      <c r="B10" s="161" t="s">
        <v>1343</v>
      </c>
      <c r="C10" s="161">
        <v>265193</v>
      </c>
      <c r="D10" s="161" t="s">
        <v>1344</v>
      </c>
      <c r="E10" s="161" t="s">
        <v>791</v>
      </c>
      <c r="F10" s="161" t="s">
        <v>1072</v>
      </c>
      <c r="G10" s="161" t="s">
        <v>1345</v>
      </c>
    </row>
    <row r="11" spans="2:7">
      <c r="B11" s="161" t="s">
        <v>1346</v>
      </c>
      <c r="C11" s="161">
        <v>293716</v>
      </c>
      <c r="D11" s="161" t="s">
        <v>1347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1348</v>
      </c>
      <c r="C12" s="161">
        <v>257258</v>
      </c>
      <c r="D12" s="161" t="s">
        <v>1349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1350</v>
      </c>
      <c r="C13" s="161">
        <v>371147</v>
      </c>
      <c r="D13" s="161" t="s">
        <v>1351</v>
      </c>
      <c r="E13" s="161" t="s">
        <v>792</v>
      </c>
      <c r="F13" s="161" t="s">
        <v>128</v>
      </c>
      <c r="G13" s="161" t="s">
        <v>1345</v>
      </c>
    </row>
    <row r="14" spans="2:7">
      <c r="B14" s="161" t="s">
        <v>1352</v>
      </c>
      <c r="C14" s="161">
        <v>259230</v>
      </c>
      <c r="D14" s="161" t="s">
        <v>1353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1354</v>
      </c>
      <c r="C15" s="161">
        <v>370705</v>
      </c>
      <c r="D15" s="161"/>
      <c r="E15" s="161" t="s">
        <v>792</v>
      </c>
      <c r="F15" s="161" t="s">
        <v>128</v>
      </c>
      <c r="G15" s="161" t="s">
        <v>1345</v>
      </c>
    </row>
    <row r="16" spans="2:7">
      <c r="B16" s="161" t="s">
        <v>1355</v>
      </c>
      <c r="C16" s="161">
        <v>258542</v>
      </c>
      <c r="D16" s="161" t="s">
        <v>1356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1357</v>
      </c>
      <c r="C17" s="161">
        <v>257050</v>
      </c>
      <c r="D17" s="161" t="s">
        <v>1358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1359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1360</v>
      </c>
      <c r="D4" s="163" t="s">
        <v>1361</v>
      </c>
      <c r="E4" s="163" t="s">
        <v>1362</v>
      </c>
      <c r="F4" s="160" t="s">
        <v>1363</v>
      </c>
      <c r="G4" s="163" t="s">
        <v>1364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1367</v>
      </c>
      <c r="G9" s="167" t="s">
        <v>1368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1365</v>
      </c>
      <c r="G10" s="167"/>
    </row>
    <row r="11" spans="2:7">
      <c r="B11" s="167" t="s">
        <v>1369</v>
      </c>
      <c r="C11" s="167">
        <v>9038</v>
      </c>
      <c r="D11" s="168">
        <v>46085</v>
      </c>
      <c r="E11" s="167">
        <v>10520</v>
      </c>
      <c r="F11" s="169" t="s">
        <v>1370</v>
      </c>
      <c r="G11" s="167"/>
    </row>
    <row r="12" spans="2:7">
      <c r="B12" s="167" t="s">
        <v>709</v>
      </c>
      <c r="C12" s="167" t="s">
        <v>1371</v>
      </c>
      <c r="D12" s="168">
        <v>46066</v>
      </c>
      <c r="E12" s="167">
        <v>9500</v>
      </c>
      <c r="F12" s="169" t="s">
        <v>1372</v>
      </c>
      <c r="G12" s="167"/>
    </row>
    <row r="13" spans="2:7">
      <c r="B13" s="167" t="s">
        <v>709</v>
      </c>
      <c r="C13" s="167" t="s">
        <v>1373</v>
      </c>
      <c r="D13" s="168">
        <v>46066</v>
      </c>
      <c r="E13" s="167">
        <v>10500</v>
      </c>
      <c r="F13" s="169" t="s">
        <v>1372</v>
      </c>
      <c r="G13" s="167"/>
    </row>
    <row r="14" spans="2:7">
      <c r="B14" s="167" t="s">
        <v>709</v>
      </c>
      <c r="C14" s="167" t="s">
        <v>1374</v>
      </c>
      <c r="D14" s="168">
        <v>46066</v>
      </c>
      <c r="E14" s="167">
        <v>9000</v>
      </c>
      <c r="F14" s="169" t="s">
        <v>1372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1375</v>
      </c>
      <c r="C2" s="121" t="s">
        <v>947</v>
      </c>
      <c r="D2" s="76" t="s">
        <v>949</v>
      </c>
      <c r="E2" s="76" t="s">
        <v>1376</v>
      </c>
      <c r="F2" s="99" t="s">
        <v>1377</v>
      </c>
      <c r="G2" s="76" t="s">
        <v>1378</v>
      </c>
      <c r="H2" s="76" t="s">
        <v>1379</v>
      </c>
      <c r="I2" s="76" t="s">
        <v>1380</v>
      </c>
      <c r="J2" s="76" t="s">
        <v>1381</v>
      </c>
      <c r="K2" s="78" t="s">
        <v>1382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ZYU1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FIXO</v>
      </c>
      <c r="I228" s="95" t="str">
        <f>IF(SP_SUL!AC231="","*",SP_SUL!AC231)</f>
        <v>ACIONAMENTO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46088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46088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46088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46088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1383</v>
      </c>
      <c r="V1" s="228"/>
      <c r="W1" s="228"/>
    </row>
    <row r="2" spans="1:23" ht="15" customHeight="1">
      <c r="A2" s="87" t="s">
        <v>1384</v>
      </c>
      <c r="B2" s="87" t="s">
        <v>1385</v>
      </c>
      <c r="C2" s="87" t="s">
        <v>376</v>
      </c>
      <c r="D2" s="88" t="s">
        <v>962</v>
      </c>
      <c r="E2" s="88" t="s">
        <v>4</v>
      </c>
      <c r="F2" s="88" t="s">
        <v>1386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1387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ZYU1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46088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46088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46088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46088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1388</v>
      </c>
      <c r="D5" s="230"/>
      <c r="E5" s="230"/>
      <c r="F5" s="230"/>
      <c r="G5" s="230"/>
      <c r="H5" s="230"/>
      <c r="I5" s="230"/>
      <c r="J5" s="231"/>
      <c r="K5" s="232" t="s">
        <v>1389</v>
      </c>
      <c r="L5" s="233"/>
      <c r="M5" s="233"/>
      <c r="N5" s="233"/>
      <c r="O5" s="234" t="s">
        <v>1390</v>
      </c>
      <c r="P5" s="235"/>
    </row>
    <row r="6" spans="1:16" s="74" customFormat="1" ht="15" customHeight="1">
      <c r="A6" s="66" t="s">
        <v>1386</v>
      </c>
      <c r="B6" s="75" t="s">
        <v>1385</v>
      </c>
      <c r="C6" s="76" t="s">
        <v>962</v>
      </c>
      <c r="D6" s="77" t="s">
        <v>963</v>
      </c>
      <c r="E6" s="76" t="s">
        <v>1391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1392</v>
      </c>
      <c r="M6" s="80" t="s">
        <v>576</v>
      </c>
      <c r="N6" s="81" t="s">
        <v>957</v>
      </c>
      <c r="O6" s="158" t="s">
        <v>1000</v>
      </c>
      <c r="P6" s="133" t="s">
        <v>1393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ZYU1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ZYU1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46088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46088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46088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46088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