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47" documentId="8_{B6337239-1A00-434D-AAD0-422EA1FEB5AE}" xr6:coauthVersionLast="47" xr6:coauthVersionMax="47" xr10:uidLastSave="{D9712ADB-EFA7-4BA4-9DD0-1DECD5C1D354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9" i="1" l="1" a="1"/>
  <c r="N119" i="1" s="1"/>
  <c r="M119" i="1" a="1"/>
  <c r="M119" i="1" s="1"/>
  <c r="C119" i="1"/>
  <c r="A119" i="1"/>
  <c r="C118" i="1"/>
  <c r="A118" i="1"/>
  <c r="N120" i="1" a="1"/>
  <c r="N120" i="1" s="1"/>
  <c r="C125" i="1"/>
  <c r="A125" i="1"/>
  <c r="C124" i="1"/>
  <c r="A124" i="1"/>
  <c r="C123" i="1"/>
  <c r="A123" i="1"/>
  <c r="C122" i="1"/>
  <c r="A122" i="1"/>
  <c r="H126" i="1" a="1"/>
  <c r="H126" i="1" s="1"/>
  <c r="M126" i="1" a="1"/>
  <c r="M126" i="1" s="1"/>
  <c r="N126" i="1" a="1"/>
  <c r="N126" i="1" s="1"/>
  <c r="M128" i="1" a="1"/>
  <c r="M128" i="1" s="1"/>
  <c r="N128" i="1" a="1"/>
  <c r="N128" i="1" s="1"/>
  <c r="N129" i="1" a="1"/>
  <c r="N129" i="1" s="1"/>
  <c r="M131" i="1" a="1"/>
  <c r="M131" i="1" s="1"/>
  <c r="N131" i="1" a="1"/>
  <c r="N131" i="1" s="1"/>
  <c r="H132" i="1" a="1"/>
  <c r="H132" i="1" s="1"/>
  <c r="M132" i="1" a="1"/>
  <c r="M132" i="1" s="1"/>
  <c r="N132" i="1" a="1"/>
  <c r="N132" i="1" s="1"/>
  <c r="N117" i="1" a="1"/>
  <c r="N117" i="1" s="1"/>
  <c r="M117" i="1" a="1"/>
  <c r="M117" i="1" s="1"/>
  <c r="N116" i="1" a="1"/>
  <c r="N116" i="1" s="1"/>
  <c r="M116" i="1" a="1"/>
  <c r="M116" i="1" s="1"/>
  <c r="N125" i="1" a="1"/>
  <c r="N125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N124" i="1" a="1"/>
  <c r="N124" i="1" s="1"/>
  <c r="M124" i="1" a="1"/>
  <c r="M124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0" i="1" l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<sst xmlns="http://schemas.openxmlformats.org/spreadsheetml/2006/main" count="6088" uniqueCount="1531">
  <si>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</si>
  <si>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</si>
  <si>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</si>
  <si>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</si>
  <si>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</si>
  <si>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</si>
  <si>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</si>
  <si>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</si>
  <si>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</si>
  <si>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</si>
  <si>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</si>
  <si>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</si>
  <si>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</si>
  <si>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</si>
  <si>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</si>
  <si>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</si>
  <si>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</si>
  <si>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</si>
  <si>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</si>
  <si>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</si>
  <si>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</si>
  <si>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</si>
  <si>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</si>
  <si>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</si>
  <si>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</si>
  <si>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</si>
  <si>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</si>
  <si>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</si>
  <si>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</si>
  <si>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</si>
  <si>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</si>
  <si>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</si>
  <si>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</si>
  <si>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</si>
  <si>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</si>
  <si>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</si>
  <si>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</si>
  <si>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</si>
  <si>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</si>
  <si>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</si>
  <si>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</si>
  <si>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</si>
  <si>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</si>
  <si>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</si>
  <si>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</si>
  <si>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</si>
  <si>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</si>
  <si>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</si>
  <si>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</si>
  <si>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</si>
  <si>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</si>
  <si>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</si>
  <si>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</si>
  <si>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</si>
  <si>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</si>
  <si>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</si>
  <si>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</si>
  <si>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</si>
  <si>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</si>
  <si>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</si>
  <si>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</si>
  <si>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</si>
  <si>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</si>
  <si>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</si>
  <si>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</si>
  <si>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</si>
  <si>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</si>
  <si>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</si>
  <si>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</si>
  <si>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</si>
  <si>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</si>
  <si>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</si>
  <si>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</si>
  <si>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</si>
  <si>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</si>
  <si>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</si>
  <si>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</si>
  <si>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</si>
  <si>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</si>
  <si>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</si>
  <si>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</si>
  <si>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</si>
  <si>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</si>
  <si>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</si>
  <si>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</si>
  <si>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</si>
  <si>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</si>
  <si>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</si>
  <si>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</si>
  <si>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</si>
  <si>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</si>
  <si>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</si>
  <si>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</si>
  <si>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</si>
  <si>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</si>
  <si>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</si>
  <si>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</si>
  <si>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</si>
  <si>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</si>
  <si>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</si>
  <si>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</si>
  <si>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</si>
  <si>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</si>
  <si>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</si>
  <si>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</si>
  <si>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</si>
  <si>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</si>
  <si>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</si>
  <si>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</si>
  <si>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</si>
  <si>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</si>
  <si>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</si>
  <si>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</si>
  <si>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</si>
  <si>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</si>
  <si>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</si>
  <si>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</si>
  <si>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</si>
  <si>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</si>
  <si>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</si>
  <si>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</si>
  <si>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</si>
  <si>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</si>
  <si>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</si>
  <si>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</si>
  <si>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</si>
  <si>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</si>
  <si>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</si>
  <si>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</si>
  <si>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</si>
  <si>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</si>
  <si>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</si>
  <si>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</si>
  <si>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</si>
  <si>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</si>
  <si>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</si>
  <si>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</si>
  <si>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</si>
  <si>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</si>
  <si>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</si>
  <si>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</si>
  <si>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</si>
  <si>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</si>
  <si>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</si>
  <si>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</si>
  <si>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</si>
  <si>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</si>
  <si>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</si>
  <si>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</si>
  <si>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</si>
  <si>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</si>
  <si>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</si>
  <si>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</si>
  <si>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</si>
  <si>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</si>
  <si>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</si>
  <si>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</si>
  <si>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</si>
  <si>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</si>
  <si>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</si>
  <si>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</si>
  <si>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</si>
  <si>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</si>
  <si>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</si>
  <si>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</si>
  <si>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</si>
  <si>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</si>
  <si>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</si>
  <si>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</si>
  <si>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</si>
  <si>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</si>
  <si>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</si>
  <si>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</si>
  <si>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</si>
  <si>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</si>
  <si>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</si>
  <si>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</si>
  <si>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</si>
  <si>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</si>
  <si>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</si>
  <si>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</si>
  <si>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</si>
  <si>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</si>
  <si>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</si>
  <si>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</si>
  <si>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</si>
  <si>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</si>
  <si>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</si>
  <si>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</si>
  <si>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</si>
  <si>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</si>
  <si>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</si>
  <si>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</si>
  <si>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</si>
  <si>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</si>
  <si>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</si>
  <si>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</si>
  <si>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</si>
  <si>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</si>
  <si>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</si>
  <si>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</si>
  <si>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</si>
  <si>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</si>
  <si>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</si>
  <si>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</si>
  <si>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</si>
  <si>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</si>
  <si>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</si>
  <si>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</si>
  <si>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</si>
  <si>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</si>
  <si>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</si>
  <si>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</si>
  <si>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</si>
  <si>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</si>
  <si>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</si>
  <si>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</si>
  <si>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</si>
  <si>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</si>
  <si>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</si>
  <si>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</si>
  <si>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</si>
  <si>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</si>
  <si>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</si>
  <si>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</si>
  <si>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</si>
  <si>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</si>
  <si>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</si>
  <si>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</si>
  <si>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</si>
  <si>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</si>
  <si>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</si>
  <si>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</si>
  <si>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</si>
  <si>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</si>
  <si>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</si>
  <si>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</si>
  <si>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</si>
  <si>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</si>
  <si>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</si>
  <si>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</si>
  <si>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</si>
  <si>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</si>
  <si>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</si>
  <si>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</si>
  <si>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</si>
  <si>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</si>
  <si>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</si>
  <si>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</si>
  <si>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</si>
  <si>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</si>
  <si>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</si>
  <si>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</si>
  <si>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</si>
  <si>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</si>
  <si>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</si>
  <si>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</si>
  <si>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</si>
  <si>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</si>
  <si>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</si>
  <si>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</si>
  <si>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</si>
  <si>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</si>
  <si>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</si>
  <si>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</si>
  <si>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</si>
  <si>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</si>
  <si>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</si>
  <si>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</si>
  <si>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</si>
  <si>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</si>
  <si>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</si>
  <si>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</si>
  <si>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</si>
  <si>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</si>
  <si>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</si>
  <si>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</si>
  <si>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</si>
  <si>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</si>
  <si>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</si>
  <si>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</si>
  <si>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</si>
  <si>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</si>
  <si>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</si>
  <si>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</si>
  <si>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</si>
  <si>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</si>
  <si>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</si>
  <si>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</si>
  <si>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</si>
  <si>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</si>
  <si>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</si>
  <si>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</si>
  <si>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</si>
  <si>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</si>
  <si>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</si>
  <si>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</si>
  <si>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</si>
  <si>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</si>
  <si>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</si>
  <si>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</si>
  <si>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</si>
  <si>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</si>
  <si>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</si>
  <si>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</si>
  <si>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</si>
  <si>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</si>
  <si>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</si>
  <si>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</si>
  <si>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</si>
  <si>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</si>
  <si>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</si>
  <si>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</si>
  <si>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</si>
  <si>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</si>
  <si>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</si>
  <si>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</si>
  <si>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</si>
  <si>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</si>
  <si>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</si>
  <si>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</si>
  <si>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</si>
  <si>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</si>
  <si>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</si>
  <si>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</si>
  <si>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</si>
  <si>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</si>
  <si>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</si>
  <si>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</si>
  <si>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</si>
  <si>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</si>
  <si>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</si>
  <si>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</si>
  <si>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</si>
  <si>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</si>
  <si>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</si>
  <si>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</si>
  <si>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</si>
  <si>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</si>
  <si>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</si>
  <si>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</si>
  <si>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</si>
  <si>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</si>
  <si>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</si>
  <si>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</si>
  <si>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</si>
  <si>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</si>
  <si>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</si>
  <si>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</si>
  <si>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</si>
  <si>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</si>
  <si>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</si>
  <si>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</si>
  <si>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</si>
  <si>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</si>
  <si>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</si>
  <si>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</si>
  <si>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</si>
  <si>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</si>
  <si>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</si>
  <si>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</si>
  <si>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</si>
  <si>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</si>
  <si>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</si>
  <si>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</si>
  <si>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</si>
  <si>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</si>
  <si>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</si>
  <si>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</si>
  <si>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</si>
  <si>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</si>
  <si>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</si>
  <si>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</si>
  <si>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</si>
  <si>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</si>
  <si>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</si>
  <si>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</si>
  <si>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</si>
  <si>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</si>
  <si>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</si>
  <si>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</si>
  <si>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</si>
  <si>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</si>
  <si>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</si>
  <si>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</si>
  <si>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</si>
  <si>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</si>
  <si>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</si>
  <si>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</si>
  <si>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</si>
  <si>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</si>
  <si>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</si>
  <si>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</si>
  <si>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</si>
  <si>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</si>
  <si>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</si>
  <si>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</si>
  <si>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</si>
  <si>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</si>
  <si>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</si>
  <si>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</si>
  <si>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</si>
  <si>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</si>
  <si>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</si>
  <si>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</si>
  <si>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</si>
  <si>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</si>
  <si>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</si>
  <si>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</si>
  <si>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</si>
  <si>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</si>
  <si>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</si>
  <si>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</si>
  <si>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</si>
  <si>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</si>
  <si>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</si>
  <si>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</si>
  <si>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</si>
  <si>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</si>
  <si>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</si>
  <si>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</si>
  <si>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</si>
  <si>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</si>
  <si>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</si>
  <si>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</si>
  <si>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</si>
  <si>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</si>
  <si>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</si>
  <si>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</si>
  <si>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</si>
  <si>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</si>
  <si>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</si>
  <si>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</si>
  <si>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</si>
  <si>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</si>
  <si>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</si>
  <si>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</si>
  <si>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</si>
  <si>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</si>
  <si>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</si>
  <si>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</si>
  <si>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</si>
  <si>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</si>
  <si>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</si>
  <si>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</si>
  <si>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</si>
  <si>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</si>
  <si>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</si>
  <si>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</si>
  <si>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</si>
  <si>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</si>
  <si>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</si>
  <si>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</si>
  <si>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</si>
  <si>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</si>
  <si>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</si>
  <si>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</si>
  <si>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</si>
  <si>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</si>
  <si>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</si>
  <si>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</si>
  <si>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</si>
  <si>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</si>
  <si>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</si>
  <si>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</si>
  <si>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</si>
  <si>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</si>
  <si>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</si>
  <si>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</si>
  <si>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</si>
  <si>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</si>
  <si>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</si>
  <si>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</si>
  <si>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</si>
  <si>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</si>
  <si>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</si>
  <si>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</si>
  <si>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</si>
  <si>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</si>
  <si>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</si>
  <si>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</si>
  <si>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</si>
  <si>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</si>
  <si>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</si>
  <si>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</si>
  <si>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</si>
  <si>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</si>
  <si>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</si>
  <si>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</si>
  <si>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</si>
  <si>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</si>
  <si>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</si>
  <si>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</si>
  <si>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</si>
  <si>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</si>
  <si>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</si>
  <si>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</si>
  <si>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</si>
  <si>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</si>
  <si>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</si>
  <si>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</si>
  <si>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</si>
  <si>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</si>
  <si>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</si>
  <si>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</si>
  <si>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</si>
  <si>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</si>
  <si>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</si>
  <si>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</si>
  <si>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</si>
  <si>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</si>
  <si>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</si>
  <si>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</si>
  <si>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</si>
  <si>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</si>
  <si>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</si>
  <si>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</si>
  <si>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</si>
  <si>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</si>
  <si>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</si>
  <si>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</si>
  <si>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</si>
  <si>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</si>
  <si>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</si>
  <si>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</si>
  <si>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</si>
  <si>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</si>
  <si>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</si>
  <si>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</si>
  <si>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</si>
  <si>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</si>
  <si>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</si>
  <si>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</si>
  <si>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</si>
  <si>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</si>
  <si>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</si>
  <si>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</si>
  <si>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</si>
  <si>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</si>
  <si>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</si>
  <si>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</si>
  <si>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</si>
  <si>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</si>
  <si>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</si>
  <si>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</si>
  <si>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</si>
  <si>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</si>
  <si>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</si>
  <si>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</si>
  <si>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</si>
  <si>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</si>
  <si>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</si>
  <si>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</si>
  <si>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</si>
  <si>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</si>
  <si>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</si>
  <si>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</si>
  <si>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</si>
  <si>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</si>
  <si>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</si>
  <si>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</si>
  <si>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</si>
  <si>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</si>
  <si>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</si>
  <si>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</si>
  <si>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</si>
  <si>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</si>
  <si>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</si>
  <si>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</si>
  <si>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</si>
  <si>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</si>
  <si>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</si>
  <si>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</si>
  <si>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</si>
  <si>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</si>
  <si>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</si>
  <si>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</si>
  <si>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</si>
  <si>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</si>
  <si>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</si>
  <si>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</si>
  <si>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</si>
  <si>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</si>
  <si>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</si>
  <si>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</si>
  <si>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</si>
  <si>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</si>
  <si>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</si>
  <si>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</si>
  <si>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</si>
  <si>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</si>
  <si>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</si>
  <si>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</si>
  <si>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</si>
  <si>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</si>
  <si>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</si>
  <si>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</si>
  <si>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</si>
  <si>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</si>
  <si>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</si>
  <si>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</si>
  <si>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</si>
  <si>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</si>
  <si>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</si>
  <si>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</si>
  <si>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</si>
  <si>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</si>
  <si>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</si>
  <si>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</si>
  <si>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</si>
  <si>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</si>
  <si>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</si>
  <si>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</si>
  <si>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</si>
  <si>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</si>
  <si>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</si>
  <si>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</si>
  <si>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</si>
  <si>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</si>
  <si>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</si>
  <si>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</si>
  <si>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</si>
  <si>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</si>
  <si>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</si>
  <si>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</si>
  <si>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</si>
  <si>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</si>
  <si>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</si>
  <si>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</si>
  <si>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</si>
  <si>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</si>
  <si>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</si>
  <si>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</si>
  <si>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</si>
  <si>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</si>
  <si>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</si>
  <si>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</si>
  <si>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</si>
  <si>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</si>
  <si>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</si>
  <si>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</si>
  <si>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</si>
  <si>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</si>
  <si>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</si>
  <si>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</si>
  <si>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</si>
  <si>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</si>
  <si>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</si>
  <si>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</si>
  <si>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</si>
  <si>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</si>
  <si>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</si>
  <si>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</si>
  <si>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</si>
  <si>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</si>
  <si>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</si>
  <si>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</si>
  <si>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</si>
  <si>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</si>
  <si>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</si>
  <si>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</si>
  <si>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</si>
  <si>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</si>
  <si>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</si>
  <si>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</si>
  <si>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</si>
  <si>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</si>
  <si>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</si>
  <si>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</si>
  <si>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</si>
  <si>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</si>
  <si>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</si>
  <si>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</si>
  <si>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</si>
  <si>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</si>
  <si>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</si>
  <si>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</si>
  <si>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</si>
  <si>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</si>
  <si>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</si>
  <si>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</si>
  <si>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</si>
  <si>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</si>
  <si>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</si>
  <si>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</si>
  <si>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</si>
  <si>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</si>
  <si>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</si>
  <si>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</si>
  <si>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</si>
  <si>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</si>
  <si>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</si>
  <si>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</si>
  <si>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</si>
  <si>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</si>
  <si>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</si>
  <si>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</si>
  <si>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</si>
  <si>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</si>
  <si>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</si>
  <si>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</si>
  <si>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</si>
  <si>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</si>
  <si>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</si>
  <si>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</si>
  <si>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</si>
  <si>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</si>
  <si>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</si>
  <si>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</si>
  <si>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</si>
  <si>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</si>
  <si>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</si>
  <si>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</si>
  <si>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</si>
  <si>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</si>
  <si>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</si>
  <si>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</si>
  <si>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</si>
  <si>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</si>
  <si>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</si>
  <si>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</si>
  <si>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</si>
  <si>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</si>
  <si>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</si>
  <si>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</si>
  <si>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</si>
  <si>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</si>
  <si>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</si>
  <si>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</si>
  <si>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</si>
  <si>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</si>
  <si>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</si>
  <si>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</si>
  <si>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</si>
  <si>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</si>
  <si>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</si>
  <si>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</si>
  <si>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</si>
  <si>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</si>
  <si>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</si>
  <si>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</si>
  <si>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</si>
  <si>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</si>
  <si>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</si>
  <si>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</si>
  <si>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</si>
  <si>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</si>
  <si>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</si>
  <si>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</si>
  <si>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</si>
  <si>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</si>
  <si>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</si>
  <si>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</si>
  <si>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</si>
  <si>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</si>
  <si>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</si>
  <si>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</si>
  <si>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</si>
  <si>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</si>
  <si>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</si>
  <si>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</si>
  <si>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</si>
  <si>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</si>
  <si>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</si>
  <si>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</si>
  <si>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</si>
  <si>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</si>
  <si>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</si>
  <si>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</si>
  <si>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</si>
  <si>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</si>
  <si>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</si>
  <si>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</si>
  <si>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</si>
  <si>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</si>
  <si>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</si>
  <si>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</si>
  <si>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</si>
  <si>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</si>
  <si>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</si>
  <si>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</si>
  <si>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</si>
  <si>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</si>
  <si>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</si>
  <si>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</si>
  <si>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</si>
  <si>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</si>
  <si>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</si>
  <si>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</si>
  <si>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</si>
  <si>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</si>
  <si>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</si>
  <si>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</si>
  <si>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</si>
  <si>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</si>
  <si>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</si>
  <si>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</si>
  <si>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</si>
  <si>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</si>
  <si>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</si>
  <si>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</si>
  <si>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</si>
  <si>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</si>
  <si>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</si>
  <si>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</si>
  <si>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</si>
  <si>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</si>
  <si>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</si>
  <si>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</si>
  <si>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</si>
  <si>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</si>
  <si>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</si>
  <si>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</si>
  <si>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</si>
  <si>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</si>
  <si>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</si>
  <si>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</si>
  <si>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</si>
  <si>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</si>
  <si>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</si>
  <si>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</si>
  <si>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</si>
  <si>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</si>
  <si>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</si>
  <si>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</si>
  <si>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</si>
  <si>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</si>
  <si>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</si>
  <si>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</si>
  <si>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</si>
  <si>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</si>
  <si>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</si>
  <si>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</si>
  <si>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</si>
  <si>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</si>
  <si>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</si>
  <si>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</si>
  <si>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</si>
  <si>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</si>
  <si>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</si>
  <si>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</si>
  <si>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</si>
  <si>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</si>
  <si>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</si>
  <si>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</si>
  <si>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</si>
  <si>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</si>
  <si>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</si>
  <si>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</si>
  <si>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</si>
  <si>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</si>
  <si>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</si>
  <si>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</si>
  <si>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</si>
  <si>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</si>
  <si>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</si>
  <si>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</si>
  <si>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</si>
  <si>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</si>
  <si>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</si>
  <si>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</si>
  <si>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</si>
  <si>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</si>
  <si>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</si>
  <si>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</si>
  <si>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</si>
  <si>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</si>
  <si>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</si>
  <si>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</si>
  <si>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</si>
  <si>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</si>
  <si>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</si>
  <si>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</si>
  <si>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</si>
  <si>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</si>
  <si>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</si>
  <si>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</si>
  <si>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</si>
  <si>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</si>
  <si>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</si>
  <si>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</si>
  <si>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</si>
  <si>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</si>
  <si>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</si>
  <si>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</si>
  <si>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</si>
  <si>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</si>
  <si>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</si>
  <si>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</si>
  <si>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</si>
  <si>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</si>
  <si>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</si>
  <si>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</si>
  <si>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</si>
  <si>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</si>
  <si>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</si>
  <si>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</si>
  <si>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</si>
  <si>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</si>
  <si>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</si>
  <si>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</si>
  <si>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</si>
  <si>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</si>
  <si>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</si>
  <si>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</si>
  <si>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</si>
  <si>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</si>
  <si>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</si>
  <si>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</si>
  <si>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</si>
  <si>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</si>
  <si>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</si>
  <si>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</si>
  <si>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</si>
  <si>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</si>
  <si>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</si>
  <si>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</si>
  <si>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</si>
  <si>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</si>
  <si>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</si>
  <si>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</si>
  <si>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</si>
  <si>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</si>
  <si>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</si>
  <si>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</si>
  <si>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</si>
  <si>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</si>
  <si>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</si>
  <si>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</si>
  <si>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</si>
  <si>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</si>
  <si>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</si>
  <si>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</si>
  <si>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</si>
  <si>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</si>
  <si>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</si>
  <si>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</si>
  <si>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</si>
  <si>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</si>
  <si>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</si>
  <si>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</si>
  <si>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</si>
  <si>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</si>
  <si>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</si>
  <si>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</si>
  <si>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</si>
  <si>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</si>
  <si>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</si>
  <si>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</si>
  <si>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</si>
  <si>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</si>
  <si>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</si>
  <si>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</si>
  <si>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</si>
  <si>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</si>
  <si>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</si>
  <si>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</si>
  <si>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</si>
  <si>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</si>
  <si>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</si>
  <si>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</si>
  <si>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</si>
  <si>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</si>
  <si>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</si>
  <si>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</si>
  <si>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</si>
  <si>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</si>
  <si>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</si>
  <si>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</si>
  <si>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</si>
  <si>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</si>
  <si>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</si>
  <si>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</si>
  <si>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</si>
  <si>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</si>
  <si>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</si>
  <si>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</si>
  <si>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</si>
  <si>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</si>
  <si>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</si>
  <si>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</si>
  <si>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</si>
  <si>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</si>
  <si>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</si>
  <si>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</si>
  <si>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</si>
  <si>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</si>
  <si>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</si>
  <si>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</si>
  <si>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</si>
  <si>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</si>
  <si>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</si>
  <si>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</si>
  <si>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</si>
  <si>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</si>
  <si>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</si>
  <si>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</si>
  <si>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</si>
  <si>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</si>
  <si>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</si>
  <si>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</si>
  <si>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</si>
  <si>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</si>
  <si>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</si>
  <si>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</si>
  <si>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</si>
  <si>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</si>
  <si>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</si>
  <si>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</si>
  <si>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</si>
  <si>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</si>
  <si>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</si>
  <si>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</si>
  <si>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</si>
  <si>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</si>
  <si>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</si>
  <si>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</si>
  <si>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</si>
  <si>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</si>
  <si>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</si>
  <si>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</si>
  <si>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</si>
  <si>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</si>
  <si>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</si>
  <si>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</si>
  <si>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</si>
  <si>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</si>
  <si>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</si>
  <si>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</si>
  <si>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</si>
  <si>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</si>
  <si>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</si>
  <si>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</si>
  <si>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</si>
  <si>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</si>
  <si>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</si>
  <si>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</si>
  <si>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</si>
  <si>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</si>
  <si>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</si>
  <si>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</si>
  <si>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</si>
  <si>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</si>
  <si>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</si>
  <si>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</si>
  <si>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</si>
  <si>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</si>
  <si>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</si>
  <si>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</si>
  <si>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</si>
  <si>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</si>
  <si>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</si>
  <si>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</si>
  <si>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</si>
  <si>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</si>
  <si>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</si>
  <si>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</si>
  <si>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</si>
  <si>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</si>
  <si>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</si>
  <si>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</si>
  <si>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</si>
  <si>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</si>
  <si>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</si>
  <si>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</si>
  <si>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</si>
  <si>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</si>
  <si>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</si>
  <si>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</si>
  <si>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</si>
  <si>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</si>
  <si>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</si>
  <si>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</si>
  <si>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</si>
  <si>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</si>
  <si>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</si>
  <si>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</si>
  <si>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</si>
  <si>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</si>
  <si>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</si>
  <si>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</si>
  <si>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</si>
  <si>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</si>
  <si>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</si>
  <si>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</si>
  <si>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</si>
  <si>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</si>
  <si>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</si>
  <si>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</si>
  <si>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</si>
  <si>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</si>
  <si>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</si>
  <si>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</si>
  <si>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</si>
  <si>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</si>
  <si>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</si>
  <si>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</si>
  <si>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</si>
  <si>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</si>
  <si>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</si>
  <si>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</si>
  <si>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</si>
  <si>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</si>
  <si>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</si>
  <si>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</si>
  <si>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</si>
  <si>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</si>
  <si>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</si>
  <si>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</si>
  <si>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</si>
  <si>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</si>
  <si>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</si>
  <si>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</si>
  <si>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</si>
  <si>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</si>
  <si>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</si>
  <si>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</si>
  <si>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</si>
  <si>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</si>
  <si>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</si>
  <si>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</si>
  <si>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</si>
  <si>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</si>
  <si>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</si>
  <si>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</si>
  <si>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</si>
  <si>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</si>
  <si>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</si>
  <si>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</si>
  <si>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</si>
  <si>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</si>
  <si>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</si>
  <si>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</si>
  <si>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</si>
  <si>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</si>
  <si>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</si>
  <si>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</si>
  <si>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</si>
  <si>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</si>
  <si>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</si>
  <si>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</si>
  <si>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</si>
  <si>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</si>
  <si>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</si>
  <si>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</si>
  <si>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</si>
  <si>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</si>
  <si>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</si>
  <si>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</si>
  <si>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</si>
  <si>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</si>
  <si>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</si>
  <si>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</si>
  <si>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</si>
  <si>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</si>
  <si>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</si>
  <si>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</si>
  <si>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</si>
  <si>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</si>
  <si>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</si>
  <si>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</si>
  <si>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</si>
  <si>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</si>
  <si>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</si>
  <si>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</si>
  <si>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</si>
  <si>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</si>
  <si>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</si>
  <si>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</si>
  <si>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</si>
  <si>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</si>
  <si>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</si>
  <si>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</si>
  <si>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</si>
  <si>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</si>
  <si>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</si>
  <si>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</si>
  <si>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</si>
  <si>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</si>
  <si>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</si>
  <si>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</si>
  <si>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</si>
  <si>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</si>
  <si>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</si>
  <si>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</si>
  <si>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</si>
  <si>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</si>
  <si>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</si>
  <si>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</si>
  <si>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</si>
  <si>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</si>
  <si>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</si>
  <si>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</si>
  <si>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</si>
  <si>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</si>
  <si>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</si>
  <si>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</si>
  <si>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</si>
  <si>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</si>
  <si>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</si>
  <si>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</si>
  <si>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</si>
  <si>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</si>
  <si>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</si>
  <si>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</si>
  <si>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</si>
  <si>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</si>
  <si>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</si>
  <si>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</si>
  <si>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</si>
  <si>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</si>
  <si>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</si>
  <si>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</si>
  <si>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</si>
  <si>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</si>
  <si>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</si>
  <si>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</si>
  <si>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</si>
  <si>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</si>
  <si>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</si>
  <si>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</si>
  <si>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</si>
  <si>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</si>
  <si>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</si>
  <si>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</si>
  <si>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</si>
  <si>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</si>
  <si>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</si>
  <si>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</si>
  <si>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</si>
  <si>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</si>
  <si>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</si>
  <si>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</si>
  <si>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</si>
  <si>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</si>
  <si>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</si>
  <si>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</si>
  <si>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</si>
  <si>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</si>
  <si>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</si>
  <si>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</si>
  <si>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</si>
  <si>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</si>
  <si>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</si>
  <si>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</si>
  <si>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</si>
  <si>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</si>
  <si>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</si>
  <si>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</si>
  <si>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</si>
  <si>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</si>
  <si>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</si>
  <si>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</si>
  <si>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</si>
  <si>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</si>
  <si>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</si>
  <si>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</si>
  <si>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</si>
  <si>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</si>
  <si>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</si>
  <si>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</si>
  <si>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</si>
  <si>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</si>
  <si>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</si>
  <si>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</si>
  <si>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</si>
  <si>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</si>
  <si>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</si>
  <si>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</si>
  <si>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</si>
  <si>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</si>
  <si>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</si>
  <si>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</si>
  <si>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</si>
  <si>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</si>
  <si>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</si>
  <si>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</si>
  <si>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</si>
  <si>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</si>
  <si>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</si>
  <si>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</si>
  <si>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</si>
  <si>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</si>
  <si>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</si>
  <si>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</si>
  <si>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</si>
  <si>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</si>
  <si>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</si>
  <si>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</si>
  <si>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</si>
  <si>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</si>
  <si>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</si>
  <si>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</si>
  <si>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</si>
  <si>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</si>
  <si>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</si>
  <si>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</si>
  <si>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</si>
  <si>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</si>
  <si>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</si>
  <si>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</si>
  <si>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</si>
  <si>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</si>
  <si>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</si>
  <si>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</si>
  <si>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</si>
  <si>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</si>
  <si>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</si>
  <si>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</si>
  <si>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</si>
  <si>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</si>
  <si>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</si>
  <si>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</si>
  <si>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</si>
  <si>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</si>
  <si>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</si>
  <si>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</si>
  <si>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</si>
  <si>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</si>
  <si>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</si>
  <si>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</si>
  <si>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</si>
  <si>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</si>
  <si>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</si>
  <si>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</si>
  <si>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</si>
  <si>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</si>
  <si>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</si>
  <si>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</si>
  <si>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</si>
  <si>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</si>
  <si>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</si>
  <si>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</si>
  <si>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</si>
  <si>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</si>
  <si>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</si>
  <si>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</si>
  <si>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</si>
  <si>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</si>
  <si>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</si>
  <si>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</si>
  <si>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</si>
  <si>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</si>
  <si>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</si>
  <si>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</si>
  <si>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</si>
  <si>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</si>
  <si>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</si>
  <si>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</si>
  <si>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</si>
  <si>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</si>
  <si>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</si>
  <si>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</si>
  <si>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</si>
  <si>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</si>
  <si>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</si>
  <si>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</si>
  <si>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</si>
  <si>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</si>
  <si>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</si>
  <si>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</si>
  <si>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</si>
  <si>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</si>
  <si>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</si>
  <si>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</si>
  <si>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</si>
  <si>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</si>
  <si>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</si>
  <si>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</si>
  <si>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</si>
  <si>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</si>
  <si>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</si>
  <si>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</si>
  <si>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</si>
  <si>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</si>
  <si>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</si>
  <si>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</si>
  <si>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</si>
  <si>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</si>
  <si>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</si>
  <si>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</si>
  <si>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</si>
  <si>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</si>
  <si>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</si>
  <si>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</si>
  <si>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</si>
  <si>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</si>
  <si>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</si>
  <si>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</si>
  <si>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</si>
  <si>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</si>
  <si>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</si>
  <si>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</si>
  <si>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</si>
  <si>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</si>
  <si>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</si>
  <si>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</si>
  <si>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</si>
  <si>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</si>
  <si>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</si>
  <si>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</si>
  <si>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</si>
  <si>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</si>
  <si>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</si>
  <si>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</si>
  <si>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</si>
  <si>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</si>
  <si>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</si>
  <si>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</si>
  <si>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</si>
  <si>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</si>
  <si>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</si>
  <si>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</si>
  <si>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</si>
  <si>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</si>
  <si>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</si>
  <si>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</si>
  <si>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</si>
  <si>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</si>
  <si>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</si>
  <si>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</si>
  <si>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</si>
  <si>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</si>
  <si>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</si>
  <si>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</si>
  <si>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</si>
  <si>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</si>
  <si>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</si>
  <si>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</si>
  <si>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</si>
  <si>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</si>
  <si>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</si>
  <si>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</si>
  <si>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</si>
  <si>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</si>
  <si>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</si>
  <si>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</si>
  <si>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</si>
  <si>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</si>
  <si>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</si>
  <si>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</si>
  <si>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</si>
  <si>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</si>
  <si>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</si>
  <si>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</si>
  <si>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</si>
  <si>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</si>
  <si>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</si>
  <si>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</si>
  <si>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</si>
  <si>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</si>
  <si>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</si>
  <si>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</si>
  <si>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</si>
  <si>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</si>
  <si>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</si>
  <si>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</si>
  <si>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</si>
  <si>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</si>
  <si>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</si>
  <si>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</si>
  <si>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</si>
  <si>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</si>
  <si>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</si>
  <si>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</si>
  <si>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</si>
  <si>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</si>
  <si>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</si>
  <si>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</si>
  <si>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</si>
  <si>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</si>
  <si>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</si>
  <si>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</si>
  <si>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</si>
  <si>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</si>
  <si>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</si>
  <si>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</si>
  <si>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</si>
  <si>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</si>
  <si>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</si>
  <si>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</si>
  <si>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</si>
  <si>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</si>
  <si>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</si>
  <si>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</si>
  <si>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</si>
  <si>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</si>
  <si>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</si>
  <si>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</si>
  <si>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</si>
  <si>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</si>
  <si>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</si>
  <si>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</si>
  <si>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</si>
  <si>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</si>
  <si>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</si>
  <si>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</si>
  <si>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</si>
  <si>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</si>
  <si>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</si>
  <si>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</si>
  <si>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</si>
  <si>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</si>
  <si>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</si>
  <si>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</si>
  <si>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</si>
  <si>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</si>
  <si>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</si>
  <si>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</si>
  <si>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 xml:space="preserve">Carga de dormentes </t>
  </si>
  <si>
    <t>TGRTRO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</si>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</sst>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2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26" tableBorderDxfId="232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24"/>
    <tableColumn id="8" xr3:uid="{69D5AC3B-4F64-4F8F-AD2A-0AD158918DDD}" name="CORRELATO" dataDxfId="23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16" activePane="topRight" state="frozen"/>
      <selection pane="topRight" activeCell="J118" sqref="J11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1467</v>
      </c>
      <c r="N110" s="204" t="s">
        <v>1468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1489</v>
      </c>
      <c r="N113" s="204" t="s">
        <v>1490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1491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1492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1494</v>
      </c>
      <c r="N115" s="204" t="s">
        <v>1495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1496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 t="shared" si="14"/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43" t="s">
        <v>294</v>
      </c>
      <c r="I118" s="143" t="s">
        <v>284</v>
      </c>
      <c r="J118" s="37">
        <v>103</v>
      </c>
      <c r="K118" s="37">
        <v>1803</v>
      </c>
      <c r="L118" s="83">
        <v>1643</v>
      </c>
      <c r="M118" s="217" t="s">
        <v>1497</v>
      </c>
      <c r="N118" s="217" t="s">
        <v>1498</v>
      </c>
      <c r="O118" s="143">
        <v>0.33333333333333331</v>
      </c>
      <c r="P118" s="14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1643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1499</v>
      </c>
      <c r="N121" s="204" t="s">
        <v>1500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 t="shared" ref="A122:A125" si="19"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14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1501</v>
      </c>
      <c r="J122" s="217">
        <v>74</v>
      </c>
      <c r="K122" s="217">
        <v>26</v>
      </c>
      <c r="L122" s="83" t="s">
        <v>607</v>
      </c>
      <c r="M122" s="204" t="s">
        <v>1502</v>
      </c>
      <c r="N122" s="204" t="s">
        <v>1503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1504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9"/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14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1506</v>
      </c>
      <c r="N123" s="204" t="s">
        <v>1507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1508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9"/>
        <v/>
      </c>
      <c r="B124" s="171"/>
      <c r="C124" s="8" t="str">
        <f>IF(BS_CONTROLE[[#This Row],[DATA]]="","",WEEKNUM(BS_CONTROLE[[#This Row],[DATA]]))</f>
        <v/>
      </c>
      <c r="D124" s="51"/>
      <c r="E124" s="317"/>
      <c r="F124" s="70"/>
      <c r="G124" s="9" t="str">
        <f>IF(D124="","*",VLOOKUP(F124,BS_ATIVIDADE[#All],3,FALSE))</f>
        <v>*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1463</v>
      </c>
      <c r="W124" s="319" t="s">
        <v>1509</v>
      </c>
      <c r="X124" s="218" t="s">
        <v>955</v>
      </c>
      <c r="Y124" s="158"/>
      <c r="Z124" s="158" t="s">
        <v>961</v>
      </c>
      <c r="AA124" s="322" t="s">
        <v>1424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>
      <c r="A125" s="50" t="str">
        <f t="shared" si="19"/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 t="s">
        <v>500</v>
      </c>
      <c r="I125" s="173" t="s">
        <v>500</v>
      </c>
      <c r="J125" s="217">
        <v>74</v>
      </c>
      <c r="K125" s="217">
        <v>367.8</v>
      </c>
      <c r="L125" s="83" t="s">
        <v>607</v>
      </c>
      <c r="M125" s="204" t="s">
        <v>1471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5" s="173">
        <v>0.375</v>
      </c>
      <c r="P125" s="173">
        <v>8.3333333333333329E-2</v>
      </c>
      <c r="Q125" s="83">
        <v>2000</v>
      </c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BASE_MAPA!$E$2:$E$359), "ERRO")</f>
        <v>MARCO INICIAL - ALTO ARAGUAIA</v>
      </c>
      <c r="V125" s="198" t="s">
        <v>1332</v>
      </c>
      <c r="W125" s="173" t="s">
        <v>1333</v>
      </c>
      <c r="X125" s="218" t="s">
        <v>955</v>
      </c>
      <c r="Y125" s="158"/>
      <c r="Z125" s="158" t="s">
        <v>951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6202</v>
      </c>
      <c r="AF125" s="83">
        <v>6203</v>
      </c>
      <c r="AG125" s="83" t="s">
        <v>607</v>
      </c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TOM2</v>
      </c>
      <c r="AL125" s="278" t="str">
        <f>IF(BS_CONTROLE[[#This Row],[Local - Encerramento]]=0, "-", BS_CONTROLE[[#This Row],[Local - Encerramento]])</f>
        <v>TOM2</v>
      </c>
      <c r="AM125" s="278" t="str">
        <f>IF(BS_CONTROLE[[#This Row],[Entre - Estações]]=0, "-", BS_CONTROLE[[#This Row],[Entre - Estações]])</f>
        <v>TOM-TBA</v>
      </c>
      <c r="AN125" s="278" t="str">
        <f>IF(BS_CONTROLE[[#This Row],[SB]]=0, "-", BS_CONTROLE[[#This Row],[SB]])</f>
        <v>TSE370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367.8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Rodrigo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>
      <c r="A126" s="50" t="str">
        <f t="shared" si="14"/>
        <v>BRUNO (TF-525)45971</v>
      </c>
      <c r="B126" s="171">
        <v>45971</v>
      </c>
      <c r="C126" s="8">
        <f>IF(BS_CONTROLE[[#This Row],[DATA]]="","",WEEKNUM(BS_CONTROLE[[#This Row],[DATA]]))</f>
        <v>46</v>
      </c>
      <c r="D126" s="51" t="s">
        <v>862</v>
      </c>
      <c r="E126" s="317"/>
      <c r="F126" s="70" t="s">
        <v>790</v>
      </c>
      <c r="G126" s="9" t="str">
        <f>IF(D126="","*",VLOOKUP(F126,BS_ATIVIDADE[#All],3,FALSE))</f>
        <v>SOLDA</v>
      </c>
      <c r="H126" s="204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6" s="173" t="s">
        <v>607</v>
      </c>
      <c r="J126" s="217">
        <v>98</v>
      </c>
      <c r="K126" s="217">
        <v>558</v>
      </c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6" s="173">
        <v>0.375</v>
      </c>
      <c r="P126" s="173">
        <v>6.25E-2</v>
      </c>
      <c r="Q126" s="83">
        <v>1</v>
      </c>
      <c r="R126" s="10" t="str">
        <f>IFERROR(_xlfn.XLOOKUP(F126, BS_ATIVIDADE[ATIVIDADE],BS_ATIVIDADE[UNIDADE] ), "*")</f>
        <v>Nº DE SOLDA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80" t="str">
        <f>IFERROR(_xlfn.XLOOKUP(J126, BASE_MAPA!$D$2:$D$359, BASE_MAPA!$E$2:$E$359), "ERRO")</f>
        <v>ALTO ARAGUAIA - RONDONOPOLIS</v>
      </c>
      <c r="V126" s="198" t="s">
        <v>1318</v>
      </c>
      <c r="W126" s="173" t="s">
        <v>1214</v>
      </c>
      <c r="X126" s="218" t="s">
        <v>955</v>
      </c>
      <c r="Y126" s="158"/>
      <c r="Z126" s="158" t="s">
        <v>951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PDM - SOLDA</v>
      </c>
      <c r="AJ126" s="9" t="str">
        <f>IF(D126="","*",VLOOKUP(AI126,BS_ATIVIDADE[#Data],3,FALSE))</f>
        <v>SOLDA</v>
      </c>
      <c r="AK126" s="278" t="str">
        <f>IF(BS_CONTROLE[[#This Row],[Local - Partida]]=0, "-", BS_CONTROLE[[#This Row],[Local - Partida]])</f>
        <v>556TEP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TRM-TEP</v>
      </c>
      <c r="AN126" s="278" t="str">
        <f>IF(BS_CONTROLE[[#This Row],[SB]]=0, "-", BS_CONTROLE[[#This Row],[SB]])</f>
        <v>556TEP</v>
      </c>
      <c r="AO126" s="279">
        <f>IF(BS_CONTROLE[[#This Row],[SUB]]=0, "-", BS_CONTROLE[[#This Row],[SUB]])</f>
        <v>98</v>
      </c>
      <c r="AP126" s="280">
        <f>IF(BS_CONTROLE[[#This Row],[KM - Inicio]]=0, "-", BS_CONTROLE[[#This Row],[KM - Inicio]])</f>
        <v>558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Nº DE SOLDA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11" t="str">
        <f>IFERROR(_xlfn.XLOOKUP(AO126, BASE_MAPA!$D$2:$D$359, BASE_MAPA!$E$2:$E$359), "ERRO")</f>
        <v>ALTO ARAGUAIA - RONDONOPOLIS</v>
      </c>
      <c r="BF126" s="281" t="str">
        <f>IF(BS_CONTROLE[[#This Row],[Responsavel pelo boletim]]=0, "-", BS_CONTROLE[[#This Row],[Responsavel pelo boletim]])</f>
        <v>Bruno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si="14"/>
        <v>A6045971</v>
      </c>
      <c r="B127" s="171">
        <v>45971</v>
      </c>
      <c r="C127" s="8">
        <f>IF(BS_CONTROLE[[#This Row],[DATA]]="","",WEEKNUM(BS_CONTROLE[[#This Row],[DATA]]))</f>
        <v>46</v>
      </c>
      <c r="D127" s="51" t="s">
        <v>703</v>
      </c>
      <c r="E127" s="316"/>
      <c r="F127" s="172" t="s">
        <v>629</v>
      </c>
      <c r="G127" s="9" t="str">
        <f>IF(D127="","*",VLOOKUP(F127,BS_ATIVIDADE[#All],3,FALSE))</f>
        <v>DETECÇÃO</v>
      </c>
      <c r="H127" s="143" t="s">
        <v>525</v>
      </c>
      <c r="I127" s="143" t="s">
        <v>594</v>
      </c>
      <c r="J127" s="37">
        <v>74</v>
      </c>
      <c r="K127" s="37">
        <v>500</v>
      </c>
      <c r="L127" s="83" t="s">
        <v>607</v>
      </c>
      <c r="M127" s="37" t="s">
        <v>531</v>
      </c>
      <c r="N127" s="37" t="s">
        <v>1510</v>
      </c>
      <c r="O127" s="143">
        <v>0.41666666666666669</v>
      </c>
      <c r="P127" s="143">
        <v>4.1666666666666664E-2</v>
      </c>
      <c r="Q127" s="83">
        <v>253</v>
      </c>
      <c r="R127" s="10" t="str">
        <f>IFERROR(_xlfn.XLOOKUP(F127, BS_ATIVIDADE[ATIVIDADE],BS_ATIVIDADE[UNIDADE] ), "*")</f>
        <v>KM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80" t="str">
        <f>IFERROR(_xlfn.XLOOKUP(J127, BASE_MAPA!$D$2:$D$359, BASE_MAPA!$E$2:$E$359), "ERRO")</f>
        <v>MARCO INICIAL - ALTO ARAGUAIA</v>
      </c>
      <c r="V127" s="198" t="s">
        <v>1275</v>
      </c>
      <c r="W127" s="173" t="s">
        <v>1511</v>
      </c>
      <c r="X127" s="51" t="s">
        <v>950</v>
      </c>
      <c r="Y127" s="158"/>
      <c r="Z127" s="158" t="s">
        <v>951</v>
      </c>
      <c r="AA127" s="144">
        <v>1</v>
      </c>
      <c r="AB127" s="70" t="s">
        <v>946</v>
      </c>
      <c r="AC127" s="70" t="s">
        <v>941</v>
      </c>
      <c r="AD127" s="173">
        <v>0.29166666666666669</v>
      </c>
      <c r="AE127" s="83">
        <v>5487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278" t="str">
        <f>IF(BS_CONTROLE[[#This Row],[Local - Partida]]=0, "-", BS_CONTROLE[[#This Row],[Local - Partida]])</f>
        <v>TGR2</v>
      </c>
      <c r="AL127" s="278" t="str">
        <f>IF(BS_CONTROLE[[#This Row],[Local - Encerramento]]=0, "-", BS_CONTROLE[[#This Row],[Local - Encerramento]])</f>
        <v>TRO</v>
      </c>
      <c r="AM127" s="278" t="str">
        <f>IF(BS_CONTROLE[[#This Row],[Entre - Estações]]=0, "-", BS_CONTROLE[[#This Row],[Entre - Estações]])</f>
        <v>TGR-TRO</v>
      </c>
      <c r="AN127" s="278" t="str">
        <f>IF(BS_CONTROLE[[#This Row],[SB]]=0, "-", BS_CONTROLE[[#This Row],[SB]])</f>
        <v>TGRTRO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500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KM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Miguel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 ht="23.25">
      <c r="A128" s="50" t="str">
        <f t="shared" si="14"/>
        <v>W7045971</v>
      </c>
      <c r="B128" s="171">
        <v>45971</v>
      </c>
      <c r="C128" s="8">
        <f>IF(BS_CONTROLE[[#This Row],[DATA]]="","",WEEKNUM(BS_CONTROLE[[#This Row],[DATA]]))</f>
        <v>46</v>
      </c>
      <c r="D128" s="51" t="s">
        <v>835</v>
      </c>
      <c r="E128" s="317"/>
      <c r="F128" s="70" t="s">
        <v>775</v>
      </c>
      <c r="G128" s="9" t="str">
        <f>IF(D128="","*",VLOOKUP(F128,BS_ATIVIDADE[#All],3,FALSE))</f>
        <v>OUTROS</v>
      </c>
      <c r="H128" s="173" t="s">
        <v>500</v>
      </c>
      <c r="I128" s="173" t="s">
        <v>499</v>
      </c>
      <c r="J128" s="217">
        <v>74</v>
      </c>
      <c r="K128" s="217">
        <v>414</v>
      </c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8" s="173">
        <v>0.375</v>
      </c>
      <c r="P128" s="173">
        <v>8.3333333333333329E-2</v>
      </c>
      <c r="Q128" s="83">
        <v>200</v>
      </c>
      <c r="R128" s="10" t="str">
        <f>IFERROR(_xlfn.XLOOKUP(F128, BS_ATIVIDADE[ATIVIDADE],BS_ATIVIDADE[UNIDADE] ), "*")</f>
        <v>Nº DE DORMENTES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80" t="str">
        <f>IFERROR(_xlfn.XLOOKUP(J128, BASE_MAPA!$D$2:$D$359, BASE_MAPA!$E$2:$E$359), "ERRO")</f>
        <v>MARCO INICIAL - ALTO ARAGUAIA</v>
      </c>
      <c r="V128" s="198" t="s">
        <v>1463</v>
      </c>
      <c r="W128" s="319" t="s">
        <v>1509</v>
      </c>
      <c r="X128" s="218" t="s">
        <v>955</v>
      </c>
      <c r="Y128" s="158"/>
      <c r="Z128" s="158" t="s">
        <v>961</v>
      </c>
      <c r="AA128" s="322" t="s">
        <v>1424</v>
      </c>
      <c r="AB128" s="70" t="s">
        <v>946</v>
      </c>
      <c r="AC128" s="70" t="s">
        <v>941</v>
      </c>
      <c r="AD128" s="173">
        <v>0.33333333333333331</v>
      </c>
      <c r="AE128" s="83">
        <v>9346</v>
      </c>
      <c r="AF128" s="83">
        <v>9372</v>
      </c>
      <c r="AG128" s="83" t="s">
        <v>607</v>
      </c>
      <c r="AH128" s="48"/>
      <c r="AI128" s="142" t="str">
        <f>IF(BS_CONTROLE[[#This Row],[Atividade]]=0, "-", BS_CONTROLE[[#This Row],[Atividade]])</f>
        <v xml:space="preserve">PDM - DORMENTE - CARGA </v>
      </c>
      <c r="AJ128" s="9" t="str">
        <f>IF(D128="","*",VLOOKUP(AI128,BS_ATIVIDADE[#Data],3,FALSE))</f>
        <v>OUTROS</v>
      </c>
      <c r="AK128" s="278" t="str">
        <f>IF(BS_CONTROLE[[#This Row],[Local - Partida]]=0, "-", BS_CONTROLE[[#This Row],[Local - Partida]])</f>
        <v>TOM2</v>
      </c>
      <c r="AL128" s="278" t="str">
        <f>IF(BS_CONTROLE[[#This Row],[Local - Encerramento]]=0, "-", BS_CONTROLE[[#This Row],[Local - Encerramento]])</f>
        <v>TOM</v>
      </c>
      <c r="AM128" s="278" t="str">
        <f>IF(BS_CONTROLE[[#This Row],[Entre - Estações]]=0, "-", BS_CONTROLE[[#This Row],[Entre - Estações]])</f>
        <v>TOM-TPC</v>
      </c>
      <c r="AN128" s="278" t="str">
        <f>IF(BS_CONTROLE[[#This Row],[SB]]=0, "-", BS_CONTROLE[[#This Row],[SB]])</f>
        <v>TOM416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414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Nº DE DORMENTES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11" t="str">
        <f>IFERROR(_xlfn.XLOOKUP(AO128, BASE_MAPA!$D$2:$D$359, BASE_MAPA!$E$2:$E$359), "ERRO")</f>
        <v>MARCO INICIAL - ALTO ARAGUAIA</v>
      </c>
      <c r="BF128" s="281" t="str">
        <f>IF(BS_CONTROLE[[#This Row],[Responsavel pelo boletim]]=0, "-", BS_CONTROLE[[#This Row],[Responsavel pelo boletim]])</f>
        <v>Elton / Bruno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Produção e Intervalo</v>
      </c>
      <c r="BR128" s="18">
        <f t="shared" si="16"/>
        <v>0</v>
      </c>
      <c r="BS128" s="18">
        <f t="shared" si="17"/>
        <v>0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>W4845971</v>
      </c>
      <c r="B129" s="171">
        <v>45971</v>
      </c>
      <c r="C129" s="8">
        <f>IF(BS_CONTROLE[[#This Row],[DATA]]="","",WEEKNUM(BS_CONTROLE[[#This Row],[DATA]]))</f>
        <v>46</v>
      </c>
      <c r="D129" s="51" t="s">
        <v>825</v>
      </c>
      <c r="E129" s="314"/>
      <c r="F129" s="172" t="s">
        <v>697</v>
      </c>
      <c r="G129" s="9" t="str">
        <f>IF(D129="","*",VLOOKUP(F129,BS_ATIVIDADE[#All],3,FALSE))</f>
        <v>MECANIZAÇÃO - DOL</v>
      </c>
      <c r="H129" s="173" t="s">
        <v>500</v>
      </c>
      <c r="I129" s="173" t="s">
        <v>500</v>
      </c>
      <c r="J129" s="217">
        <v>74</v>
      </c>
      <c r="K129" s="217">
        <v>367.8</v>
      </c>
      <c r="L129" s="83" t="s">
        <v>607</v>
      </c>
      <c r="M129" s="204" t="s">
        <v>1471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9" s="173">
        <v>0.375</v>
      </c>
      <c r="P129" s="173">
        <v>8.3333333333333329E-2</v>
      </c>
      <c r="Q129" s="83">
        <v>2000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0" t="str">
        <f>IFERROR(_xlfn.XLOOKUP(J129, BASE_MAPA!$D$2:$D$359, BASE_MAPA!$E$2:$E$359), "ERRO")</f>
        <v>MARCO INICIAL - ALTO ARAGUAIA</v>
      </c>
      <c r="V129" s="198" t="s">
        <v>1332</v>
      </c>
      <c r="W129" s="173" t="s">
        <v>1333</v>
      </c>
      <c r="X129" s="218" t="s">
        <v>955</v>
      </c>
      <c r="Y129" s="158"/>
      <c r="Z129" s="158" t="s">
        <v>951</v>
      </c>
      <c r="AA129" s="83">
        <v>1</v>
      </c>
      <c r="AB129" s="70" t="s">
        <v>946</v>
      </c>
      <c r="AC129" s="70" t="s">
        <v>941</v>
      </c>
      <c r="AD129" s="173">
        <v>0.33333333333333331</v>
      </c>
      <c r="AE129" s="83">
        <v>6202</v>
      </c>
      <c r="AF129" s="83">
        <v>6203</v>
      </c>
      <c r="AG129" s="83" t="s">
        <v>607</v>
      </c>
      <c r="AH129" s="48"/>
      <c r="AI129" s="142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278" t="str">
        <f>IF(BS_CONTROLE[[#This Row],[Local - Partida]]=0, "-", BS_CONTROLE[[#This Row],[Local - Partida]])</f>
        <v>TOM2</v>
      </c>
      <c r="AL129" s="278" t="str">
        <f>IF(BS_CONTROLE[[#This Row],[Local - Encerramento]]=0, "-", BS_CONTROLE[[#This Row],[Local - Encerramento]])</f>
        <v>TOM2</v>
      </c>
      <c r="AM129" s="278" t="str">
        <f>IF(BS_CONTROLE[[#This Row],[Entre - Estações]]=0, "-", BS_CONTROLE[[#This Row],[Entre - Estações]])</f>
        <v>TOM-TBA</v>
      </c>
      <c r="AN129" s="278" t="str">
        <f>IF(BS_CONTROLE[[#This Row],[SB]]=0, "-", BS_CONTROLE[[#This Row],[SB]])</f>
        <v>TSE370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367.8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BASE_MAPA!$D$2:$D$359, BASE_MAPA!$E$2:$E$359), "ERRO")</f>
        <v>MARCO INICIAL - ALTO ARAGUAIA</v>
      </c>
      <c r="BF129" s="281" t="str">
        <f>IF(BS_CONTROLE[[#This Row],[Responsavel pelo boletim]]=0, "-", BS_CONTROLE[[#This Row],[Responsavel pelo boletim]])</f>
        <v>Rodrigo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Produção e Intervalo</v>
      </c>
      <c r="BR129" s="18">
        <f t="shared" si="16"/>
        <v>0</v>
      </c>
      <c r="BS129" s="18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>V9745971</v>
      </c>
      <c r="B130" s="171">
        <v>45971</v>
      </c>
      <c r="C130" s="8">
        <f>IF(BS_CONTROLE[[#This Row],[DATA]]="","",WEEKNUM(BS_CONTROLE[[#This Row],[DATA]]))</f>
        <v>46</v>
      </c>
      <c r="D130" s="51" t="s">
        <v>822</v>
      </c>
      <c r="E130" s="320">
        <v>52</v>
      </c>
      <c r="F130" s="172" t="s">
        <v>631</v>
      </c>
      <c r="G130" s="9" t="str">
        <f>IF(D130="","*",VLOOKUP(F130,BS_ATIVIDADE[#All],3,FALSE))</f>
        <v>DETECÇÃO</v>
      </c>
      <c r="H130" s="173" t="s">
        <v>445</v>
      </c>
      <c r="I130" s="173" t="s">
        <v>433</v>
      </c>
      <c r="J130" s="217">
        <v>74</v>
      </c>
      <c r="K130" s="217">
        <v>290</v>
      </c>
      <c r="L130" s="83" t="s">
        <v>607</v>
      </c>
      <c r="M130" s="204" t="s">
        <v>1244</v>
      </c>
      <c r="N130" s="204" t="s">
        <v>1245</v>
      </c>
      <c r="O130" s="173">
        <v>0.375</v>
      </c>
      <c r="P130" s="173">
        <v>6.25E-2</v>
      </c>
      <c r="Q130" s="83">
        <v>63</v>
      </c>
      <c r="R130" s="10" t="str">
        <f>IFERROR(_xlfn.XLOOKUP(F130, BS_ATIVIDADE[ATIVIDADE],BS_ATIVIDADE[UNIDADE] ), "*")</f>
        <v>KM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BASE_MAPA!$E$2:$E$359), "ERRO")</f>
        <v>MARCO INICIAL - ALTO ARAGUAIA</v>
      </c>
      <c r="V130" s="198" t="s">
        <v>1239</v>
      </c>
      <c r="W130" s="319" t="s">
        <v>1421</v>
      </c>
      <c r="X130" s="218" t="s">
        <v>955</v>
      </c>
      <c r="Y130" s="158"/>
      <c r="Z130" s="158" t="s">
        <v>956</v>
      </c>
      <c r="AA130" s="83">
        <v>1</v>
      </c>
      <c r="AB130" s="70" t="s">
        <v>946</v>
      </c>
      <c r="AC130" s="70" t="s">
        <v>941</v>
      </c>
      <c r="AD130" s="173">
        <v>0.33333333333333331</v>
      </c>
      <c r="AE130" s="83">
        <v>6527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DETECÇÃO - ULTRASSOM - SPERRY</v>
      </c>
      <c r="AJ130" s="9" t="str">
        <f>IF(D130="","*",VLOOKUP(AI130,BS_ATIVIDADE[#Data],3,FALSE))</f>
        <v>DETECÇÃO</v>
      </c>
      <c r="AK130" s="278" t="str">
        <f>IF(BS_CONTROLE[[#This Row],[Local - Partida]]=0, "-", BS_CONTROLE[[#This Row],[Local - Partida]])</f>
        <v>TCS1</v>
      </c>
      <c r="AL130" s="278" t="str">
        <f>IF(BS_CONTROLE[[#This Row],[Local - Encerramento]]=0, "-", BS_CONTROLE[[#This Row],[Local - Encerramento]])</f>
        <v>TVI1</v>
      </c>
      <c r="AM130" s="278" t="str">
        <f>IF(BS_CONTROLE[[#This Row],[Entre - Estações]]=0, "-", BS_CONTROLE[[#This Row],[Entre - Estações]])</f>
        <v>TCS-TVI</v>
      </c>
      <c r="AN130" s="278" t="str">
        <f>IF(BS_CONTROLE[[#This Row],[SB]]=0, "-", BS_CONTROLE[[#This Row],[SB]])</f>
        <v>TCSTVI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290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KM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BASE_MAPA!$E$2:$E$359), "ERRO")</f>
        <v>MARCO INICIAL - ALTO ARAGUAIA</v>
      </c>
      <c r="BF130" s="281" t="str">
        <f>IF(BS_CONTROLE[[#This Row],[Responsavel pelo boletim]]=0, "-", BS_CONTROLE[[#This Row],[Responsavel pelo boletim]])</f>
        <v>John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V8645971</v>
      </c>
      <c r="B131" s="171">
        <v>45971</v>
      </c>
      <c r="C131" s="8">
        <f>IF(BS_CONTROLE[[#This Row],[DATA]]="","",WEEKNUM(BS_CONTROLE[[#This Row],[DATA]]))</f>
        <v>46</v>
      </c>
      <c r="D131" s="51" t="s">
        <v>809</v>
      </c>
      <c r="E131" s="314">
        <v>62</v>
      </c>
      <c r="F131" s="172" t="s">
        <v>713</v>
      </c>
      <c r="G131" s="9" t="str">
        <f>IF(D131="","*",VLOOKUP(F131,BS_ATIVIDADE[#All],3,FALSE))</f>
        <v>MECANIZAÇÃO - SOCADORA</v>
      </c>
      <c r="H131" s="173" t="s">
        <v>429</v>
      </c>
      <c r="I131" s="173" t="s">
        <v>429</v>
      </c>
      <c r="J131" s="217">
        <v>74</v>
      </c>
      <c r="K131" s="217">
        <v>190</v>
      </c>
      <c r="L131" s="83">
        <v>201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1" s="173">
        <v>0.33333333333333331</v>
      </c>
      <c r="P131" s="173">
        <v>8.3333333333333329E-2</v>
      </c>
      <c r="Q131" s="83">
        <v>1020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0" t="str">
        <f>IFERROR(_xlfn.XLOOKUP(J131, BASE_MAPA!$D$2:$D$359, BASE_MAPA!$E$2:$E$359), "ERRO")</f>
        <v>MARCO INICIAL - ALTO ARAGUAIA</v>
      </c>
      <c r="V131" s="198" t="s">
        <v>1227</v>
      </c>
      <c r="W131" s="173" t="s">
        <v>1398</v>
      </c>
      <c r="X131" s="218" t="s">
        <v>955</v>
      </c>
      <c r="Y131" s="158"/>
      <c r="Z131" s="158" t="s">
        <v>956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6237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TID2</v>
      </c>
      <c r="AL131" s="278" t="str">
        <f>IF(BS_CONTROLE[[#This Row],[Local - Encerramento]]=0, "-", BS_CONTROLE[[#This Row],[Local - Encerramento]])</f>
        <v>TID2</v>
      </c>
      <c r="AM131" s="278" t="str">
        <f>IF(BS_CONTROLE[[#This Row],[Entre - Estações]]=0, "-", BS_CONTROLE[[#This Row],[Entre - Estações]])</f>
        <v>TID-TVI</v>
      </c>
      <c r="AN131" s="278" t="str">
        <f>IF(BS_CONTROLE[[#This Row],[SB]]=0, "-", BS_CONTROLE[[#This Row],[SB]])</f>
        <v>TID201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190</v>
      </c>
      <c r="AQ131" s="280">
        <f>IF(BS_CONTROLE[[#This Row],[KM - Fim]]=0, "-", BS_CONTROLE[[#This Row],[KM - Fim]])</f>
        <v>201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Antonioni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FRANCISCO (TF-670)45971</v>
      </c>
      <c r="B132" s="171">
        <v>45971</v>
      </c>
      <c r="C132" s="8">
        <f>IF(BS_CONTROLE[[#This Row],[DATA]]="","",WEEKNUM(BS_CONTROLE[[#This Row],[DATA]]))</f>
        <v>46</v>
      </c>
      <c r="D132" s="51" t="s">
        <v>887</v>
      </c>
      <c r="E132" s="314">
        <v>62</v>
      </c>
      <c r="F132" s="172" t="s">
        <v>790</v>
      </c>
      <c r="G132" s="9" t="str">
        <f>IF(D132="","*",VLOOKUP(F132,BS_ATIVIDADE[#All],3,FALSE))</f>
        <v>SOLDA</v>
      </c>
      <c r="H132" s="204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2" s="173" t="s">
        <v>607</v>
      </c>
      <c r="J132" s="217">
        <v>74</v>
      </c>
      <c r="K132" s="217">
        <v>57.7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2" s="173">
        <v>0.375</v>
      </c>
      <c r="P132" s="173">
        <v>6.25E-2</v>
      </c>
      <c r="Q132" s="83">
        <v>1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BASE_MAPA!$D$2:$D$359, BASE_MAPA!$E$2:$E$359), "ERRO")</f>
        <v>MARCO INICIAL - ALTO ARAGUAIA</v>
      </c>
      <c r="V132" s="198" t="s">
        <v>1492</v>
      </c>
      <c r="W132" s="173" t="s">
        <v>1214</v>
      </c>
      <c r="X132" s="218" t="s">
        <v>955</v>
      </c>
      <c r="Y132" s="158"/>
      <c r="Z132" s="158" t="s">
        <v>951</v>
      </c>
      <c r="AA132" s="83" t="s">
        <v>607</v>
      </c>
      <c r="AB132" s="70" t="s">
        <v>607</v>
      </c>
      <c r="AC132" s="70" t="s">
        <v>607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78" t="str">
        <f>IF(BS_CONTROLE[[#This Row],[Local - Partida]]=0, "-", BS_CONTROLE[[#This Row],[Local - Partida]])</f>
        <v>K52TQI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TLG-TQI</v>
      </c>
      <c r="AN132" s="278" t="str">
        <f>IF(BS_CONTROLE[[#This Row],[SB]]=0, "-", BS_CONTROLE[[#This Row],[SB]])</f>
        <v>K52TQI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57.7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20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20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20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20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20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20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20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20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0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0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0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0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20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0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0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0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0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0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0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0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0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0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20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0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0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0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1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2">IF(AND(BR164&lt;1,BS164&lt;1),"Produção e Intervalo",IF(BR164&lt;1,"Intervalo",IF(BS164&lt;1,"Produção","Aderente")))</f>
        <v>Aderente</v>
      </c>
      <c r="BR164" s="18" t="str">
        <f t="shared" ref="BR164:BR227" si="23">IF(OR(B164="",F164=""),"*",AY164/P164)</f>
        <v>*</v>
      </c>
      <c r="BS164" s="18" t="str">
        <f t="shared" ref="BS164:BS227" si="24">IF(OR(B164="",F164=""),"*",BA164/Q164)</f>
        <v>*</v>
      </c>
      <c r="BT164" s="225" t="str">
        <f t="shared" si="20"/>
        <v/>
      </c>
    </row>
    <row r="165" spans="1:72">
      <c r="A165" s="50" t="str">
        <f t="shared" si="21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2"/>
        <v>Aderente</v>
      </c>
      <c r="BR165" s="18" t="str">
        <f t="shared" si="23"/>
        <v>*</v>
      </c>
      <c r="BS165" s="18" t="str">
        <f t="shared" si="24"/>
        <v>*</v>
      </c>
      <c r="BT165" s="225" t="str">
        <f t="shared" si="20"/>
        <v/>
      </c>
    </row>
    <row r="166" spans="1:72">
      <c r="A166" s="50" t="str">
        <f t="shared" si="21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2"/>
        <v>Aderente</v>
      </c>
      <c r="BR166" s="18" t="str">
        <f t="shared" si="23"/>
        <v>*</v>
      </c>
      <c r="BS166" s="18" t="str">
        <f t="shared" si="24"/>
        <v>*</v>
      </c>
      <c r="BT166" s="225" t="str">
        <f t="shared" si="20"/>
        <v/>
      </c>
    </row>
    <row r="167" spans="1:72">
      <c r="A167" s="50" t="str">
        <f t="shared" si="21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2"/>
        <v>Aderente</v>
      </c>
      <c r="BR167" s="18" t="str">
        <f t="shared" si="23"/>
        <v>*</v>
      </c>
      <c r="BS167" s="18" t="str">
        <f t="shared" si="24"/>
        <v>*</v>
      </c>
      <c r="BT167" s="225" t="str">
        <f t="shared" si="20"/>
        <v/>
      </c>
    </row>
    <row r="168" spans="1:72">
      <c r="A168" s="50" t="str">
        <f t="shared" si="21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2"/>
        <v>Aderente</v>
      </c>
      <c r="BR168" s="18" t="str">
        <f t="shared" si="23"/>
        <v>*</v>
      </c>
      <c r="BS168" s="18" t="str">
        <f t="shared" si="24"/>
        <v>*</v>
      </c>
      <c r="BT168" s="225" t="str">
        <f t="shared" si="20"/>
        <v/>
      </c>
    </row>
    <row r="169" spans="1:72">
      <c r="A169" s="50" t="str">
        <f t="shared" si="21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2"/>
        <v>Aderente</v>
      </c>
      <c r="BR169" s="18" t="str">
        <f t="shared" si="23"/>
        <v>*</v>
      </c>
      <c r="BS169" s="18" t="str">
        <f t="shared" si="24"/>
        <v>*</v>
      </c>
      <c r="BT169" s="225" t="str">
        <f t="shared" si="20"/>
        <v/>
      </c>
    </row>
    <row r="170" spans="1:72">
      <c r="A170" s="50" t="str">
        <f t="shared" si="21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2"/>
        <v>Aderente</v>
      </c>
      <c r="BR170" s="18" t="str">
        <f t="shared" si="23"/>
        <v>*</v>
      </c>
      <c r="BS170" s="18" t="str">
        <f t="shared" si="24"/>
        <v>*</v>
      </c>
      <c r="BT170" s="225"/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20"/>
        <v/>
      </c>
    </row>
    <row r="172" spans="1:72">
      <c r="A172" s="50" t="str">
        <f t="shared" si="21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2"/>
        <v>Aderente</v>
      </c>
      <c r="BR172" s="18" t="str">
        <f t="shared" si="23"/>
        <v>*</v>
      </c>
      <c r="BS172" s="18" t="str">
        <f t="shared" si="24"/>
        <v>*</v>
      </c>
      <c r="BT172" s="225" t="str">
        <f t="shared" si="20"/>
        <v/>
      </c>
    </row>
    <row r="173" spans="1:72">
      <c r="A173" s="50" t="str">
        <f t="shared" si="21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2"/>
        <v>Aderente</v>
      </c>
      <c r="BR173" s="18" t="str">
        <f t="shared" si="23"/>
        <v>*</v>
      </c>
      <c r="BS173" s="18" t="str">
        <f t="shared" si="24"/>
        <v>*</v>
      </c>
      <c r="BT173" s="225"/>
    </row>
    <row r="174" spans="1:72">
      <c r="A174" s="50" t="str">
        <f t="shared" si="21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20"/>
        <v/>
      </c>
    </row>
    <row r="175" spans="1:72">
      <c r="A175" s="50" t="str">
        <f t="shared" si="21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2"/>
        <v>Aderente</v>
      </c>
      <c r="BR175" s="18" t="str">
        <f t="shared" si="23"/>
        <v>*</v>
      </c>
      <c r="BS175" s="18" t="str">
        <f t="shared" si="24"/>
        <v>*</v>
      </c>
      <c r="BT175" s="225" t="str">
        <f t="shared" si="20"/>
        <v/>
      </c>
    </row>
    <row r="176" spans="1:72">
      <c r="A176" s="50" t="str">
        <f t="shared" si="21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2"/>
        <v>Aderente</v>
      </c>
      <c r="BR176" s="18" t="str">
        <f t="shared" si="23"/>
        <v>*</v>
      </c>
      <c r="BS176" s="18" t="str">
        <f t="shared" si="24"/>
        <v>*</v>
      </c>
      <c r="BT176" s="225" t="str">
        <f t="shared" si="20"/>
        <v/>
      </c>
    </row>
    <row r="177" spans="1:72">
      <c r="A177" s="50" t="str">
        <f t="shared" si="21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2"/>
        <v>Aderente</v>
      </c>
      <c r="BR177" s="18" t="str">
        <f t="shared" si="23"/>
        <v>*</v>
      </c>
      <c r="BS177" s="18" t="str">
        <f t="shared" si="24"/>
        <v>*</v>
      </c>
      <c r="BT177" s="225"/>
    </row>
    <row r="178" spans="1:72">
      <c r="A178" s="50" t="str">
        <f t="shared" si="21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2"/>
        <v>Aderente</v>
      </c>
      <c r="BR178" s="18" t="str">
        <f t="shared" si="23"/>
        <v>*</v>
      </c>
      <c r="BS178" s="18" t="str">
        <f t="shared" si="24"/>
        <v>*</v>
      </c>
      <c r="BT178" s="225" t="str">
        <f t="shared" si="20"/>
        <v/>
      </c>
    </row>
    <row r="179" spans="1:72">
      <c r="A179" s="50" t="str">
        <f t="shared" si="21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2"/>
        <v>Aderente</v>
      </c>
      <c r="BR179" s="18" t="str">
        <f t="shared" si="23"/>
        <v>*</v>
      </c>
      <c r="BS179" s="18" t="str">
        <f t="shared" si="24"/>
        <v>*</v>
      </c>
      <c r="BT179" s="225" t="str">
        <f t="shared" si="20"/>
        <v/>
      </c>
    </row>
    <row r="180" spans="1:72">
      <c r="A180" s="50" t="str">
        <f t="shared" si="21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2"/>
        <v>Aderente</v>
      </c>
      <c r="BR180" s="18" t="str">
        <f t="shared" si="23"/>
        <v>*</v>
      </c>
      <c r="BS180" s="18" t="str">
        <f t="shared" si="24"/>
        <v>*</v>
      </c>
      <c r="BT180" s="225" t="str">
        <f t="shared" si="20"/>
        <v/>
      </c>
    </row>
    <row r="181" spans="1:72">
      <c r="A181" s="50" t="str">
        <f t="shared" si="21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2"/>
        <v>Aderente</v>
      </c>
      <c r="BR181" s="18" t="str">
        <f t="shared" si="23"/>
        <v>*</v>
      </c>
      <c r="BS181" s="18" t="str">
        <f t="shared" si="24"/>
        <v>*</v>
      </c>
      <c r="BT181" s="225" t="str">
        <f t="shared" si="20"/>
        <v/>
      </c>
    </row>
    <row r="182" spans="1:72">
      <c r="A182" s="50" t="str">
        <f t="shared" si="21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2"/>
        <v>Aderente</v>
      </c>
      <c r="BR182" s="18" t="str">
        <f t="shared" si="23"/>
        <v>*</v>
      </c>
      <c r="BS182" s="18" t="str">
        <f t="shared" si="24"/>
        <v>*</v>
      </c>
      <c r="BT182" s="225"/>
    </row>
    <row r="183" spans="1:72">
      <c r="A183" s="50" t="str">
        <f t="shared" si="21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2"/>
        <v>Aderente</v>
      </c>
      <c r="BR183" s="18" t="str">
        <f t="shared" si="23"/>
        <v>*</v>
      </c>
      <c r="BS183" s="18" t="str">
        <f t="shared" si="24"/>
        <v>*</v>
      </c>
      <c r="BT183" s="225" t="str">
        <f t="shared" si="20"/>
        <v/>
      </c>
    </row>
    <row r="184" spans="1:72">
      <c r="A184" s="50" t="str">
        <f t="shared" si="21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2"/>
        <v>Aderente</v>
      </c>
      <c r="BR184" s="18" t="str">
        <f t="shared" si="23"/>
        <v>*</v>
      </c>
      <c r="BS184" s="18" t="str">
        <f t="shared" si="24"/>
        <v>*</v>
      </c>
      <c r="BT184" s="225" t="str">
        <f t="shared" si="20"/>
        <v/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/>
    </row>
    <row r="186" spans="1:72">
      <c r="A186" s="50" t="str">
        <f t="shared" si="21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2"/>
        <v>Aderente</v>
      </c>
      <c r="BR186" s="18" t="str">
        <f t="shared" si="23"/>
        <v>*</v>
      </c>
      <c r="BS186" s="18" t="str">
        <f t="shared" si="24"/>
        <v>*</v>
      </c>
      <c r="BT186" s="225" t="str">
        <f t="shared" si="20"/>
        <v/>
      </c>
    </row>
    <row r="187" spans="1:72">
      <c r="A187" s="50" t="str">
        <f t="shared" si="21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2"/>
        <v>Aderente</v>
      </c>
      <c r="BR187" s="18" t="str">
        <f t="shared" si="23"/>
        <v>*</v>
      </c>
      <c r="BS187" s="18" t="str">
        <f t="shared" si="24"/>
        <v>*</v>
      </c>
      <c r="BT187" s="225" t="str">
        <f t="shared" si="20"/>
        <v/>
      </c>
    </row>
    <row r="188" spans="1:72">
      <c r="A188" s="50" t="str">
        <f t="shared" si="21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2"/>
        <v>Aderente</v>
      </c>
      <c r="BR188" s="18" t="str">
        <f t="shared" si="23"/>
        <v>*</v>
      </c>
      <c r="BS188" s="18" t="str">
        <f t="shared" si="24"/>
        <v>*</v>
      </c>
      <c r="BT188" s="225" t="str">
        <f t="shared" si="20"/>
        <v/>
      </c>
    </row>
    <row r="189" spans="1:72">
      <c r="A189" s="50" t="str">
        <f t="shared" si="21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20"/>
        <v/>
      </c>
    </row>
    <row r="190" spans="1:72">
      <c r="A190" s="50" t="str">
        <f t="shared" si="21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2"/>
        <v>Aderente</v>
      </c>
      <c r="BR190" s="18" t="str">
        <f t="shared" si="23"/>
        <v>*</v>
      </c>
      <c r="BS190" s="18" t="str">
        <f t="shared" si="24"/>
        <v>*</v>
      </c>
      <c r="BT190" s="225" t="str">
        <f t="shared" si="20"/>
        <v/>
      </c>
    </row>
    <row r="191" spans="1:72">
      <c r="A191" s="50" t="str">
        <f t="shared" si="21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2"/>
        <v>Aderente</v>
      </c>
      <c r="BR191" s="18" t="str">
        <f t="shared" si="23"/>
        <v>*</v>
      </c>
      <c r="BS191" s="18" t="str">
        <f t="shared" si="24"/>
        <v>*</v>
      </c>
      <c r="BT191" s="225"/>
    </row>
    <row r="192" spans="1:72">
      <c r="A192" s="50" t="str">
        <f t="shared" si="21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2"/>
        <v>Aderente</v>
      </c>
      <c r="BR192" s="18" t="str">
        <f t="shared" si="23"/>
        <v>*</v>
      </c>
      <c r="BS192" s="18" t="str">
        <f t="shared" si="24"/>
        <v>*</v>
      </c>
      <c r="BT192" s="225" t="str">
        <f t="shared" si="20"/>
        <v/>
      </c>
    </row>
    <row r="193" spans="1:72">
      <c r="A193" s="50" t="str">
        <f t="shared" si="21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2"/>
        <v>Aderente</v>
      </c>
      <c r="BR193" s="18" t="str">
        <f t="shared" si="23"/>
        <v>*</v>
      </c>
      <c r="BS193" s="18" t="str">
        <f t="shared" si="24"/>
        <v>*</v>
      </c>
      <c r="BT193" s="225"/>
    </row>
    <row r="194" spans="1:72">
      <c r="A194" s="50" t="str">
        <f t="shared" si="21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2"/>
        <v>Aderente</v>
      </c>
      <c r="BR194" s="18" t="str">
        <f t="shared" si="23"/>
        <v>*</v>
      </c>
      <c r="BS194" s="18" t="str">
        <f t="shared" si="24"/>
        <v>*</v>
      </c>
      <c r="BT194" s="225" t="str">
        <f t="shared" si="20"/>
        <v/>
      </c>
    </row>
    <row r="195" spans="1:72">
      <c r="A195" s="50" t="str">
        <f t="shared" si="21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2"/>
        <v>Aderente</v>
      </c>
      <c r="BR195" s="18" t="str">
        <f t="shared" si="23"/>
        <v>*</v>
      </c>
      <c r="BS195" s="18" t="str">
        <f t="shared" si="24"/>
        <v>*</v>
      </c>
      <c r="BT195" s="225" t="str">
        <f t="shared" si="20"/>
        <v/>
      </c>
    </row>
    <row r="196" spans="1:72">
      <c r="A196" s="50" t="str">
        <f t="shared" si="21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2"/>
        <v>Aderente</v>
      </c>
      <c r="BR196" s="18" t="str">
        <f t="shared" si="23"/>
        <v>*</v>
      </c>
      <c r="BS196" s="18" t="str">
        <f t="shared" si="24"/>
        <v>*</v>
      </c>
      <c r="BT196" s="225" t="str">
        <f t="shared" si="20"/>
        <v/>
      </c>
    </row>
    <row r="197" spans="1:72">
      <c r="A197" s="50" t="str">
        <f t="shared" si="21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2"/>
        <v>Aderente</v>
      </c>
      <c r="BR197" s="18" t="str">
        <f t="shared" si="23"/>
        <v>*</v>
      </c>
      <c r="BS197" s="18" t="str">
        <f t="shared" si="24"/>
        <v>*</v>
      </c>
      <c r="BT197" s="225" t="str">
        <f t="shared" si="20"/>
        <v/>
      </c>
    </row>
    <row r="198" spans="1:72">
      <c r="A198" s="50" t="str">
        <f t="shared" si="21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2"/>
        <v>Aderente</v>
      </c>
      <c r="BR198" s="18" t="str">
        <f t="shared" si="23"/>
        <v>*</v>
      </c>
      <c r="BS198" s="18" t="str">
        <f t="shared" si="24"/>
        <v>*</v>
      </c>
      <c r="BT198" s="225" t="str">
        <f t="shared" si="20"/>
        <v/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si="20"/>
        <v/>
      </c>
    </row>
    <row r="200" spans="1:72">
      <c r="A200" s="50" t="str">
        <f t="shared" si="21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2"/>
        <v>Aderente</v>
      </c>
      <c r="BR200" s="18" t="str">
        <f t="shared" si="23"/>
        <v>*</v>
      </c>
      <c r="BS200" s="18" t="str">
        <f t="shared" si="24"/>
        <v>*</v>
      </c>
      <c r="BT200" s="225" t="str">
        <f t="shared" si="20"/>
        <v/>
      </c>
    </row>
    <row r="201" spans="1:72">
      <c r="A201" s="50" t="str">
        <f t="shared" si="21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Aderente</v>
      </c>
      <c r="BR201" s="18" t="str">
        <f t="shared" si="23"/>
        <v>*</v>
      </c>
      <c r="BS201" s="18" t="str">
        <f t="shared" si="24"/>
        <v>*</v>
      </c>
      <c r="BT201" s="225" t="str">
        <f t="shared" si="20"/>
        <v/>
      </c>
    </row>
    <row r="202" spans="1:72">
      <c r="A202" s="50" t="str">
        <f t="shared" si="21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2"/>
        <v>Aderente</v>
      </c>
      <c r="BR202" s="18" t="str">
        <f t="shared" si="23"/>
        <v>*</v>
      </c>
      <c r="BS202" s="18" t="str">
        <f t="shared" si="24"/>
        <v>*</v>
      </c>
      <c r="BT202" s="225" t="str">
        <f t="shared" si="20"/>
        <v/>
      </c>
    </row>
    <row r="203" spans="1:72">
      <c r="A203" s="50" t="str">
        <f t="shared" si="21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Aderente</v>
      </c>
      <c r="BR203" s="18" t="str">
        <f t="shared" si="23"/>
        <v>*</v>
      </c>
      <c r="BS203" s="18" t="str">
        <f t="shared" si="24"/>
        <v>*</v>
      </c>
      <c r="BT203" s="225"/>
    </row>
    <row r="204" spans="1:72">
      <c r="A204" s="50" t="str">
        <f t="shared" si="21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2"/>
        <v>Aderente</v>
      </c>
      <c r="BR204" s="18" t="str">
        <f t="shared" si="23"/>
        <v>*</v>
      </c>
      <c r="BS204" s="18" t="str">
        <f t="shared" si="24"/>
        <v>*</v>
      </c>
      <c r="BT204" s="225" t="str">
        <f t="shared" si="20"/>
        <v/>
      </c>
    </row>
    <row r="205" spans="1:72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0"/>
        <v/>
      </c>
    </row>
    <row r="206" spans="1:72">
      <c r="A206" s="50" t="str">
        <f t="shared" si="21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Aderente</v>
      </c>
      <c r="BR206" s="18" t="str">
        <f t="shared" si="23"/>
        <v>*</v>
      </c>
      <c r="BS206" s="18" t="str">
        <f t="shared" si="24"/>
        <v>*</v>
      </c>
      <c r="BT206" s="225" t="str">
        <f t="shared" si="20"/>
        <v/>
      </c>
    </row>
    <row r="207" spans="1:72">
      <c r="A207" s="50" t="str">
        <f t="shared" si="21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Aderente</v>
      </c>
      <c r="BR207" s="18" t="str">
        <f t="shared" si="23"/>
        <v>*</v>
      </c>
      <c r="BS207" s="18" t="str">
        <f t="shared" si="24"/>
        <v>*</v>
      </c>
      <c r="BT207" s="225" t="str">
        <f t="shared" si="20"/>
        <v/>
      </c>
    </row>
    <row r="208" spans="1:72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0"/>
        <v/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0"/>
        <v/>
      </c>
    </row>
    <row r="210" spans="1:72">
      <c r="A210" s="50" t="str">
        <f t="shared" si="21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Aderente</v>
      </c>
      <c r="BR210" s="18" t="str">
        <f t="shared" si="23"/>
        <v>*</v>
      </c>
      <c r="BS210" s="18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0" t="str">
        <f t="shared" si="21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Aderente</v>
      </c>
      <c r="BR211" s="18" t="str">
        <f t="shared" si="23"/>
        <v>*</v>
      </c>
      <c r="BS211" s="18" t="str">
        <f t="shared" si="24"/>
        <v>*</v>
      </c>
      <c r="BT211" s="225" t="str">
        <f t="shared" si="25"/>
        <v/>
      </c>
    </row>
    <row r="212" spans="1:72">
      <c r="A212" s="50" t="str">
        <f t="shared" si="21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>
      <c r="A213" s="50" t="str">
        <f t="shared" si="21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Aderente</v>
      </c>
      <c r="BR213" s="18" t="str">
        <f t="shared" si="23"/>
        <v>*</v>
      </c>
      <c r="BS213" s="18" t="str">
        <f t="shared" si="24"/>
        <v>*</v>
      </c>
      <c r="BT213" s="225" t="str">
        <f t="shared" si="25"/>
        <v/>
      </c>
    </row>
    <row r="214" spans="1:72">
      <c r="A214" s="50" t="str">
        <f t="shared" si="21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>
      <c r="A215" s="50" t="str">
        <f t="shared" si="21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Aderente</v>
      </c>
      <c r="BR215" s="18" t="str">
        <f t="shared" si="23"/>
        <v>*</v>
      </c>
      <c r="BS215" s="18" t="str">
        <f t="shared" si="24"/>
        <v>*</v>
      </c>
      <c r="BT215" s="225" t="str">
        <f t="shared" si="25"/>
        <v/>
      </c>
    </row>
    <row r="216" spans="1:72">
      <c r="A216" s="50" t="str">
        <f t="shared" si="21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Aderente</v>
      </c>
      <c r="BR216" s="18" t="str">
        <f t="shared" si="23"/>
        <v>*</v>
      </c>
      <c r="BS216" s="18" t="str">
        <f t="shared" si="24"/>
        <v>*</v>
      </c>
      <c r="BT216" s="225" t="str">
        <f t="shared" si="25"/>
        <v/>
      </c>
    </row>
    <row r="217" spans="1:72">
      <c r="A217" s="50" t="str">
        <f t="shared" si="21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Aderente</v>
      </c>
      <c r="BR217" s="18" t="str">
        <f t="shared" si="23"/>
        <v>*</v>
      </c>
      <c r="BS217" s="18" t="str">
        <f t="shared" si="24"/>
        <v>*</v>
      </c>
      <c r="BT217" s="225" t="str">
        <f t="shared" si="25"/>
        <v/>
      </c>
    </row>
    <row r="218" spans="1:72">
      <c r="A218" s="50" t="str">
        <f t="shared" si="21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/>
    </row>
    <row r="219" spans="1:72">
      <c r="A219" s="50" t="str">
        <f t="shared" si="21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>
      <c r="A220" s="50" t="str">
        <f t="shared" si="21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 t="shared" si="21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>
      <c r="A222" s="50" t="str">
        <f t="shared" si="21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7">IF(AND(BR228&lt;1,BS228&lt;1),"Produção e Intervalo",IF(BR228&lt;1,"Intervalo",IF(BS228&lt;1,"Produção","Aderente")))</f>
        <v>Aderente</v>
      </c>
      <c r="BR228" s="18" t="str">
        <f t="shared" ref="BR228:BR291" si="28">IF(OR(B228="",F228=""),"*",AY228/P228)</f>
        <v>*</v>
      </c>
      <c r="BS228" s="18" t="str">
        <f t="shared" ref="BS228:BS291" si="29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6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7"/>
        <v>Aderente</v>
      </c>
      <c r="BR229" s="18" t="str">
        <f t="shared" si="28"/>
        <v>*</v>
      </c>
      <c r="BS229" s="18" t="str">
        <f t="shared" si="29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 t="shared" si="25"/>
        <v/>
      </c>
    </row>
    <row r="236" spans="1:72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si="25"/>
        <v/>
      </c>
    </row>
    <row r="237" spans="1:72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25"/>
        <v/>
      </c>
    </row>
    <row r="238" spans="1:72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25"/>
        <v/>
      </c>
    </row>
    <row r="239" spans="1:72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25"/>
        <v/>
      </c>
    </row>
    <row r="240" spans="1:72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25"/>
        <v/>
      </c>
    </row>
    <row r="241" spans="1:72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25"/>
        <v/>
      </c>
    </row>
    <row r="242" spans="1:72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25"/>
        <v/>
      </c>
    </row>
    <row r="243" spans="1:72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25"/>
        <v/>
      </c>
    </row>
    <row r="244" spans="1:72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25"/>
        <v/>
      </c>
    </row>
    <row r="245" spans="1:72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/>
    </row>
    <row r="246" spans="1:72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 t="str">
        <f t="shared" si="25"/>
        <v/>
      </c>
    </row>
    <row r="251" spans="1:72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25"/>
        <v/>
      </c>
    </row>
    <row r="252" spans="1:72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25"/>
        <v/>
      </c>
    </row>
    <row r="253" spans="1:72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25"/>
        <v/>
      </c>
    </row>
    <row r="254" spans="1:72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25"/>
        <v/>
      </c>
    </row>
    <row r="255" spans="1:72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25"/>
        <v/>
      </c>
    </row>
    <row r="256" spans="1:72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25"/>
        <v/>
      </c>
    </row>
    <row r="257" spans="1:72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25"/>
        <v/>
      </c>
    </row>
    <row r="258" spans="1:72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25"/>
        <v/>
      </c>
    </row>
    <row r="259" spans="1:72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25"/>
        <v/>
      </c>
    </row>
    <row r="260" spans="1:72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25"/>
        <v/>
      </c>
    </row>
    <row r="261" spans="1:72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25"/>
        <v/>
      </c>
    </row>
    <row r="262" spans="1:72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25"/>
        <v/>
      </c>
    </row>
    <row r="263" spans="1:72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25"/>
        <v/>
      </c>
    </row>
    <row r="264" spans="1:72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25"/>
        <v/>
      </c>
    </row>
    <row r="265" spans="1:72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25"/>
        <v/>
      </c>
    </row>
    <row r="266" spans="1:72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25"/>
        <v/>
      </c>
    </row>
    <row r="267" spans="1:72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25"/>
        <v/>
      </c>
    </row>
    <row r="268" spans="1:72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25"/>
        <v/>
      </c>
    </row>
    <row r="269" spans="1:72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25"/>
        <v/>
      </c>
    </row>
    <row r="270" spans="1:72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25"/>
        <v/>
      </c>
    </row>
    <row r="271" spans="1:72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25"/>
        <v/>
      </c>
    </row>
    <row r="272" spans="1:72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25"/>
        <v/>
      </c>
    </row>
    <row r="273" spans="1:72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25"/>
        <v/>
      </c>
    </row>
    <row r="274" spans="1:72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25"/>
        <v/>
      </c>
    </row>
    <row r="275" spans="1:72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25"/>
        <v/>
      </c>
    </row>
    <row r="276" spans="1:72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25"/>
        <v/>
      </c>
    </row>
    <row r="277" spans="1:72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25"/>
        <v/>
      </c>
    </row>
    <row r="278" spans="1:72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25"/>
        <v/>
      </c>
    </row>
    <row r="279" spans="1:72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25"/>
        <v/>
      </c>
    </row>
    <row r="280" spans="1:72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25"/>
        <v/>
      </c>
    </row>
    <row r="281" spans="1:72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25"/>
        <v/>
      </c>
    </row>
    <row r="282" spans="1:72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ref="BT282:BT345" si="30">IF(BN282="","",SUBSTITUTE(BM282," ","")&amp;SUBSTITUTE(BN282," ",""))</f>
        <v/>
      </c>
    </row>
    <row r="283" spans="1:72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si="30"/>
        <v/>
      </c>
    </row>
    <row r="284" spans="1:72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0"/>
        <v/>
      </c>
    </row>
    <row r="285" spans="1:72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0"/>
        <v/>
      </c>
    </row>
    <row r="286" spans="1:72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0"/>
        <v/>
      </c>
    </row>
    <row r="287" spans="1:72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0"/>
        <v/>
      </c>
    </row>
    <row r="288" spans="1:72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0"/>
        <v/>
      </c>
    </row>
    <row r="289" spans="1:72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0"/>
        <v/>
      </c>
    </row>
    <row r="290" spans="1:72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0"/>
        <v/>
      </c>
    </row>
    <row r="291" spans="1:72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0"/>
        <v/>
      </c>
    </row>
    <row r="292" spans="1:72">
      <c r="A292" s="50" t="str">
        <f t="shared" ref="A292:A300" si="31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2">IF(AND(BR292&lt;1,BS292&lt;1),"Produção e Intervalo",IF(BR292&lt;1,"Intervalo",IF(BS292&lt;1,"Produção","Aderente")))</f>
        <v>Aderente</v>
      </c>
      <c r="BR292" s="18" t="str">
        <f t="shared" ref="BR292:BR300" si="33">IF(OR(B292="",F292=""),"*",AY292/P292)</f>
        <v>*</v>
      </c>
      <c r="BS292" s="18" t="str">
        <f t="shared" ref="BS292:BS300" si="34">IF(OR(B292="",F292=""),"*",BA292/Q292)</f>
        <v>*</v>
      </c>
      <c r="BT292" s="225" t="str">
        <f t="shared" si="30"/>
        <v/>
      </c>
    </row>
    <row r="293" spans="1:72">
      <c r="A293" s="50" t="str">
        <f t="shared" si="31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2"/>
        <v>Aderente</v>
      </c>
      <c r="BR293" s="18" t="str">
        <f t="shared" si="33"/>
        <v>*</v>
      </c>
      <c r="BS293" s="18" t="str">
        <f t="shared" si="34"/>
        <v>*</v>
      </c>
      <c r="BT293" s="225" t="str">
        <f t="shared" si="30"/>
        <v/>
      </c>
    </row>
    <row r="294" spans="1:72">
      <c r="A294" s="50" t="str">
        <f t="shared" si="31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2"/>
        <v>Aderente</v>
      </c>
      <c r="BR294" s="18" t="str">
        <f t="shared" si="33"/>
        <v>*</v>
      </c>
      <c r="BS294" s="18" t="str">
        <f t="shared" si="34"/>
        <v>*</v>
      </c>
      <c r="BT294" s="225" t="str">
        <f t="shared" si="30"/>
        <v/>
      </c>
    </row>
    <row r="295" spans="1:72">
      <c r="A295" s="50" t="str">
        <f t="shared" si="31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2"/>
        <v>Aderente</v>
      </c>
      <c r="BR295" s="18" t="str">
        <f t="shared" si="33"/>
        <v>*</v>
      </c>
      <c r="BS295" s="18" t="str">
        <f t="shared" si="34"/>
        <v>*</v>
      </c>
      <c r="BT295" s="225" t="str">
        <f t="shared" si="30"/>
        <v/>
      </c>
    </row>
    <row r="296" spans="1:72">
      <c r="A296" s="50" t="str">
        <f t="shared" si="31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2"/>
        <v>Aderente</v>
      </c>
      <c r="BR296" s="18" t="str">
        <f t="shared" si="33"/>
        <v>*</v>
      </c>
      <c r="BS296" s="18" t="str">
        <f t="shared" si="34"/>
        <v>*</v>
      </c>
      <c r="BT296" s="225" t="str">
        <f t="shared" si="30"/>
        <v/>
      </c>
    </row>
    <row r="297" spans="1:72">
      <c r="A297" s="50" t="str">
        <f t="shared" si="31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2"/>
        <v>Aderente</v>
      </c>
      <c r="BR297" s="18" t="str">
        <f t="shared" si="33"/>
        <v>*</v>
      </c>
      <c r="BS297" s="18" t="str">
        <f t="shared" si="34"/>
        <v>*</v>
      </c>
      <c r="BT297" s="225" t="str">
        <f t="shared" si="30"/>
        <v/>
      </c>
    </row>
    <row r="298" spans="1:72">
      <c r="A298" s="50" t="str">
        <f t="shared" si="31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2"/>
        <v>Aderente</v>
      </c>
      <c r="BR298" s="18" t="str">
        <f t="shared" si="33"/>
        <v>*</v>
      </c>
      <c r="BS298" s="18" t="str">
        <f t="shared" si="34"/>
        <v>*</v>
      </c>
      <c r="BT298" s="225" t="str">
        <f t="shared" si="30"/>
        <v/>
      </c>
    </row>
    <row r="299" spans="1:72">
      <c r="A299" s="50" t="str">
        <f t="shared" si="31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2"/>
        <v>Aderente</v>
      </c>
      <c r="BR299" s="18" t="str">
        <f t="shared" si="33"/>
        <v>*</v>
      </c>
      <c r="BS299" s="18" t="str">
        <f t="shared" si="34"/>
        <v>*</v>
      </c>
      <c r="BT299" s="225" t="str">
        <f t="shared" si="30"/>
        <v/>
      </c>
    </row>
    <row r="300" spans="1:72">
      <c r="A300" s="50" t="str">
        <f t="shared" si="31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2"/>
        <v>Aderente</v>
      </c>
      <c r="BR300" s="18" t="str">
        <f t="shared" si="33"/>
        <v>*</v>
      </c>
      <c r="BS300" s="18" t="str">
        <f t="shared" si="34"/>
        <v>*</v>
      </c>
      <c r="BT300" s="225" t="str">
        <f t="shared" si="30"/>
        <v/>
      </c>
    </row>
    <row r="301" spans="1:72">
      <c r="A301" s="50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6">IF(AND(BR301&lt;1,BS301&lt;1),"Produção e Intervalo",IF(BR301&lt;1,"Intervalo",IF(BS301&lt;1,"Produção","Aderente")))</f>
        <v>Aderente</v>
      </c>
      <c r="BR301" s="18" t="str">
        <f t="shared" ref="BR301:BR364" si="37">IF(OR(B301="",F301=""),"*",AY301/P301)</f>
        <v>*</v>
      </c>
      <c r="BS301" s="18" t="str">
        <f t="shared" ref="BS301:BS364" si="38">IF(OR(B301="",F301=""),"*",BA301/Q301)</f>
        <v>*</v>
      </c>
      <c r="BT301" s="225" t="str">
        <f t="shared" si="30"/>
        <v/>
      </c>
    </row>
    <row r="302" spans="1:72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0"/>
        <v/>
      </c>
    </row>
    <row r="303" spans="1:72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0"/>
        <v/>
      </c>
    </row>
    <row r="304" spans="1:72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0"/>
        <v/>
      </c>
    </row>
    <row r="305" spans="1:72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0"/>
        <v/>
      </c>
    </row>
    <row r="306" spans="1:72">
      <c r="A306" s="50" t="str">
        <f t="shared" si="35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6"/>
        <v>Aderente</v>
      </c>
      <c r="BR306" s="18" t="str">
        <f t="shared" si="37"/>
        <v>*</v>
      </c>
      <c r="BS306" s="18" t="str">
        <f t="shared" si="38"/>
        <v>*</v>
      </c>
      <c r="BT306" s="225" t="str">
        <f t="shared" si="30"/>
        <v/>
      </c>
    </row>
    <row r="307" spans="1:72">
      <c r="A307" s="50" t="str">
        <f t="shared" si="35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6"/>
        <v>Aderente</v>
      </c>
      <c r="BR307" s="18" t="str">
        <f t="shared" si="37"/>
        <v>*</v>
      </c>
      <c r="BS307" s="18" t="str">
        <f t="shared" si="38"/>
        <v>*</v>
      </c>
      <c r="BT307" s="225" t="str">
        <f t="shared" si="30"/>
        <v/>
      </c>
    </row>
    <row r="308" spans="1:72">
      <c r="A308" s="50" t="str">
        <f t="shared" si="35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6"/>
        <v>Aderente</v>
      </c>
      <c r="BR308" s="18" t="str">
        <f t="shared" si="37"/>
        <v>*</v>
      </c>
      <c r="BS308" s="18" t="str">
        <f t="shared" si="38"/>
        <v>*</v>
      </c>
      <c r="BT308" s="225" t="str">
        <f t="shared" si="30"/>
        <v/>
      </c>
    </row>
    <row r="309" spans="1:72">
      <c r="A309" s="50" t="str">
        <f t="shared" si="35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6"/>
        <v>Aderente</v>
      </c>
      <c r="BR309" s="18" t="str">
        <f t="shared" si="37"/>
        <v>*</v>
      </c>
      <c r="BS309" s="18" t="str">
        <f t="shared" si="38"/>
        <v>*</v>
      </c>
      <c r="BT309" s="225" t="str">
        <f t="shared" si="30"/>
        <v/>
      </c>
    </row>
    <row r="310" spans="1:72">
      <c r="A310" s="50" t="str">
        <f t="shared" si="35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6"/>
        <v>Aderente</v>
      </c>
      <c r="BR310" s="18" t="str">
        <f t="shared" si="37"/>
        <v>*</v>
      </c>
      <c r="BS310" s="18" t="str">
        <f t="shared" si="38"/>
        <v>*</v>
      </c>
      <c r="BT310" s="225" t="str">
        <f t="shared" si="30"/>
        <v/>
      </c>
    </row>
    <row r="311" spans="1:72">
      <c r="A311" s="50" t="str">
        <f t="shared" si="35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6"/>
        <v>Aderente</v>
      </c>
      <c r="BR311" s="18" t="str">
        <f t="shared" si="37"/>
        <v>*</v>
      </c>
      <c r="BS311" s="18" t="str">
        <f t="shared" si="38"/>
        <v>*</v>
      </c>
      <c r="BT311" s="225" t="str">
        <f t="shared" si="30"/>
        <v/>
      </c>
    </row>
    <row r="312" spans="1:72">
      <c r="A312" s="50" t="str">
        <f t="shared" si="35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6"/>
        <v>Aderente</v>
      </c>
      <c r="BR312" s="18" t="str">
        <f t="shared" si="37"/>
        <v>*</v>
      </c>
      <c r="BS312" s="18" t="str">
        <f t="shared" si="38"/>
        <v>*</v>
      </c>
      <c r="BT312" s="225" t="str">
        <f t="shared" si="30"/>
        <v/>
      </c>
    </row>
    <row r="313" spans="1:72">
      <c r="A313" s="50" t="str">
        <f t="shared" si="35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6"/>
        <v>Aderente</v>
      </c>
      <c r="BR313" s="18" t="str">
        <f t="shared" si="37"/>
        <v>*</v>
      </c>
      <c r="BS313" s="18" t="str">
        <f t="shared" si="38"/>
        <v>*</v>
      </c>
      <c r="BT313" s="225" t="str">
        <f t="shared" si="30"/>
        <v/>
      </c>
    </row>
    <row r="314" spans="1:72">
      <c r="A314" s="50" t="str">
        <f t="shared" si="35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6"/>
        <v>Aderente</v>
      </c>
      <c r="BR314" s="18" t="str">
        <f t="shared" si="37"/>
        <v>*</v>
      </c>
      <c r="BS314" s="18" t="str">
        <f t="shared" si="38"/>
        <v>*</v>
      </c>
      <c r="BT314" s="225" t="str">
        <f t="shared" si="30"/>
        <v/>
      </c>
    </row>
    <row r="315" spans="1:72">
      <c r="A315" s="50" t="str">
        <f t="shared" si="35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6"/>
        <v>Aderente</v>
      </c>
      <c r="BR315" s="18" t="str">
        <f t="shared" si="37"/>
        <v>*</v>
      </c>
      <c r="BS315" s="18" t="str">
        <f t="shared" si="38"/>
        <v>*</v>
      </c>
      <c r="BT315" s="225" t="str">
        <f t="shared" si="30"/>
        <v/>
      </c>
    </row>
    <row r="316" spans="1:72">
      <c r="A316" s="50" t="str">
        <f t="shared" si="35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6"/>
        <v>Aderente</v>
      </c>
      <c r="BR316" s="18" t="str">
        <f t="shared" si="37"/>
        <v>*</v>
      </c>
      <c r="BS316" s="18" t="str">
        <f t="shared" si="38"/>
        <v>*</v>
      </c>
      <c r="BT316" s="225" t="str">
        <f t="shared" si="30"/>
        <v/>
      </c>
    </row>
    <row r="317" spans="1:72">
      <c r="A317" s="50" t="str">
        <f t="shared" si="35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6"/>
        <v>Aderente</v>
      </c>
      <c r="BR317" s="18" t="str">
        <f t="shared" si="37"/>
        <v>*</v>
      </c>
      <c r="BS317" s="18" t="str">
        <f t="shared" si="38"/>
        <v>*</v>
      </c>
      <c r="BT317" s="225" t="str">
        <f t="shared" si="30"/>
        <v/>
      </c>
    </row>
    <row r="318" spans="1:72">
      <c r="A318" s="50" t="str">
        <f t="shared" si="35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6"/>
        <v>Aderente</v>
      </c>
      <c r="BR318" s="18" t="str">
        <f t="shared" si="37"/>
        <v>*</v>
      </c>
      <c r="BS318" s="18" t="str">
        <f t="shared" si="38"/>
        <v>*</v>
      </c>
      <c r="BT318" s="225" t="str">
        <f t="shared" si="30"/>
        <v/>
      </c>
    </row>
    <row r="319" spans="1:72">
      <c r="A319" s="50" t="str">
        <f t="shared" si="35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6"/>
        <v>Aderente</v>
      </c>
      <c r="BR319" s="18" t="str">
        <f t="shared" si="37"/>
        <v>*</v>
      </c>
      <c r="BS319" s="18" t="str">
        <f t="shared" si="38"/>
        <v>*</v>
      </c>
      <c r="BT319" s="225" t="str">
        <f t="shared" si="30"/>
        <v/>
      </c>
    </row>
    <row r="320" spans="1:72">
      <c r="A320" s="50" t="str">
        <f t="shared" si="35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6"/>
        <v>Aderente</v>
      </c>
      <c r="BR320" s="18" t="str">
        <f t="shared" si="37"/>
        <v>*</v>
      </c>
      <c r="BS320" s="18" t="str">
        <f t="shared" si="38"/>
        <v>*</v>
      </c>
      <c r="BT320" s="225" t="str">
        <f t="shared" si="30"/>
        <v/>
      </c>
    </row>
    <row r="321" spans="1:72">
      <c r="A321" s="50" t="str">
        <f t="shared" si="35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6"/>
        <v>Aderente</v>
      </c>
      <c r="BR321" s="18" t="str">
        <f t="shared" si="37"/>
        <v>*</v>
      </c>
      <c r="BS321" s="18" t="str">
        <f t="shared" si="38"/>
        <v>*</v>
      </c>
      <c r="BT321" s="225" t="str">
        <f t="shared" si="30"/>
        <v/>
      </c>
    </row>
    <row r="322" spans="1:72">
      <c r="A322" s="50" t="str">
        <f t="shared" si="35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6"/>
        <v>Aderente</v>
      </c>
      <c r="BR322" s="18" t="str">
        <f t="shared" si="37"/>
        <v>*</v>
      </c>
      <c r="BS322" s="18" t="str">
        <f t="shared" si="38"/>
        <v>*</v>
      </c>
      <c r="BT322" s="225" t="str">
        <f t="shared" si="30"/>
        <v/>
      </c>
    </row>
    <row r="323" spans="1:72">
      <c r="A323" s="50" t="str">
        <f t="shared" si="35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6"/>
        <v>Aderente</v>
      </c>
      <c r="BR323" s="18" t="str">
        <f t="shared" si="37"/>
        <v>*</v>
      </c>
      <c r="BS323" s="18" t="str">
        <f t="shared" si="38"/>
        <v>*</v>
      </c>
      <c r="BT323" s="225" t="str">
        <f t="shared" si="30"/>
        <v/>
      </c>
    </row>
    <row r="324" spans="1:72" ht="16.5" customHeight="1">
      <c r="A324" s="50" t="str">
        <f t="shared" si="35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6"/>
        <v>Aderente</v>
      </c>
      <c r="BR324" s="18" t="str">
        <f t="shared" si="37"/>
        <v>*</v>
      </c>
      <c r="BS324" s="18" t="str">
        <f t="shared" si="38"/>
        <v>*</v>
      </c>
      <c r="BT324" s="225" t="str">
        <f t="shared" si="30"/>
        <v/>
      </c>
    </row>
    <row r="325" spans="1:72">
      <c r="A325" s="50" t="str">
        <f t="shared" si="35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6"/>
        <v>Aderente</v>
      </c>
      <c r="BR325" s="18" t="str">
        <f t="shared" si="37"/>
        <v>*</v>
      </c>
      <c r="BS325" s="18" t="str">
        <f t="shared" si="38"/>
        <v>*</v>
      </c>
      <c r="BT325" s="225" t="str">
        <f t="shared" si="30"/>
        <v/>
      </c>
    </row>
    <row r="326" spans="1:72">
      <c r="A326" s="50" t="str">
        <f t="shared" si="35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6"/>
        <v>Aderente</v>
      </c>
      <c r="BR326" s="18" t="str">
        <f t="shared" si="37"/>
        <v>*</v>
      </c>
      <c r="BS326" s="18" t="str">
        <f t="shared" si="38"/>
        <v>*</v>
      </c>
      <c r="BT326" s="225" t="str">
        <f t="shared" si="30"/>
        <v/>
      </c>
    </row>
    <row r="327" spans="1:72">
      <c r="A327" s="50" t="str">
        <f t="shared" si="35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6"/>
        <v>Aderente</v>
      </c>
      <c r="BR327" s="18" t="str">
        <f t="shared" si="37"/>
        <v>*</v>
      </c>
      <c r="BS327" s="18" t="str">
        <f t="shared" si="38"/>
        <v>*</v>
      </c>
      <c r="BT327" s="225" t="str">
        <f t="shared" si="30"/>
        <v/>
      </c>
    </row>
    <row r="328" spans="1:72">
      <c r="A328" s="50" t="str">
        <f t="shared" si="35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6"/>
        <v>Aderente</v>
      </c>
      <c r="BR328" s="18" t="str">
        <f t="shared" si="37"/>
        <v>*</v>
      </c>
      <c r="BS328" s="18" t="str">
        <f t="shared" si="38"/>
        <v>*</v>
      </c>
      <c r="BT328" s="225" t="str">
        <f t="shared" si="30"/>
        <v/>
      </c>
    </row>
    <row r="329" spans="1:72">
      <c r="A329" s="50" t="str">
        <f t="shared" si="35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6"/>
        <v>Aderente</v>
      </c>
      <c r="BR329" s="18" t="str">
        <f t="shared" si="37"/>
        <v>*</v>
      </c>
      <c r="BS329" s="18" t="str">
        <f t="shared" si="38"/>
        <v>*</v>
      </c>
      <c r="BT329" s="225" t="str">
        <f t="shared" si="30"/>
        <v/>
      </c>
    </row>
    <row r="330" spans="1:72">
      <c r="A330" s="50" t="str">
        <f t="shared" si="35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6"/>
        <v>Aderente</v>
      </c>
      <c r="BR330" s="18" t="str">
        <f t="shared" si="37"/>
        <v>*</v>
      </c>
      <c r="BS330" s="18" t="str">
        <f t="shared" si="38"/>
        <v>*</v>
      </c>
      <c r="BT330" s="225" t="str">
        <f t="shared" si="30"/>
        <v/>
      </c>
    </row>
    <row r="331" spans="1:72">
      <c r="A331" s="50" t="str">
        <f t="shared" si="35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6"/>
        <v>Aderente</v>
      </c>
      <c r="BR331" s="18" t="str">
        <f t="shared" si="37"/>
        <v>*</v>
      </c>
      <c r="BS331" s="18" t="str">
        <f t="shared" si="38"/>
        <v>*</v>
      </c>
      <c r="BT331" s="225" t="str">
        <f t="shared" si="30"/>
        <v/>
      </c>
    </row>
    <row r="332" spans="1:72">
      <c r="A332" s="50" t="str">
        <f t="shared" si="35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6"/>
        <v>Aderente</v>
      </c>
      <c r="BR332" s="18" t="str">
        <f t="shared" si="37"/>
        <v>*</v>
      </c>
      <c r="BS332" s="18" t="str">
        <f t="shared" si="38"/>
        <v>*</v>
      </c>
      <c r="BT332" s="225" t="str">
        <f t="shared" si="30"/>
        <v/>
      </c>
    </row>
    <row r="333" spans="1:72">
      <c r="A333" s="50" t="str">
        <f t="shared" si="35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6"/>
        <v>Aderente</v>
      </c>
      <c r="BR333" s="18" t="str">
        <f t="shared" si="37"/>
        <v>*</v>
      </c>
      <c r="BS333" s="18" t="str">
        <f t="shared" si="38"/>
        <v>*</v>
      </c>
      <c r="BT333" s="225" t="str">
        <f t="shared" si="30"/>
        <v/>
      </c>
    </row>
    <row r="334" spans="1:72">
      <c r="A334" s="50" t="str">
        <f t="shared" si="35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6"/>
        <v>Aderente</v>
      </c>
      <c r="BR334" s="18" t="str">
        <f t="shared" si="37"/>
        <v>*</v>
      </c>
      <c r="BS334" s="18" t="str">
        <f t="shared" si="38"/>
        <v>*</v>
      </c>
      <c r="BT334" s="225" t="str">
        <f t="shared" si="30"/>
        <v/>
      </c>
    </row>
    <row r="335" spans="1:72">
      <c r="A335" s="50" t="str">
        <f t="shared" si="35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6"/>
        <v>Aderente</v>
      </c>
      <c r="BR335" s="18" t="str">
        <f t="shared" si="37"/>
        <v>*</v>
      </c>
      <c r="BS335" s="18" t="str">
        <f t="shared" si="38"/>
        <v>*</v>
      </c>
      <c r="BT335" s="225" t="str">
        <f t="shared" si="30"/>
        <v/>
      </c>
    </row>
    <row r="336" spans="1:72">
      <c r="A336" s="50" t="str">
        <f t="shared" si="35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6"/>
        <v>Aderente</v>
      </c>
      <c r="BR336" s="18" t="str">
        <f t="shared" si="37"/>
        <v>*</v>
      </c>
      <c r="BS336" s="18" t="str">
        <f t="shared" si="38"/>
        <v>*</v>
      </c>
      <c r="BT336" s="225" t="str">
        <f t="shared" si="30"/>
        <v/>
      </c>
    </row>
    <row r="337" spans="1:72">
      <c r="A337" s="50" t="str">
        <f t="shared" si="35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6"/>
        <v>Aderente</v>
      </c>
      <c r="BR337" s="18" t="str">
        <f t="shared" si="37"/>
        <v>*</v>
      </c>
      <c r="BS337" s="18" t="str">
        <f t="shared" si="38"/>
        <v>*</v>
      </c>
      <c r="BT337" s="225" t="str">
        <f t="shared" si="30"/>
        <v/>
      </c>
    </row>
    <row r="338" spans="1:72">
      <c r="A338" s="50" t="str">
        <f t="shared" si="35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6"/>
        <v>Aderente</v>
      </c>
      <c r="BR338" s="18" t="str">
        <f t="shared" si="37"/>
        <v>*</v>
      </c>
      <c r="BS338" s="18" t="str">
        <f t="shared" si="38"/>
        <v>*</v>
      </c>
      <c r="BT338" s="225" t="str">
        <f t="shared" si="30"/>
        <v/>
      </c>
    </row>
    <row r="339" spans="1:72">
      <c r="A339" s="50" t="str">
        <f t="shared" si="35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6"/>
        <v>Aderente</v>
      </c>
      <c r="BR339" s="18" t="str">
        <f t="shared" si="37"/>
        <v>*</v>
      </c>
      <c r="BS339" s="18" t="str">
        <f t="shared" si="38"/>
        <v>*</v>
      </c>
      <c r="BT339" s="225" t="str">
        <f t="shared" si="30"/>
        <v/>
      </c>
    </row>
    <row r="340" spans="1:72">
      <c r="A340" s="50" t="str">
        <f t="shared" si="35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6"/>
        <v>Aderente</v>
      </c>
      <c r="BR340" s="18" t="str">
        <f t="shared" si="37"/>
        <v>*</v>
      </c>
      <c r="BS340" s="18" t="str">
        <f t="shared" si="38"/>
        <v>*</v>
      </c>
      <c r="BT340" s="225" t="str">
        <f t="shared" si="30"/>
        <v/>
      </c>
    </row>
    <row r="341" spans="1:72">
      <c r="A341" s="50" t="str">
        <f t="shared" si="35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6"/>
        <v>Aderente</v>
      </c>
      <c r="BR341" s="18" t="str">
        <f t="shared" si="37"/>
        <v>*</v>
      </c>
      <c r="BS341" s="18" t="str">
        <f t="shared" si="38"/>
        <v>*</v>
      </c>
      <c r="BT341" s="225" t="str">
        <f t="shared" si="30"/>
        <v/>
      </c>
    </row>
    <row r="342" spans="1:72">
      <c r="A342" s="50" t="str">
        <f t="shared" si="35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6"/>
        <v>Aderente</v>
      </c>
      <c r="BR342" s="18" t="str">
        <f t="shared" si="37"/>
        <v>*</v>
      </c>
      <c r="BS342" s="18" t="str">
        <f t="shared" si="38"/>
        <v>*</v>
      </c>
      <c r="BT342" s="225" t="str">
        <f t="shared" si="30"/>
        <v/>
      </c>
    </row>
    <row r="343" spans="1:72">
      <c r="A343" s="50" t="str">
        <f t="shared" si="35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6"/>
        <v>Aderente</v>
      </c>
      <c r="BR343" s="18" t="str">
        <f t="shared" si="37"/>
        <v>*</v>
      </c>
      <c r="BS343" s="18" t="str">
        <f t="shared" si="38"/>
        <v>*</v>
      </c>
      <c r="BT343" s="225" t="str">
        <f t="shared" si="30"/>
        <v/>
      </c>
    </row>
    <row r="344" spans="1:72">
      <c r="A344" s="50" t="str">
        <f t="shared" si="35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6"/>
        <v>Aderente</v>
      </c>
      <c r="BR344" s="18" t="str">
        <f t="shared" si="37"/>
        <v>*</v>
      </c>
      <c r="BS344" s="18" t="str">
        <f t="shared" si="38"/>
        <v>*</v>
      </c>
      <c r="BT344" s="225" t="str">
        <f t="shared" si="30"/>
        <v/>
      </c>
    </row>
    <row r="345" spans="1:72">
      <c r="A345" s="50" t="str">
        <f t="shared" si="35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6"/>
        <v>Aderente</v>
      </c>
      <c r="BR345" s="18" t="str">
        <f t="shared" si="37"/>
        <v>*</v>
      </c>
      <c r="BS345" s="18" t="str">
        <f t="shared" si="38"/>
        <v>*</v>
      </c>
      <c r="BT345" s="225" t="str">
        <f t="shared" si="30"/>
        <v/>
      </c>
    </row>
    <row r="346" spans="1:72">
      <c r="A346" s="50" t="str">
        <f t="shared" si="35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6"/>
        <v>Aderente</v>
      </c>
      <c r="BR346" s="18" t="str">
        <f t="shared" si="37"/>
        <v>*</v>
      </c>
      <c r="BS346" s="18" t="str">
        <f t="shared" si="38"/>
        <v>*</v>
      </c>
      <c r="BT346" s="225" t="str">
        <f t="shared" ref="BT346:BT409" si="39">IF(BN346="","",SUBSTITUTE(BM346," ","")&amp;SUBSTITUTE(BN346," ",""))</f>
        <v/>
      </c>
    </row>
    <row r="347" spans="1:72">
      <c r="A347" s="50" t="str">
        <f t="shared" si="35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6"/>
        <v>Aderente</v>
      </c>
      <c r="BR347" s="18" t="str">
        <f t="shared" si="37"/>
        <v>*</v>
      </c>
      <c r="BS347" s="18" t="str">
        <f t="shared" si="38"/>
        <v>*</v>
      </c>
      <c r="BT347" s="225" t="str">
        <f t="shared" si="39"/>
        <v/>
      </c>
    </row>
    <row r="348" spans="1:72">
      <c r="A348" s="50" t="str">
        <f t="shared" si="35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6"/>
        <v>Aderente</v>
      </c>
      <c r="BR348" s="18" t="str">
        <f t="shared" si="37"/>
        <v>*</v>
      </c>
      <c r="BS348" s="18" t="str">
        <f t="shared" si="38"/>
        <v>*</v>
      </c>
      <c r="BT348" s="225" t="str">
        <f t="shared" si="39"/>
        <v/>
      </c>
    </row>
    <row r="349" spans="1:72">
      <c r="A349" s="50" t="str">
        <f t="shared" si="35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6"/>
        <v>Aderente</v>
      </c>
      <c r="BR349" s="18" t="str">
        <f t="shared" si="37"/>
        <v>*</v>
      </c>
      <c r="BS349" s="18" t="str">
        <f t="shared" si="38"/>
        <v>*</v>
      </c>
      <c r="BT349" s="225" t="str">
        <f t="shared" si="39"/>
        <v/>
      </c>
    </row>
    <row r="350" spans="1:72">
      <c r="A350" s="50" t="str">
        <f t="shared" si="35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6"/>
        <v>Aderente</v>
      </c>
      <c r="BR350" s="18" t="str">
        <f t="shared" si="37"/>
        <v>*</v>
      </c>
      <c r="BS350" s="18" t="str">
        <f t="shared" si="38"/>
        <v>*</v>
      </c>
      <c r="BT350" s="225" t="str">
        <f t="shared" si="39"/>
        <v/>
      </c>
    </row>
    <row r="351" spans="1:72">
      <c r="A351" s="50" t="str">
        <f t="shared" si="35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6"/>
        <v>Aderente</v>
      </c>
      <c r="BR351" s="18" t="str">
        <f t="shared" si="37"/>
        <v>*</v>
      </c>
      <c r="BS351" s="18" t="str">
        <f t="shared" si="38"/>
        <v>*</v>
      </c>
      <c r="BT351" s="225" t="str">
        <f t="shared" si="39"/>
        <v/>
      </c>
    </row>
    <row r="352" spans="1:72">
      <c r="A352" s="50" t="str">
        <f t="shared" si="35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6"/>
        <v>Aderente</v>
      </c>
      <c r="BR352" s="18" t="str">
        <f t="shared" si="37"/>
        <v>*</v>
      </c>
      <c r="BS352" s="18" t="str">
        <f t="shared" si="38"/>
        <v>*</v>
      </c>
      <c r="BT352" s="225" t="str">
        <f t="shared" si="39"/>
        <v/>
      </c>
    </row>
    <row r="353" spans="1:72">
      <c r="A353" s="50" t="str">
        <f t="shared" si="35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6"/>
        <v>Aderente</v>
      </c>
      <c r="BR353" s="18" t="str">
        <f t="shared" si="37"/>
        <v>*</v>
      </c>
      <c r="BS353" s="18" t="str">
        <f t="shared" si="38"/>
        <v>*</v>
      </c>
      <c r="BT353" s="225" t="str">
        <f t="shared" si="39"/>
        <v/>
      </c>
    </row>
    <row r="354" spans="1:72">
      <c r="A354" s="50" t="str">
        <f t="shared" si="35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6"/>
        <v>Aderente</v>
      </c>
      <c r="BR354" s="18" t="str">
        <f t="shared" si="37"/>
        <v>*</v>
      </c>
      <c r="BS354" s="18" t="str">
        <f t="shared" si="38"/>
        <v>*</v>
      </c>
      <c r="BT354" s="225" t="str">
        <f t="shared" si="39"/>
        <v/>
      </c>
    </row>
    <row r="355" spans="1:72">
      <c r="A355" s="50" t="str">
        <f t="shared" si="35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6"/>
        <v>Aderente</v>
      </c>
      <c r="BR355" s="18" t="str">
        <f t="shared" si="37"/>
        <v>*</v>
      </c>
      <c r="BS355" s="18" t="str">
        <f t="shared" si="38"/>
        <v>*</v>
      </c>
      <c r="BT355" s="225" t="str">
        <f t="shared" si="39"/>
        <v/>
      </c>
    </row>
    <row r="356" spans="1:72">
      <c r="A356" s="50" t="str">
        <f t="shared" si="35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6"/>
        <v>Aderente</v>
      </c>
      <c r="BR356" s="18" t="str">
        <f t="shared" si="37"/>
        <v>*</v>
      </c>
      <c r="BS356" s="18" t="str">
        <f t="shared" si="38"/>
        <v>*</v>
      </c>
      <c r="BT356" s="225" t="str">
        <f t="shared" si="39"/>
        <v/>
      </c>
    </row>
    <row r="357" spans="1:72">
      <c r="A357" s="50" t="str">
        <f t="shared" si="35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6"/>
        <v>Aderente</v>
      </c>
      <c r="BR357" s="18" t="str">
        <f t="shared" si="37"/>
        <v>*</v>
      </c>
      <c r="BS357" s="18" t="str">
        <f t="shared" si="38"/>
        <v>*</v>
      </c>
      <c r="BT357" s="225" t="str">
        <f t="shared" si="39"/>
        <v/>
      </c>
    </row>
    <row r="358" spans="1:72">
      <c r="A358" s="50" t="str">
        <f t="shared" si="35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6"/>
        <v>Aderente</v>
      </c>
      <c r="BR358" s="18" t="str">
        <f t="shared" si="37"/>
        <v>*</v>
      </c>
      <c r="BS358" s="18" t="str">
        <f t="shared" si="38"/>
        <v>*</v>
      </c>
      <c r="BT358" s="225" t="str">
        <f t="shared" si="39"/>
        <v/>
      </c>
    </row>
    <row r="359" spans="1:72">
      <c r="A359" s="50" t="str">
        <f t="shared" si="35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6"/>
        <v>Aderente</v>
      </c>
      <c r="BR359" s="18" t="str">
        <f t="shared" si="37"/>
        <v>*</v>
      </c>
      <c r="BS359" s="18" t="str">
        <f t="shared" si="38"/>
        <v>*</v>
      </c>
      <c r="BT359" s="225" t="str">
        <f t="shared" si="39"/>
        <v/>
      </c>
    </row>
    <row r="360" spans="1:72">
      <c r="A360" s="50" t="str">
        <f t="shared" si="35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6"/>
        <v>Aderente</v>
      </c>
      <c r="BR360" s="18" t="str">
        <f t="shared" si="37"/>
        <v>*</v>
      </c>
      <c r="BS360" s="18" t="str">
        <f t="shared" si="38"/>
        <v>*</v>
      </c>
      <c r="BT360" s="225" t="str">
        <f t="shared" si="39"/>
        <v/>
      </c>
    </row>
    <row r="361" spans="1:72">
      <c r="A361" s="50" t="str">
        <f t="shared" si="35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6"/>
        <v>Aderente</v>
      </c>
      <c r="BR361" s="18" t="str">
        <f t="shared" si="37"/>
        <v>*</v>
      </c>
      <c r="BS361" s="18" t="str">
        <f t="shared" si="38"/>
        <v>*</v>
      </c>
      <c r="BT361" s="225" t="str">
        <f t="shared" si="39"/>
        <v/>
      </c>
    </row>
    <row r="362" spans="1:72">
      <c r="A362" s="50" t="str">
        <f t="shared" si="35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6"/>
        <v>Aderente</v>
      </c>
      <c r="BR362" s="18" t="str">
        <f t="shared" si="37"/>
        <v>*</v>
      </c>
      <c r="BS362" s="18" t="str">
        <f t="shared" si="38"/>
        <v>*</v>
      </c>
      <c r="BT362" s="225" t="str">
        <f t="shared" si="39"/>
        <v/>
      </c>
    </row>
    <row r="363" spans="1:72">
      <c r="A363" s="50" t="str">
        <f t="shared" si="35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6"/>
        <v>Aderente</v>
      </c>
      <c r="BR363" s="18" t="str">
        <f t="shared" si="37"/>
        <v>*</v>
      </c>
      <c r="BS363" s="18" t="str">
        <f t="shared" si="38"/>
        <v>*</v>
      </c>
      <c r="BT363" s="225" t="str">
        <f t="shared" si="39"/>
        <v/>
      </c>
    </row>
    <row r="364" spans="1:72">
      <c r="A364" s="50" t="str">
        <f t="shared" si="35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6"/>
        <v>Aderente</v>
      </c>
      <c r="BR364" s="18" t="str">
        <f t="shared" si="37"/>
        <v>*</v>
      </c>
      <c r="BS364" s="18" t="str">
        <f t="shared" si="38"/>
        <v>*</v>
      </c>
      <c r="BT364" s="225" t="str">
        <f t="shared" si="39"/>
        <v/>
      </c>
    </row>
    <row r="365" spans="1:72">
      <c r="A365" s="50" t="str">
        <f t="shared" ref="A365:A428" si="40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1">IF(AND(BR365&lt;1,BS365&lt;1),"Produção e Intervalo",IF(BR365&lt;1,"Intervalo",IF(BS365&lt;1,"Produção","Aderente")))</f>
        <v>Aderente</v>
      </c>
      <c r="BR365" s="18" t="str">
        <f t="shared" ref="BR365:BR428" si="42">IF(OR(B365="",F365=""),"*",AY365/P365)</f>
        <v>*</v>
      </c>
      <c r="BS365" s="18" t="str">
        <f t="shared" ref="BS365:BS428" si="43">IF(OR(B365="",F365=""),"*",BA365/Q365)</f>
        <v>*</v>
      </c>
      <c r="BT365" s="225" t="str">
        <f t="shared" si="39"/>
        <v/>
      </c>
    </row>
    <row r="366" spans="1:72">
      <c r="A366" s="50" t="str">
        <f t="shared" si="40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1"/>
        <v>Aderente</v>
      </c>
      <c r="BR366" s="18" t="str">
        <f t="shared" si="42"/>
        <v>*</v>
      </c>
      <c r="BS366" s="18" t="str">
        <f t="shared" si="43"/>
        <v>*</v>
      </c>
      <c r="BT366" s="225" t="str">
        <f t="shared" si="39"/>
        <v/>
      </c>
    </row>
    <row r="367" spans="1:72">
      <c r="A367" s="50" t="str">
        <f t="shared" si="40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1"/>
        <v>Aderente</v>
      </c>
      <c r="BR367" s="18" t="str">
        <f t="shared" si="42"/>
        <v>*</v>
      </c>
      <c r="BS367" s="18" t="str">
        <f t="shared" si="43"/>
        <v>*</v>
      </c>
      <c r="BT367" s="225" t="str">
        <f t="shared" si="39"/>
        <v/>
      </c>
    </row>
    <row r="368" spans="1:72">
      <c r="A368" s="50" t="str">
        <f t="shared" si="40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1"/>
        <v>Aderente</v>
      </c>
      <c r="BR368" s="18" t="str">
        <f t="shared" si="42"/>
        <v>*</v>
      </c>
      <c r="BS368" s="18" t="str">
        <f t="shared" si="43"/>
        <v>*</v>
      </c>
      <c r="BT368" s="225" t="str">
        <f t="shared" si="39"/>
        <v/>
      </c>
    </row>
    <row r="369" spans="1:72">
      <c r="A369" s="50" t="str">
        <f t="shared" si="40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1"/>
        <v>Aderente</v>
      </c>
      <c r="BR369" s="18" t="str">
        <f t="shared" si="42"/>
        <v>*</v>
      </c>
      <c r="BS369" s="18" t="str">
        <f t="shared" si="43"/>
        <v>*</v>
      </c>
      <c r="BT369" s="225" t="str">
        <f t="shared" si="39"/>
        <v/>
      </c>
    </row>
    <row r="370" spans="1:72">
      <c r="A370" s="50" t="str">
        <f t="shared" si="40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1"/>
        <v>Aderente</v>
      </c>
      <c r="BR370" s="18" t="str">
        <f t="shared" si="42"/>
        <v>*</v>
      </c>
      <c r="BS370" s="18" t="str">
        <f t="shared" si="43"/>
        <v>*</v>
      </c>
      <c r="BT370" s="225" t="str">
        <f t="shared" si="39"/>
        <v/>
      </c>
    </row>
    <row r="371" spans="1:72">
      <c r="A371" s="50" t="str">
        <f t="shared" si="40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1"/>
        <v>Aderente</v>
      </c>
      <c r="BR371" s="18" t="str">
        <f t="shared" si="42"/>
        <v>*</v>
      </c>
      <c r="BS371" s="18" t="str">
        <f t="shared" si="43"/>
        <v>*</v>
      </c>
      <c r="BT371" s="225" t="str">
        <f t="shared" si="39"/>
        <v/>
      </c>
    </row>
    <row r="372" spans="1:72">
      <c r="A372" s="50" t="str">
        <f t="shared" si="40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1"/>
        <v>Aderente</v>
      </c>
      <c r="BR372" s="18" t="str">
        <f t="shared" si="42"/>
        <v>*</v>
      </c>
      <c r="BS372" s="18" t="str">
        <f t="shared" si="43"/>
        <v>*</v>
      </c>
      <c r="BT372" s="225" t="str">
        <f t="shared" si="39"/>
        <v/>
      </c>
    </row>
    <row r="373" spans="1:72">
      <c r="A373" s="50" t="str">
        <f t="shared" si="40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1"/>
        <v>Aderente</v>
      </c>
      <c r="BR373" s="18" t="str">
        <f t="shared" si="42"/>
        <v>*</v>
      </c>
      <c r="BS373" s="18" t="str">
        <f t="shared" si="43"/>
        <v>*</v>
      </c>
      <c r="BT373" s="225" t="str">
        <f t="shared" si="39"/>
        <v/>
      </c>
    </row>
    <row r="374" spans="1:72">
      <c r="A374" s="50" t="str">
        <f t="shared" si="40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1"/>
        <v>Aderente</v>
      </c>
      <c r="BR374" s="18" t="str">
        <f t="shared" si="42"/>
        <v>*</v>
      </c>
      <c r="BS374" s="18" t="str">
        <f t="shared" si="43"/>
        <v>*</v>
      </c>
      <c r="BT374" s="225" t="str">
        <f t="shared" si="39"/>
        <v/>
      </c>
    </row>
    <row r="375" spans="1:72">
      <c r="A375" s="50" t="str">
        <f t="shared" si="40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1"/>
        <v>Aderente</v>
      </c>
      <c r="BR375" s="18" t="str">
        <f t="shared" si="42"/>
        <v>*</v>
      </c>
      <c r="BS375" s="18" t="str">
        <f t="shared" si="43"/>
        <v>*</v>
      </c>
      <c r="BT375" s="225" t="str">
        <f t="shared" si="39"/>
        <v/>
      </c>
    </row>
    <row r="376" spans="1:72">
      <c r="A376" s="50" t="str">
        <f t="shared" si="40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1"/>
        <v>Aderente</v>
      </c>
      <c r="BR376" s="18" t="str">
        <f t="shared" si="42"/>
        <v>*</v>
      </c>
      <c r="BS376" s="18" t="str">
        <f t="shared" si="43"/>
        <v>*</v>
      </c>
      <c r="BT376" s="225" t="str">
        <f t="shared" si="39"/>
        <v/>
      </c>
    </row>
    <row r="377" spans="1:72">
      <c r="A377" s="50" t="str">
        <f t="shared" si="40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1"/>
        <v>Aderente</v>
      </c>
      <c r="BR377" s="18" t="str">
        <f t="shared" si="42"/>
        <v>*</v>
      </c>
      <c r="BS377" s="18" t="str">
        <f t="shared" si="43"/>
        <v>*</v>
      </c>
      <c r="BT377" s="225" t="str">
        <f t="shared" si="39"/>
        <v/>
      </c>
    </row>
    <row r="378" spans="1:72">
      <c r="A378" s="50" t="str">
        <f t="shared" si="40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1"/>
        <v>Aderente</v>
      </c>
      <c r="BR378" s="18" t="str">
        <f t="shared" si="42"/>
        <v>*</v>
      </c>
      <c r="BS378" s="18" t="str">
        <f t="shared" si="43"/>
        <v>*</v>
      </c>
      <c r="BT378" s="225" t="str">
        <f t="shared" si="39"/>
        <v/>
      </c>
    </row>
    <row r="379" spans="1:72">
      <c r="A379" s="50" t="str">
        <f t="shared" si="40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1"/>
        <v>Aderente</v>
      </c>
      <c r="BR379" s="18" t="str">
        <f t="shared" si="42"/>
        <v>*</v>
      </c>
      <c r="BS379" s="18" t="str">
        <f t="shared" si="43"/>
        <v>*</v>
      </c>
      <c r="BT379" s="225" t="str">
        <f t="shared" si="39"/>
        <v/>
      </c>
    </row>
    <row r="380" spans="1:72">
      <c r="A380" s="50" t="str">
        <f t="shared" si="40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1"/>
        <v>Aderente</v>
      </c>
      <c r="BR380" s="18" t="str">
        <f t="shared" si="42"/>
        <v>*</v>
      </c>
      <c r="BS380" s="18" t="str">
        <f t="shared" si="43"/>
        <v>*</v>
      </c>
      <c r="BT380" s="225" t="str">
        <f t="shared" si="39"/>
        <v/>
      </c>
    </row>
    <row r="381" spans="1:72">
      <c r="A381" s="50" t="str">
        <f t="shared" si="40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1"/>
        <v>Aderente</v>
      </c>
      <c r="BR381" s="18" t="str">
        <f t="shared" si="42"/>
        <v>*</v>
      </c>
      <c r="BS381" s="18" t="str">
        <f t="shared" si="43"/>
        <v>*</v>
      </c>
      <c r="BT381" s="225" t="str">
        <f t="shared" si="39"/>
        <v/>
      </c>
    </row>
    <row r="382" spans="1:72">
      <c r="A382" s="50" t="str">
        <f t="shared" si="40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1"/>
        <v>Aderente</v>
      </c>
      <c r="BR382" s="18" t="str">
        <f t="shared" si="42"/>
        <v>*</v>
      </c>
      <c r="BS382" s="18" t="str">
        <f t="shared" si="43"/>
        <v>*</v>
      </c>
      <c r="BT382" s="225" t="str">
        <f t="shared" si="39"/>
        <v/>
      </c>
    </row>
    <row r="383" spans="1:72">
      <c r="A383" s="50" t="str">
        <f t="shared" si="40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1"/>
        <v>Aderente</v>
      </c>
      <c r="BR383" s="18" t="str">
        <f t="shared" si="42"/>
        <v>*</v>
      </c>
      <c r="BS383" s="18" t="str">
        <f t="shared" si="43"/>
        <v>*</v>
      </c>
      <c r="BT383" s="225" t="str">
        <f t="shared" si="39"/>
        <v/>
      </c>
    </row>
    <row r="384" spans="1:72">
      <c r="A384" s="50" t="str">
        <f t="shared" si="40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1"/>
        <v>Aderente</v>
      </c>
      <c r="BR384" s="18" t="str">
        <f t="shared" si="42"/>
        <v>*</v>
      </c>
      <c r="BS384" s="18" t="str">
        <f t="shared" si="43"/>
        <v>*</v>
      </c>
      <c r="BT384" s="225" t="str">
        <f t="shared" si="39"/>
        <v/>
      </c>
    </row>
    <row r="385" spans="1:72">
      <c r="A385" s="50" t="str">
        <f t="shared" si="40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1"/>
        <v>Aderente</v>
      </c>
      <c r="BR385" s="18" t="str">
        <f t="shared" si="42"/>
        <v>*</v>
      </c>
      <c r="BS385" s="18" t="str">
        <f t="shared" si="43"/>
        <v>*</v>
      </c>
      <c r="BT385" s="225" t="str">
        <f t="shared" si="39"/>
        <v/>
      </c>
    </row>
    <row r="386" spans="1:72">
      <c r="A386" s="50" t="str">
        <f t="shared" si="40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1"/>
        <v>Aderente</v>
      </c>
      <c r="BR386" s="18" t="str">
        <f t="shared" si="42"/>
        <v>*</v>
      </c>
      <c r="BS386" s="18" t="str">
        <f t="shared" si="43"/>
        <v>*</v>
      </c>
      <c r="BT386" s="225" t="str">
        <f t="shared" si="39"/>
        <v/>
      </c>
    </row>
    <row r="387" spans="1:72">
      <c r="A387" s="50" t="str">
        <f t="shared" si="40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1"/>
        <v>Aderente</v>
      </c>
      <c r="BR387" s="18" t="str">
        <f t="shared" si="42"/>
        <v>*</v>
      </c>
      <c r="BS387" s="18" t="str">
        <f t="shared" si="43"/>
        <v>*</v>
      </c>
      <c r="BT387" s="225" t="str">
        <f t="shared" si="39"/>
        <v/>
      </c>
    </row>
    <row r="388" spans="1:72">
      <c r="A388" s="50" t="str">
        <f t="shared" si="40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1"/>
        <v>Aderente</v>
      </c>
      <c r="BR388" s="18" t="str">
        <f t="shared" si="42"/>
        <v>*</v>
      </c>
      <c r="BS388" s="18" t="str">
        <f t="shared" si="43"/>
        <v>*</v>
      </c>
      <c r="BT388" s="225" t="str">
        <f t="shared" si="39"/>
        <v/>
      </c>
    </row>
    <row r="389" spans="1:72">
      <c r="A389" s="50" t="str">
        <f t="shared" si="40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1"/>
        <v>Aderente</v>
      </c>
      <c r="BR389" s="18" t="str">
        <f t="shared" si="42"/>
        <v>*</v>
      </c>
      <c r="BS389" s="18" t="str">
        <f t="shared" si="43"/>
        <v>*</v>
      </c>
      <c r="BT389" s="225" t="str">
        <f t="shared" si="39"/>
        <v/>
      </c>
    </row>
    <row r="390" spans="1:72">
      <c r="A390" s="50" t="str">
        <f t="shared" si="40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1"/>
        <v>Aderente</v>
      </c>
      <c r="BR390" s="18" t="str">
        <f t="shared" si="42"/>
        <v>*</v>
      </c>
      <c r="BS390" s="18" t="str">
        <f t="shared" si="43"/>
        <v>*</v>
      </c>
      <c r="BT390" s="225" t="str">
        <f t="shared" si="39"/>
        <v/>
      </c>
    </row>
    <row r="391" spans="1:72" ht="29.25" customHeight="1">
      <c r="A391" s="50" t="str">
        <f t="shared" si="40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1"/>
        <v>Aderente</v>
      </c>
      <c r="BR391" s="18" t="str">
        <f t="shared" si="42"/>
        <v>*</v>
      </c>
      <c r="BS391" s="18" t="str">
        <f t="shared" si="43"/>
        <v>*</v>
      </c>
      <c r="BT391" s="225" t="str">
        <f t="shared" si="39"/>
        <v/>
      </c>
    </row>
    <row r="392" spans="1:72">
      <c r="A392" s="50" t="str">
        <f t="shared" si="40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1"/>
        <v>Aderente</v>
      </c>
      <c r="BR392" s="18" t="str">
        <f t="shared" si="42"/>
        <v>*</v>
      </c>
      <c r="BS392" s="18" t="str">
        <f t="shared" si="43"/>
        <v>*</v>
      </c>
      <c r="BT392" s="225" t="str">
        <f t="shared" si="39"/>
        <v/>
      </c>
    </row>
    <row r="393" spans="1:72">
      <c r="A393" s="50" t="str">
        <f t="shared" si="40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1"/>
        <v>Aderente</v>
      </c>
      <c r="BR393" s="18" t="str">
        <f t="shared" si="42"/>
        <v>*</v>
      </c>
      <c r="BS393" s="18" t="str">
        <f t="shared" si="43"/>
        <v>*</v>
      </c>
      <c r="BT393" s="225" t="str">
        <f t="shared" si="39"/>
        <v/>
      </c>
    </row>
    <row r="394" spans="1:72">
      <c r="A394" s="50" t="str">
        <f t="shared" si="40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1"/>
        <v>Aderente</v>
      </c>
      <c r="BR394" s="18" t="str">
        <f t="shared" si="42"/>
        <v>*</v>
      </c>
      <c r="BS394" s="18" t="str">
        <f t="shared" si="43"/>
        <v>*</v>
      </c>
      <c r="BT394" s="225" t="str">
        <f t="shared" si="39"/>
        <v/>
      </c>
    </row>
    <row r="395" spans="1:72">
      <c r="A395" s="50" t="str">
        <f t="shared" si="40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1"/>
        <v>Aderente</v>
      </c>
      <c r="BR395" s="18" t="str">
        <f t="shared" si="42"/>
        <v>*</v>
      </c>
      <c r="BS395" s="18" t="str">
        <f t="shared" si="43"/>
        <v>*</v>
      </c>
      <c r="BT395" s="225" t="str">
        <f t="shared" si="39"/>
        <v/>
      </c>
    </row>
    <row r="396" spans="1:72">
      <c r="A396" s="50" t="str">
        <f t="shared" si="40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1"/>
        <v>Aderente</v>
      </c>
      <c r="BR396" s="18" t="str">
        <f t="shared" si="42"/>
        <v>*</v>
      </c>
      <c r="BS396" s="18" t="str">
        <f t="shared" si="43"/>
        <v>*</v>
      </c>
      <c r="BT396" s="225" t="str">
        <f t="shared" si="39"/>
        <v/>
      </c>
    </row>
    <row r="397" spans="1:72">
      <c r="A397" s="50" t="str">
        <f t="shared" si="40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1"/>
        <v>Aderente</v>
      </c>
      <c r="BR397" s="18" t="str">
        <f t="shared" si="42"/>
        <v>*</v>
      </c>
      <c r="BS397" s="18" t="str">
        <f t="shared" si="43"/>
        <v>*</v>
      </c>
      <c r="BT397" s="225" t="str">
        <f t="shared" si="39"/>
        <v/>
      </c>
    </row>
    <row r="398" spans="1:72">
      <c r="A398" s="50" t="str">
        <f t="shared" si="40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1"/>
        <v>Aderente</v>
      </c>
      <c r="BR398" s="18" t="str">
        <f t="shared" si="42"/>
        <v>*</v>
      </c>
      <c r="BS398" s="18" t="str">
        <f t="shared" si="43"/>
        <v>*</v>
      </c>
      <c r="BT398" s="225" t="str">
        <f t="shared" si="39"/>
        <v/>
      </c>
    </row>
    <row r="399" spans="1:72">
      <c r="A399" s="50" t="str">
        <f t="shared" si="40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1"/>
        <v>Aderente</v>
      </c>
      <c r="BR399" s="18" t="str">
        <f t="shared" si="42"/>
        <v>*</v>
      </c>
      <c r="BS399" s="18" t="str">
        <f t="shared" si="43"/>
        <v>*</v>
      </c>
      <c r="BT399" s="225" t="str">
        <f t="shared" si="39"/>
        <v/>
      </c>
    </row>
    <row r="400" spans="1:72">
      <c r="A400" s="50" t="str">
        <f t="shared" si="40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1"/>
        <v>Aderente</v>
      </c>
      <c r="BR400" s="18" t="str">
        <f t="shared" si="42"/>
        <v>*</v>
      </c>
      <c r="BS400" s="18" t="str">
        <f t="shared" si="43"/>
        <v>*</v>
      </c>
      <c r="BT400" s="225" t="str">
        <f t="shared" si="39"/>
        <v/>
      </c>
    </row>
    <row r="401" spans="1:72">
      <c r="A401" s="50" t="str">
        <f t="shared" si="40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1"/>
        <v>Aderente</v>
      </c>
      <c r="BR401" s="18" t="str">
        <f t="shared" si="42"/>
        <v>*</v>
      </c>
      <c r="BS401" s="18" t="str">
        <f t="shared" si="43"/>
        <v>*</v>
      </c>
      <c r="BT401" s="225" t="str">
        <f t="shared" si="39"/>
        <v/>
      </c>
    </row>
    <row r="402" spans="1:72">
      <c r="A402" s="50" t="str">
        <f t="shared" si="40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1"/>
        <v>Aderente</v>
      </c>
      <c r="BR402" s="18" t="str">
        <f t="shared" si="42"/>
        <v>*</v>
      </c>
      <c r="BS402" s="18" t="str">
        <f t="shared" si="43"/>
        <v>*</v>
      </c>
      <c r="BT402" s="225" t="str">
        <f t="shared" si="39"/>
        <v/>
      </c>
    </row>
    <row r="403" spans="1:72">
      <c r="A403" s="50" t="str">
        <f t="shared" si="40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1"/>
        <v>Aderente</v>
      </c>
      <c r="BR403" s="18" t="str">
        <f t="shared" si="42"/>
        <v>*</v>
      </c>
      <c r="BS403" s="18" t="str">
        <f t="shared" si="43"/>
        <v>*</v>
      </c>
      <c r="BT403" s="225" t="str">
        <f t="shared" si="39"/>
        <v/>
      </c>
    </row>
    <row r="404" spans="1:72">
      <c r="A404" s="50" t="str">
        <f t="shared" si="40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1"/>
        <v>Aderente</v>
      </c>
      <c r="BR404" s="18" t="str">
        <f t="shared" si="42"/>
        <v>*</v>
      </c>
      <c r="BS404" s="18" t="str">
        <f t="shared" si="43"/>
        <v>*</v>
      </c>
      <c r="BT404" s="225" t="str">
        <f t="shared" si="39"/>
        <v/>
      </c>
    </row>
    <row r="405" spans="1:72">
      <c r="A405" s="50" t="str">
        <f t="shared" si="40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1"/>
        <v>Aderente</v>
      </c>
      <c r="BR405" s="18" t="str">
        <f t="shared" si="42"/>
        <v>*</v>
      </c>
      <c r="BS405" s="18" t="str">
        <f t="shared" si="43"/>
        <v>*</v>
      </c>
      <c r="BT405" s="225" t="str">
        <f t="shared" si="39"/>
        <v/>
      </c>
    </row>
    <row r="406" spans="1:72">
      <c r="A406" s="50" t="str">
        <f t="shared" si="40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1"/>
        <v>Aderente</v>
      </c>
      <c r="BR406" s="18" t="str">
        <f t="shared" si="42"/>
        <v>*</v>
      </c>
      <c r="BS406" s="18" t="str">
        <f t="shared" si="43"/>
        <v>*</v>
      </c>
      <c r="BT406" s="225" t="str">
        <f t="shared" si="39"/>
        <v/>
      </c>
    </row>
    <row r="407" spans="1:72">
      <c r="A407" s="50" t="str">
        <f t="shared" si="40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1"/>
        <v>Aderente</v>
      </c>
      <c r="BR407" s="18" t="str">
        <f t="shared" si="42"/>
        <v>*</v>
      </c>
      <c r="BS407" s="18" t="str">
        <f t="shared" si="43"/>
        <v>*</v>
      </c>
      <c r="BT407" s="225" t="str">
        <f t="shared" si="39"/>
        <v/>
      </c>
    </row>
    <row r="408" spans="1:72">
      <c r="A408" s="50" t="str">
        <f t="shared" si="40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1"/>
        <v>Aderente</v>
      </c>
      <c r="BR408" s="18" t="str">
        <f t="shared" si="42"/>
        <v>*</v>
      </c>
      <c r="BS408" s="18" t="str">
        <f t="shared" si="43"/>
        <v>*</v>
      </c>
      <c r="BT408" s="225" t="str">
        <f t="shared" si="39"/>
        <v/>
      </c>
    </row>
    <row r="409" spans="1:72">
      <c r="A409" s="50" t="str">
        <f t="shared" si="40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1"/>
        <v>Aderente</v>
      </c>
      <c r="BR409" s="18" t="str">
        <f t="shared" si="42"/>
        <v>*</v>
      </c>
      <c r="BS409" s="18" t="str">
        <f t="shared" si="43"/>
        <v>*</v>
      </c>
      <c r="BT409" s="225" t="str">
        <f t="shared" si="39"/>
        <v/>
      </c>
    </row>
    <row r="410" spans="1:72">
      <c r="A410" s="50" t="str">
        <f t="shared" si="40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1"/>
        <v>Aderente</v>
      </c>
      <c r="BR410" s="18" t="str">
        <f t="shared" si="42"/>
        <v>*</v>
      </c>
      <c r="BS410" s="18" t="str">
        <f t="shared" si="43"/>
        <v>*</v>
      </c>
      <c r="BT410" s="225" t="str">
        <f t="shared" ref="BT410:BT433" si="44">IF(BN410="","",SUBSTITUTE(BM410," ","")&amp;SUBSTITUTE(BN410," ",""))</f>
        <v/>
      </c>
    </row>
    <row r="411" spans="1:72">
      <c r="A411" s="50" t="str">
        <f t="shared" si="40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1"/>
        <v>Aderente</v>
      </c>
      <c r="BR411" s="18" t="str">
        <f t="shared" si="42"/>
        <v>*</v>
      </c>
      <c r="BS411" s="18" t="str">
        <f t="shared" si="43"/>
        <v>*</v>
      </c>
      <c r="BT411" s="225" t="str">
        <f t="shared" si="44"/>
        <v/>
      </c>
    </row>
    <row r="412" spans="1:72">
      <c r="A412" s="50" t="str">
        <f t="shared" si="40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1"/>
        <v>Aderente</v>
      </c>
      <c r="BR412" s="18" t="str">
        <f t="shared" si="42"/>
        <v>*</v>
      </c>
      <c r="BS412" s="18" t="str">
        <f t="shared" si="43"/>
        <v>*</v>
      </c>
      <c r="BT412" s="225" t="str">
        <f t="shared" si="44"/>
        <v/>
      </c>
    </row>
    <row r="413" spans="1:72">
      <c r="A413" s="50" t="str">
        <f t="shared" si="40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1"/>
        <v>Aderente</v>
      </c>
      <c r="BR413" s="18" t="str">
        <f t="shared" si="42"/>
        <v>*</v>
      </c>
      <c r="BS413" s="18" t="str">
        <f t="shared" si="43"/>
        <v>*</v>
      </c>
      <c r="BT413" s="225" t="str">
        <f t="shared" si="44"/>
        <v/>
      </c>
    </row>
    <row r="414" spans="1:72">
      <c r="A414" s="50" t="str">
        <f t="shared" si="40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1"/>
        <v>Aderente</v>
      </c>
      <c r="BR414" s="18" t="str">
        <f t="shared" si="42"/>
        <v>*</v>
      </c>
      <c r="BS414" s="18" t="str">
        <f t="shared" si="43"/>
        <v>*</v>
      </c>
      <c r="BT414" s="225" t="str">
        <f t="shared" si="44"/>
        <v/>
      </c>
    </row>
    <row r="415" spans="1:72">
      <c r="A415" s="50" t="str">
        <f t="shared" si="40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1"/>
        <v>Aderente</v>
      </c>
      <c r="BR415" s="18" t="str">
        <f t="shared" si="42"/>
        <v>*</v>
      </c>
      <c r="BS415" s="18" t="str">
        <f t="shared" si="43"/>
        <v>*</v>
      </c>
      <c r="BT415" s="225" t="str">
        <f t="shared" si="44"/>
        <v/>
      </c>
    </row>
    <row r="416" spans="1:72">
      <c r="A416" s="50" t="str">
        <f t="shared" si="40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1"/>
        <v>Aderente</v>
      </c>
      <c r="BR416" s="18" t="str">
        <f t="shared" si="42"/>
        <v>*</v>
      </c>
      <c r="BS416" s="18" t="str">
        <f t="shared" si="43"/>
        <v>*</v>
      </c>
      <c r="BT416" s="225" t="str">
        <f t="shared" si="44"/>
        <v/>
      </c>
    </row>
    <row r="417" spans="1:72">
      <c r="A417" s="50" t="str">
        <f t="shared" si="40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1"/>
        <v>Aderente</v>
      </c>
      <c r="BR417" s="18" t="str">
        <f t="shared" si="42"/>
        <v>*</v>
      </c>
      <c r="BS417" s="18" t="str">
        <f t="shared" si="43"/>
        <v>*</v>
      </c>
      <c r="BT417" s="225" t="str">
        <f t="shared" si="44"/>
        <v/>
      </c>
    </row>
    <row r="418" spans="1:72">
      <c r="A418" s="50" t="str">
        <f t="shared" si="40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1"/>
        <v>Aderente</v>
      </c>
      <c r="BR418" s="18" t="str">
        <f t="shared" si="42"/>
        <v>*</v>
      </c>
      <c r="BS418" s="18" t="str">
        <f t="shared" si="43"/>
        <v>*</v>
      </c>
      <c r="BT418" s="225" t="str">
        <f t="shared" si="44"/>
        <v/>
      </c>
    </row>
    <row r="419" spans="1:72">
      <c r="A419" s="50" t="str">
        <f t="shared" si="40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1"/>
        <v>Aderente</v>
      </c>
      <c r="BR419" s="18" t="str">
        <f t="shared" si="42"/>
        <v>*</v>
      </c>
      <c r="BS419" s="18" t="str">
        <f t="shared" si="43"/>
        <v>*</v>
      </c>
      <c r="BT419" s="225" t="str">
        <f t="shared" si="44"/>
        <v/>
      </c>
    </row>
    <row r="420" spans="1:72">
      <c r="A420" s="50" t="str">
        <f t="shared" si="40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1"/>
        <v>Aderente</v>
      </c>
      <c r="BR420" s="18" t="str">
        <f t="shared" si="42"/>
        <v>*</v>
      </c>
      <c r="BS420" s="18" t="str">
        <f t="shared" si="43"/>
        <v>*</v>
      </c>
      <c r="BT420" s="225" t="str">
        <f t="shared" si="44"/>
        <v/>
      </c>
    </row>
    <row r="421" spans="1:72">
      <c r="A421" s="50" t="str">
        <f t="shared" si="40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1"/>
        <v>Aderente</v>
      </c>
      <c r="BR421" s="18" t="str">
        <f t="shared" si="42"/>
        <v>*</v>
      </c>
      <c r="BS421" s="18" t="str">
        <f t="shared" si="43"/>
        <v>*</v>
      </c>
      <c r="BT421" s="225" t="str">
        <f t="shared" si="44"/>
        <v/>
      </c>
    </row>
    <row r="422" spans="1:72">
      <c r="A422" s="50" t="str">
        <f t="shared" si="40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1"/>
        <v>Aderente</v>
      </c>
      <c r="BR422" s="18" t="str">
        <f t="shared" si="42"/>
        <v>*</v>
      </c>
      <c r="BS422" s="18" t="str">
        <f t="shared" si="43"/>
        <v>*</v>
      </c>
      <c r="BT422" s="225" t="str">
        <f t="shared" si="44"/>
        <v/>
      </c>
    </row>
    <row r="423" spans="1:72">
      <c r="A423" s="50" t="str">
        <f t="shared" si="40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1"/>
        <v>Aderente</v>
      </c>
      <c r="BR423" s="18" t="str">
        <f t="shared" si="42"/>
        <v>*</v>
      </c>
      <c r="BS423" s="18" t="str">
        <f t="shared" si="43"/>
        <v>*</v>
      </c>
      <c r="BT423" s="225" t="str">
        <f t="shared" si="44"/>
        <v/>
      </c>
    </row>
    <row r="424" spans="1:72">
      <c r="A424" s="50" t="str">
        <f t="shared" si="40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1"/>
        <v>Aderente</v>
      </c>
      <c r="BR424" s="18" t="str">
        <f t="shared" si="42"/>
        <v>*</v>
      </c>
      <c r="BS424" s="18" t="str">
        <f t="shared" si="43"/>
        <v>*</v>
      </c>
      <c r="BT424" s="225" t="str">
        <f t="shared" si="44"/>
        <v/>
      </c>
    </row>
    <row r="425" spans="1:72">
      <c r="A425" s="50" t="str">
        <f t="shared" si="40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1"/>
        <v>Aderente</v>
      </c>
      <c r="BR425" s="18" t="str">
        <f t="shared" si="42"/>
        <v>*</v>
      </c>
      <c r="BS425" s="18" t="str">
        <f t="shared" si="43"/>
        <v>*</v>
      </c>
      <c r="BT425" s="225" t="str">
        <f t="shared" si="44"/>
        <v/>
      </c>
    </row>
    <row r="426" spans="1:72">
      <c r="A426" s="50" t="str">
        <f t="shared" si="40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1"/>
        <v>Aderente</v>
      </c>
      <c r="BR426" s="18" t="str">
        <f t="shared" si="42"/>
        <v>*</v>
      </c>
      <c r="BS426" s="18" t="str">
        <f t="shared" si="43"/>
        <v>*</v>
      </c>
      <c r="BT426" s="225" t="str">
        <f t="shared" si="44"/>
        <v/>
      </c>
    </row>
    <row r="427" spans="1:72">
      <c r="A427" s="50" t="str">
        <f t="shared" si="40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1"/>
        <v>Aderente</v>
      </c>
      <c r="BR427" s="18" t="str">
        <f t="shared" si="42"/>
        <v>*</v>
      </c>
      <c r="BS427" s="18" t="str">
        <f t="shared" si="43"/>
        <v>*</v>
      </c>
      <c r="BT427" s="225" t="str">
        <f t="shared" si="44"/>
        <v/>
      </c>
    </row>
    <row r="428" spans="1:72">
      <c r="A428" s="50" t="str">
        <f t="shared" si="40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1"/>
        <v>Aderente</v>
      </c>
      <c r="BR428" s="18" t="str">
        <f t="shared" si="42"/>
        <v>*</v>
      </c>
      <c r="BS428" s="18" t="str">
        <f t="shared" si="43"/>
        <v>*</v>
      </c>
      <c r="BT428" s="225" t="str">
        <f t="shared" si="44"/>
        <v/>
      </c>
    </row>
    <row r="429" spans="1:72">
      <c r="A429" s="50" t="str">
        <f t="shared" ref="A429:A492" si="45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6">IF(AND(BR429&lt;1,BS429&lt;1),"Produção e Intervalo",IF(BR429&lt;1,"Intervalo",IF(BS429&lt;1,"Produção","Aderente")))</f>
        <v>Aderente</v>
      </c>
      <c r="BR429" s="18" t="str">
        <f t="shared" ref="BR429:BR492" si="47">IF(OR(B429="",F429=""),"*",AY429/P429)</f>
        <v>*</v>
      </c>
      <c r="BS429" s="18" t="str">
        <f t="shared" ref="BS429:BS492" si="48">IF(OR(B429="",F429=""),"*",BA429/Q429)</f>
        <v>*</v>
      </c>
      <c r="BT429" s="225" t="str">
        <f t="shared" si="44"/>
        <v/>
      </c>
    </row>
    <row r="430" spans="1:72">
      <c r="A430" s="50" t="str">
        <f t="shared" si="45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6"/>
        <v>Aderente</v>
      </c>
      <c r="BR430" s="18" t="str">
        <f t="shared" si="47"/>
        <v>*</v>
      </c>
      <c r="BS430" s="18" t="str">
        <f t="shared" si="48"/>
        <v>*</v>
      </c>
      <c r="BT430" s="225" t="str">
        <f t="shared" si="44"/>
        <v/>
      </c>
    </row>
    <row r="431" spans="1:72">
      <c r="A431" s="50" t="str">
        <f t="shared" si="45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6"/>
        <v>Aderente</v>
      </c>
      <c r="BR431" s="18" t="str">
        <f t="shared" si="47"/>
        <v>*</v>
      </c>
      <c r="BS431" s="18" t="str">
        <f t="shared" si="48"/>
        <v>*</v>
      </c>
      <c r="BT431" s="225"/>
    </row>
    <row r="432" spans="1:72">
      <c r="A432" s="50" t="str">
        <f t="shared" si="45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6"/>
        <v>Aderente</v>
      </c>
      <c r="BR432" s="18" t="str">
        <f t="shared" si="47"/>
        <v>*</v>
      </c>
      <c r="BS432" s="18" t="str">
        <f t="shared" si="48"/>
        <v>*</v>
      </c>
      <c r="BT432" s="225" t="str">
        <f t="shared" si="44"/>
        <v/>
      </c>
    </row>
    <row r="433" spans="1:72">
      <c r="A433" s="50" t="str">
        <f t="shared" si="45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6"/>
        <v>Aderente</v>
      </c>
      <c r="BR433" s="18" t="str">
        <f t="shared" si="47"/>
        <v>*</v>
      </c>
      <c r="BS433" s="18" t="str">
        <f t="shared" si="48"/>
        <v>*</v>
      </c>
      <c r="BT433" s="225" t="str">
        <f t="shared" si="44"/>
        <v/>
      </c>
    </row>
    <row r="434" spans="1:72">
      <c r="A434" s="50" t="str">
        <f t="shared" si="45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6"/>
        <v>Aderente</v>
      </c>
      <c r="BR434" s="18" t="str">
        <f t="shared" si="47"/>
        <v>*</v>
      </c>
      <c r="BS434" s="18" t="str">
        <f t="shared" si="48"/>
        <v>*</v>
      </c>
      <c r="BT434" s="225" t="str">
        <f t="shared" ref="BT434:BT474" si="49">IF(BN434="","",SUBSTITUTE(BM434," ","")&amp;SUBSTITUTE(BN434," ",""))</f>
        <v/>
      </c>
    </row>
    <row r="435" spans="1:72">
      <c r="A435" s="50" t="str">
        <f t="shared" si="45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6"/>
        <v>Aderente</v>
      </c>
      <c r="BR435" s="18" t="str">
        <f t="shared" si="47"/>
        <v>*</v>
      </c>
      <c r="BS435" s="18" t="str">
        <f t="shared" si="48"/>
        <v>*</v>
      </c>
      <c r="BT435" s="225" t="str">
        <f t="shared" si="49"/>
        <v/>
      </c>
    </row>
    <row r="436" spans="1:72">
      <c r="A436" s="50" t="str">
        <f t="shared" si="45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6"/>
        <v>Aderente</v>
      </c>
      <c r="BR436" s="18" t="str">
        <f t="shared" si="47"/>
        <v>*</v>
      </c>
      <c r="BS436" s="18" t="str">
        <f t="shared" si="48"/>
        <v>*</v>
      </c>
      <c r="BT436" s="225" t="str">
        <f t="shared" si="49"/>
        <v/>
      </c>
    </row>
    <row r="437" spans="1:72">
      <c r="A437" s="50" t="str">
        <f t="shared" si="45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6"/>
        <v>Aderente</v>
      </c>
      <c r="BR437" s="18" t="str">
        <f t="shared" si="47"/>
        <v>*</v>
      </c>
      <c r="BS437" s="18" t="str">
        <f t="shared" si="48"/>
        <v>*</v>
      </c>
      <c r="BT437" s="225" t="str">
        <f t="shared" si="49"/>
        <v/>
      </c>
    </row>
    <row r="438" spans="1:72">
      <c r="A438" s="50" t="str">
        <f t="shared" si="45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6"/>
        <v>Aderente</v>
      </c>
      <c r="BR438" s="18" t="str">
        <f t="shared" si="47"/>
        <v>*</v>
      </c>
      <c r="BS438" s="18" t="str">
        <f t="shared" si="48"/>
        <v>*</v>
      </c>
      <c r="BT438" s="225" t="str">
        <f t="shared" si="49"/>
        <v/>
      </c>
    </row>
    <row r="439" spans="1:72">
      <c r="A439" s="50" t="str">
        <f t="shared" si="45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6"/>
        <v>Aderente</v>
      </c>
      <c r="BR439" s="18" t="str">
        <f t="shared" si="47"/>
        <v>*</v>
      </c>
      <c r="BS439" s="18" t="str">
        <f t="shared" si="48"/>
        <v>*</v>
      </c>
      <c r="BT439" s="225" t="str">
        <f t="shared" si="49"/>
        <v/>
      </c>
    </row>
    <row r="440" spans="1:72">
      <c r="A440" s="50" t="str">
        <f t="shared" si="45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6"/>
        <v>Aderente</v>
      </c>
      <c r="BR440" s="18" t="str">
        <f t="shared" si="47"/>
        <v>*</v>
      </c>
      <c r="BS440" s="18" t="str">
        <f t="shared" si="48"/>
        <v>*</v>
      </c>
      <c r="BT440" s="225" t="str">
        <f t="shared" si="49"/>
        <v/>
      </c>
    </row>
    <row r="441" spans="1:72">
      <c r="A441" s="50" t="str">
        <f t="shared" si="45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6"/>
        <v>Aderente</v>
      </c>
      <c r="BR441" s="18" t="str">
        <f t="shared" si="47"/>
        <v>*</v>
      </c>
      <c r="BS441" s="18" t="str">
        <f t="shared" si="48"/>
        <v>*</v>
      </c>
      <c r="BT441" s="225" t="str">
        <f t="shared" si="49"/>
        <v/>
      </c>
    </row>
    <row r="442" spans="1:72">
      <c r="A442" s="50" t="str">
        <f t="shared" si="45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6"/>
        <v>Aderente</v>
      </c>
      <c r="BR442" s="18" t="str">
        <f t="shared" si="47"/>
        <v>*</v>
      </c>
      <c r="BS442" s="18" t="str">
        <f t="shared" si="48"/>
        <v>*</v>
      </c>
      <c r="BT442" s="225" t="str">
        <f t="shared" si="49"/>
        <v/>
      </c>
    </row>
    <row r="443" spans="1:72">
      <c r="A443" s="50" t="str">
        <f t="shared" si="45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6"/>
        <v>Aderente</v>
      </c>
      <c r="BR443" s="18" t="str">
        <f t="shared" si="47"/>
        <v>*</v>
      </c>
      <c r="BS443" s="18" t="str">
        <f t="shared" si="48"/>
        <v>*</v>
      </c>
      <c r="BT443" s="225" t="str">
        <f t="shared" si="49"/>
        <v/>
      </c>
    </row>
    <row r="444" spans="1:72">
      <c r="A444" s="50" t="str">
        <f t="shared" si="45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6"/>
        <v>Aderente</v>
      </c>
      <c r="BR444" s="18" t="str">
        <f t="shared" si="47"/>
        <v>*</v>
      </c>
      <c r="BS444" s="18" t="str">
        <f t="shared" si="48"/>
        <v>*</v>
      </c>
      <c r="BT444" s="225" t="str">
        <f t="shared" si="49"/>
        <v/>
      </c>
    </row>
    <row r="445" spans="1:72">
      <c r="A445" s="50" t="str">
        <f t="shared" si="45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6"/>
        <v>Aderente</v>
      </c>
      <c r="BR445" s="18" t="str">
        <f t="shared" si="47"/>
        <v>*</v>
      </c>
      <c r="BS445" s="18" t="str">
        <f t="shared" si="48"/>
        <v>*</v>
      </c>
      <c r="BT445" s="225" t="str">
        <f t="shared" si="49"/>
        <v/>
      </c>
    </row>
    <row r="446" spans="1:72">
      <c r="A446" s="50" t="str">
        <f t="shared" si="45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6"/>
        <v>Aderente</v>
      </c>
      <c r="BR446" s="18" t="str">
        <f t="shared" si="47"/>
        <v>*</v>
      </c>
      <c r="BS446" s="18" t="str">
        <f t="shared" si="48"/>
        <v>*</v>
      </c>
      <c r="BT446" s="225" t="str">
        <f t="shared" si="49"/>
        <v/>
      </c>
    </row>
    <row r="447" spans="1:72">
      <c r="A447" s="50" t="str">
        <f t="shared" si="45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6"/>
        <v>Aderente</v>
      </c>
      <c r="BR447" s="18" t="str">
        <f t="shared" si="47"/>
        <v>*</v>
      </c>
      <c r="BS447" s="18" t="str">
        <f t="shared" si="48"/>
        <v>*</v>
      </c>
      <c r="BT447" s="225" t="str">
        <f t="shared" si="49"/>
        <v/>
      </c>
    </row>
    <row r="448" spans="1:72">
      <c r="A448" s="50" t="str">
        <f t="shared" si="45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6"/>
        <v>Aderente</v>
      </c>
      <c r="BR448" s="18" t="str">
        <f t="shared" si="47"/>
        <v>*</v>
      </c>
      <c r="BS448" s="18" t="str">
        <f t="shared" si="48"/>
        <v>*</v>
      </c>
      <c r="BT448" s="225" t="str">
        <f t="shared" si="49"/>
        <v/>
      </c>
    </row>
    <row r="449" spans="1:72">
      <c r="A449" s="50" t="str">
        <f t="shared" si="45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6"/>
        <v>Aderente</v>
      </c>
      <c r="BR449" s="18" t="str">
        <f t="shared" si="47"/>
        <v>*</v>
      </c>
      <c r="BS449" s="18" t="str">
        <f t="shared" si="48"/>
        <v>*</v>
      </c>
      <c r="BT449" s="225" t="str">
        <f t="shared" si="49"/>
        <v/>
      </c>
    </row>
    <row r="450" spans="1:72">
      <c r="A450" s="50" t="str">
        <f t="shared" si="45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6"/>
        <v>Aderente</v>
      </c>
      <c r="BR450" s="18" t="str">
        <f t="shared" si="47"/>
        <v>*</v>
      </c>
      <c r="BS450" s="18" t="str">
        <f t="shared" si="48"/>
        <v>*</v>
      </c>
      <c r="BT450" s="225" t="str">
        <f t="shared" si="49"/>
        <v/>
      </c>
    </row>
    <row r="451" spans="1:72">
      <c r="A451" s="167" t="str">
        <f t="shared" ref="A451:A453" si="50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9"/>
        <v/>
      </c>
    </row>
    <row r="452" spans="1:72">
      <c r="A452" s="167" t="str">
        <f t="shared" si="50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9"/>
        <v/>
      </c>
    </row>
    <row r="453" spans="1:72">
      <c r="A453" s="167" t="str">
        <f t="shared" si="50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9"/>
        <v/>
      </c>
    </row>
    <row r="454" spans="1:72">
      <c r="A454" s="167" t="str">
        <f t="shared" ref="A454:A517" si="51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9"/>
        <v/>
      </c>
    </row>
    <row r="455" spans="1:72">
      <c r="A455" s="167" t="str">
        <f t="shared" si="51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9"/>
        <v/>
      </c>
    </row>
    <row r="456" spans="1:72">
      <c r="A456" s="167" t="str">
        <f t="shared" si="51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9"/>
        <v/>
      </c>
    </row>
    <row r="457" spans="1:72">
      <c r="A457" s="167" t="str">
        <f t="shared" si="51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9"/>
        <v/>
      </c>
    </row>
    <row r="458" spans="1:72">
      <c r="A458" s="167" t="str">
        <f t="shared" si="51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9"/>
        <v/>
      </c>
    </row>
    <row r="459" spans="1:72">
      <c r="A459" s="167" t="str">
        <f t="shared" si="51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9"/>
        <v/>
      </c>
    </row>
    <row r="460" spans="1:72">
      <c r="A460" s="167" t="str">
        <f t="shared" si="51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9"/>
        <v/>
      </c>
    </row>
    <row r="461" spans="1:72">
      <c r="A461" s="167" t="str">
        <f t="shared" si="51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9"/>
        <v/>
      </c>
    </row>
    <row r="462" spans="1:72">
      <c r="A462" s="167" t="str">
        <f t="shared" si="51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9"/>
        <v/>
      </c>
    </row>
    <row r="463" spans="1:72">
      <c r="A463" s="167" t="str">
        <f t="shared" si="51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9"/>
        <v/>
      </c>
    </row>
    <row r="464" spans="1:72">
      <c r="A464" s="167" t="str">
        <f t="shared" si="51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9"/>
        <v/>
      </c>
    </row>
    <row r="465" spans="1:72">
      <c r="A465" s="167" t="str">
        <f t="shared" si="51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9"/>
        <v/>
      </c>
    </row>
    <row r="466" spans="1:72">
      <c r="A466" s="167" t="str">
        <f t="shared" si="51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9"/>
        <v/>
      </c>
    </row>
    <row r="467" spans="1:72">
      <c r="A467" s="167" t="str">
        <f t="shared" si="51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9"/>
        <v/>
      </c>
    </row>
    <row r="468" spans="1:72">
      <c r="A468" s="167" t="str">
        <f t="shared" si="51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9"/>
        <v/>
      </c>
    </row>
    <row r="469" spans="1:72">
      <c r="A469" s="167" t="str">
        <f t="shared" si="51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9"/>
        <v/>
      </c>
    </row>
    <row r="470" spans="1:72">
      <c r="A470" s="167" t="str">
        <f t="shared" si="51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9"/>
        <v/>
      </c>
    </row>
    <row r="471" spans="1:72">
      <c r="A471" s="167" t="str">
        <f t="shared" si="51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9"/>
        <v/>
      </c>
    </row>
    <row r="472" spans="1:72">
      <c r="A472" s="167" t="str">
        <f t="shared" si="51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9"/>
        <v/>
      </c>
    </row>
    <row r="473" spans="1:72">
      <c r="A473" s="167" t="str">
        <f t="shared" si="51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9"/>
        <v/>
      </c>
    </row>
    <row r="474" spans="1:72">
      <c r="A474" s="167" t="str">
        <f t="shared" si="51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9"/>
        <v/>
      </c>
    </row>
    <row r="475" spans="1:72">
      <c r="A475" s="167" t="str">
        <f t="shared" si="51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2">IF(BN475="","",SUBSTITUTE(BM475," ","")&amp;SUBSTITUTE(BN475," ",""))</f>
        <v/>
      </c>
    </row>
    <row r="476" spans="1:72">
      <c r="A476" s="167" t="str">
        <f t="shared" si="51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3">IF(BN476="","",SUBSTITUTE(BM476," ","")&amp;SUBSTITUTE(BN476," ",""))</f>
        <v/>
      </c>
    </row>
    <row r="477" spans="1:72">
      <c r="A477" s="167" t="str">
        <f t="shared" si="51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3"/>
        <v/>
      </c>
    </row>
    <row r="478" spans="1:72">
      <c r="A478" s="167" t="str">
        <f t="shared" si="51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3"/>
        <v/>
      </c>
    </row>
    <row r="479" spans="1:72">
      <c r="A479" s="167" t="str">
        <f t="shared" si="51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3"/>
        <v/>
      </c>
    </row>
    <row r="480" spans="1:72">
      <c r="A480" s="167" t="str">
        <f t="shared" si="51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3"/>
        <v/>
      </c>
    </row>
    <row r="482" spans="1:72">
      <c r="A482" s="167" t="str">
        <f t="shared" si="51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3"/>
        <v/>
      </c>
    </row>
    <row r="483" spans="1:72">
      <c r="A483" s="167" t="str">
        <f t="shared" si="51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3"/>
        <v/>
      </c>
    </row>
    <row r="484" spans="1:72">
      <c r="A484" s="167" t="str">
        <f t="shared" si="51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3"/>
        <v/>
      </c>
    </row>
    <row r="485" spans="1:72">
      <c r="A485" s="167" t="str">
        <f t="shared" si="51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3"/>
        <v/>
      </c>
    </row>
    <row r="486" spans="1:72">
      <c r="A486" s="167" t="str">
        <f t="shared" si="51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3"/>
        <v/>
      </c>
    </row>
    <row r="487" spans="1:72">
      <c r="A487" s="167" t="str">
        <f t="shared" si="51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3"/>
        <v/>
      </c>
    </row>
    <row r="488" spans="1:72">
      <c r="A488" s="167" t="str">
        <f t="shared" si="51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3"/>
        <v/>
      </c>
    </row>
    <row r="489" spans="1:72">
      <c r="A489" s="167" t="str">
        <f t="shared" si="51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3"/>
        <v/>
      </c>
    </row>
    <row r="490" spans="1:72">
      <c r="A490" s="167" t="str">
        <f t="shared" si="51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3"/>
        <v/>
      </c>
    </row>
    <row r="491" spans="1:72">
      <c r="A491" s="167" t="str">
        <f t="shared" si="51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3"/>
        <v/>
      </c>
    </row>
    <row r="493" spans="1:72">
      <c r="A493" s="167" t="str">
        <f t="shared" si="51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3"/>
        <v/>
      </c>
    </row>
    <row r="494" spans="1:72">
      <c r="A494" s="167" t="str">
        <f t="shared" si="51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3"/>
        <v/>
      </c>
    </row>
    <row r="495" spans="1:72">
      <c r="A495" s="167" t="str">
        <f t="shared" si="51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3"/>
        <v/>
      </c>
    </row>
    <row r="496" spans="1:72">
      <c r="A496" s="167" t="str">
        <f t="shared" si="51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3"/>
        <v/>
      </c>
    </row>
    <row r="497" spans="1:72">
      <c r="A497" s="167" t="str">
        <f t="shared" si="51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3"/>
        <v/>
      </c>
    </row>
    <row r="498" spans="1:72">
      <c r="A498" s="167" t="str">
        <f t="shared" si="51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3"/>
        <v/>
      </c>
    </row>
    <row r="501" spans="1:72">
      <c r="A501" s="167" t="str">
        <f t="shared" si="51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3"/>
        <v/>
      </c>
    </row>
    <row r="502" spans="1:72">
      <c r="A502" s="167" t="str">
        <f t="shared" si="51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3"/>
        <v/>
      </c>
    </row>
    <row r="503" spans="1:72">
      <c r="A503" s="167" t="str">
        <f t="shared" si="51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3"/>
        <v/>
      </c>
    </row>
    <row r="504" spans="1:72">
      <c r="A504" s="167" t="str">
        <f t="shared" si="51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3"/>
        <v/>
      </c>
    </row>
    <row r="505" spans="1:72">
      <c r="A505" s="167" t="str">
        <f t="shared" si="51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3"/>
        <v/>
      </c>
    </row>
    <row r="508" spans="1:72">
      <c r="A508" s="167" t="str">
        <f t="shared" si="51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3"/>
        <v/>
      </c>
    </row>
    <row r="509" spans="1:72">
      <c r="A509" s="167" t="str">
        <f t="shared" si="51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3"/>
        <v/>
      </c>
    </row>
    <row r="510" spans="1:72">
      <c r="A510" s="167" t="str">
        <f t="shared" si="51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3"/>
        <v/>
      </c>
    </row>
    <row r="512" spans="1:72">
      <c r="A512" s="167" t="str">
        <f t="shared" si="51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3"/>
        <v/>
      </c>
    </row>
    <row r="513" spans="1:72">
      <c r="A513" s="167" t="str">
        <f t="shared" si="51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3"/>
        <v/>
      </c>
    </row>
    <row r="514" spans="1:72">
      <c r="A514" s="167" t="str">
        <f t="shared" si="51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3"/>
        <v/>
      </c>
    </row>
    <row r="515" spans="1:72">
      <c r="A515" s="167" t="str">
        <f t="shared" si="51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3"/>
        <v/>
      </c>
    </row>
    <row r="516" spans="1:72">
      <c r="A516" s="167" t="str">
        <f t="shared" si="51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3"/>
        <v/>
      </c>
    </row>
    <row r="517" spans="1:72">
      <c r="A517" s="167" t="str">
        <f t="shared" si="51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3"/>
        <v/>
      </c>
    </row>
    <row r="518" spans="1:72">
      <c r="A518" s="167" t="str">
        <f t="shared" ref="A518:A552" si="54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3"/>
        <v/>
      </c>
    </row>
    <row r="519" spans="1:72">
      <c r="A519" s="167" t="str">
        <f t="shared" si="54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4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4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4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28:K450 J103:K117 J119:K126" name="Range1_8_1"/>
    <protectedRange sqref="O6:Q8 O18:Q18 O13:Q16 O27:Q28 BA15 O32:Q44 O49:Q50 BA22 BA25 O21:Q25 O47:Q47 O53:Q66 O68:Q72 O74:Q83 O85:Q88 O103:Q105 O90:Q101 BA80 O107:Q116 O128:Q450 O119:Q126" name="Range1_9_1"/>
    <protectedRange sqref="V6:Y6 Y16 Y7:Y8 Y10:Y13 V23:Y24 V22 Y21:Y22 Y25:Y36 V37:Y44 V49:X50 Y45 Y47:Y56 Y112 Y115 V113:Y114 V57:Y111 Y127 V128:Y450 V116:Y126" name="Range1_11_1"/>
    <protectedRange sqref="Z6:AD6 Z37:AD38 Z23:AD24 Z39 Z40:AD44 Z49:AD50 AD56 Z113:AD114 Z57:AD111 Z128:AD450 Z116:AD126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J127:K127" name="Range1_8_1_2"/>
    <protectedRange sqref="O127:Q127" name="Range1_9_1_2"/>
    <protectedRange sqref="V127:X127" name="Range1_11_1_2"/>
    <protectedRange sqref="Z127:AD127" name="Range1_12_1_1"/>
    <protectedRange sqref="J118:K118" name="Range1_8_1_3"/>
    <protectedRange sqref="O118:Q118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322" priority="23004" operator="equal">
      <formula>"ERRO"</formula>
    </cfRule>
  </conditionalFormatting>
  <conditionalFormatting sqref="X4 Y475:Y550 Y1:Z9 Y10:Y13 Z25:Z28 Y37:Z42 Z49:Z50 Z44:Z45 Y46:Z46 Z47 Z56 Y57:Z111 Y114:Z474">
    <cfRule type="cellIs" dxfId="2321" priority="22993" operator="equal">
      <formula>"OPORTUNIDADE"</formula>
    </cfRule>
  </conditionalFormatting>
  <conditionalFormatting sqref="AZ6:AZ522">
    <cfRule type="expression" dxfId="2320" priority="22988">
      <formula>$BU6=1</formula>
    </cfRule>
  </conditionalFormatting>
  <conditionalFormatting sqref="BQ6:BQ599">
    <cfRule type="cellIs" dxfId="2319" priority="22999" operator="equal">
      <formula>"Produção e Intervalo"</formula>
    </cfRule>
    <cfRule type="cellIs" dxfId="2318" priority="23000" operator="equal">
      <formula>"Aderente"</formula>
    </cfRule>
    <cfRule type="cellIs" dxfId="2317" priority="23001" operator="equal">
      <formula>"Intervalo"</formula>
    </cfRule>
    <cfRule type="cellIs" dxfId="2316" priority="23002" operator="equal">
      <formula>"Produção"</formula>
    </cfRule>
    <cfRule type="cellIs" dxfId="2315" priority="23003" operator="equal">
      <formula>"ERRO"</formula>
    </cfRule>
  </conditionalFormatting>
  <conditionalFormatting sqref="BR6:BS552">
    <cfRule type="cellIs" dxfId="2314" priority="22981" operator="equal">
      <formula>"*"</formula>
    </cfRule>
    <cfRule type="cellIs" dxfId="2313" priority="22982" operator="greaterThanOrEqual">
      <formula>1</formula>
    </cfRule>
    <cfRule type="cellIs" dxfId="2312" priority="22983" operator="lessThan">
      <formula>1</formula>
    </cfRule>
  </conditionalFormatting>
  <conditionalFormatting sqref="X475:X522 Y475:Y550 Y6:Z9 Y10:Y13 Z25:Z28 Y37:Z42 Z49:Z50 Z44:Z45 Y46:Z46 Z47 Z56 Y57:Z111 Y114:Z474">
    <cfRule type="cellIs" dxfId="2311" priority="22929" operator="equal">
      <formula>"NÃO"</formula>
    </cfRule>
    <cfRule type="cellIs" dxfId="2310" priority="22930" operator="equal">
      <formula>"SIM"</formula>
    </cfRule>
  </conditionalFormatting>
  <conditionalFormatting sqref="X475:X522">
    <cfRule type="cellIs" dxfId="2309" priority="22928" operator="equal">
      <formula>"OPORTUNIDADE"</formula>
    </cfRule>
  </conditionalFormatting>
  <conditionalFormatting sqref="Z475:Z522">
    <cfRule type="cellIs" dxfId="2308" priority="22926" operator="equal">
      <formula>"NÃO"</formula>
    </cfRule>
    <cfRule type="cellIs" dxfId="2307" priority="22927" operator="equal">
      <formula>"SIM"</formula>
    </cfRule>
  </conditionalFormatting>
  <conditionalFormatting sqref="Z475:Z522">
    <cfRule type="cellIs" dxfId="2306" priority="22925" operator="equal">
      <formula>"OPORTUNIDADE"</formula>
    </cfRule>
  </conditionalFormatting>
  <conditionalFormatting sqref="Y1048575:Y1048576">
    <cfRule type="cellIs" dxfId="2305" priority="22810" operator="equal">
      <formula>"OPORTUNIDADE"</formula>
    </cfRule>
  </conditionalFormatting>
  <conditionalFormatting sqref="Y1048575:Y1048576">
    <cfRule type="cellIs" dxfId="2304" priority="22808" operator="equal">
      <formula>"NÃO"</formula>
    </cfRule>
    <cfRule type="cellIs" dxfId="2303" priority="22809" operator="equal">
      <formula>"SIM"</formula>
    </cfRule>
  </conditionalFormatting>
  <conditionalFormatting sqref="Z523:Z548">
    <cfRule type="cellIs" dxfId="2302" priority="22545" operator="equal">
      <formula>"OPORTUNIDADE"</formula>
    </cfRule>
  </conditionalFormatting>
  <conditionalFormatting sqref="Z523:Z548">
    <cfRule type="cellIs" dxfId="2301" priority="22543" operator="equal">
      <formula>"NÃO"</formula>
    </cfRule>
    <cfRule type="cellIs" dxfId="2300" priority="22544" operator="equal">
      <formula>"SIM"</formula>
    </cfRule>
  </conditionalFormatting>
  <conditionalFormatting sqref="X549">
    <cfRule type="cellIs" dxfId="2299" priority="22531" operator="equal">
      <formula>"NÃO"</formula>
    </cfRule>
    <cfRule type="cellIs" dxfId="2298" priority="22532" operator="equal">
      <formula>"SIM"</formula>
    </cfRule>
  </conditionalFormatting>
  <conditionalFormatting sqref="X549">
    <cfRule type="cellIs" dxfId="2297" priority="22530" operator="equal">
      <formula>"OPORTUNIDADE"</formula>
    </cfRule>
  </conditionalFormatting>
  <conditionalFormatting sqref="Z549">
    <cfRule type="cellIs" dxfId="2296" priority="22528" operator="equal">
      <formula>"NÃO"</formula>
    </cfRule>
    <cfRule type="cellIs" dxfId="2295" priority="22529" operator="equal">
      <formula>"SIM"</formula>
    </cfRule>
  </conditionalFormatting>
  <conditionalFormatting sqref="Z549">
    <cfRule type="cellIs" dxfId="2294" priority="22527" operator="equal">
      <formula>"OPORTUNIDADE"</formula>
    </cfRule>
  </conditionalFormatting>
  <conditionalFormatting sqref="BI549">
    <cfRule type="iconSet" priority="2253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537">
      <iconSet showValue="0">
        <cfvo type="percent" val="0"/>
        <cfvo type="num" val="1"/>
        <cfvo type="num" val="1" gte="0"/>
      </iconSet>
    </cfRule>
    <cfRule type="iconSet" priority="2253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53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293" priority="23147">
      <formula>$BU492=1</formula>
    </cfRule>
  </conditionalFormatting>
  <conditionalFormatting sqref="AZ525:AZ549">
    <cfRule type="expression" dxfId="2292" priority="23307">
      <formula>$BU497=1</formula>
    </cfRule>
  </conditionalFormatting>
  <conditionalFormatting sqref="BI523:BI548">
    <cfRule type="iconSet" priority="2330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310">
      <iconSet showValue="0">
        <cfvo type="percent" val="0"/>
        <cfvo type="num" val="1"/>
        <cfvo type="num" val="1" gte="0"/>
      </iconSet>
    </cfRule>
    <cfRule type="iconSet" priority="2331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31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31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31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291" priority="17942" operator="equal">
      <formula>"*"</formula>
    </cfRule>
    <cfRule type="cellIs" dxfId="2290" priority="17943" operator="greaterThanOrEqual">
      <formula>1</formula>
    </cfRule>
    <cfRule type="cellIs" dxfId="2289" priority="17944" operator="lessThan">
      <formula>1</formula>
    </cfRule>
  </conditionalFormatting>
  <conditionalFormatting sqref="BI6:BI522">
    <cfRule type="iconSet" priority="2333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332">
      <iconSet showValue="0">
        <cfvo type="percent" val="0"/>
        <cfvo type="num" val="1"/>
        <cfvo type="num" val="1" gte="0"/>
      </iconSet>
    </cfRule>
    <cfRule type="iconSet" priority="23333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34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35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335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288" priority="4650" operator="equal">
      <formula>"OPORTUNIDADE"</formula>
    </cfRule>
  </conditionalFormatting>
  <conditionalFormatting sqref="Y14:Z14 Z12:Z13">
    <cfRule type="cellIs" dxfId="2287" priority="4648" operator="equal">
      <formula>"NÃO"</formula>
    </cfRule>
    <cfRule type="cellIs" dxfId="2286" priority="4649" operator="equal">
      <formula>"SIM"</formula>
    </cfRule>
  </conditionalFormatting>
  <conditionalFormatting sqref="Y23:Z23">
    <cfRule type="cellIs" dxfId="2285" priority="4638" operator="equal">
      <formula>"OPORTUNIDADE"</formula>
    </cfRule>
  </conditionalFormatting>
  <conditionalFormatting sqref="Y23:Z23">
    <cfRule type="cellIs" dxfId="2284" priority="4636" operator="equal">
      <formula>"NÃO"</formula>
    </cfRule>
    <cfRule type="cellIs" dxfId="2283" priority="4637" operator="equal">
      <formula>"SIM"</formula>
    </cfRule>
  </conditionalFormatting>
  <conditionalFormatting sqref="Z11">
    <cfRule type="cellIs" dxfId="2282" priority="4635" operator="equal">
      <formula>"OPORTUNIDADE"</formula>
    </cfRule>
  </conditionalFormatting>
  <conditionalFormatting sqref="Z11">
    <cfRule type="cellIs" dxfId="2281" priority="4633" operator="equal">
      <formula>"NÃO"</formula>
    </cfRule>
    <cfRule type="cellIs" dxfId="2280" priority="4634" operator="equal">
      <formula>"SIM"</formula>
    </cfRule>
  </conditionalFormatting>
  <conditionalFormatting sqref="Z11">
    <cfRule type="cellIs" dxfId="2279" priority="4632" operator="equal">
      <formula>"OPORTUNIDADE"</formula>
    </cfRule>
  </conditionalFormatting>
  <conditionalFormatting sqref="Z11">
    <cfRule type="cellIs" dxfId="2278" priority="4630" operator="equal">
      <formula>"NÃO"</formula>
    </cfRule>
    <cfRule type="cellIs" dxfId="2277" priority="4631" operator="equal">
      <formula>"SIM"</formula>
    </cfRule>
  </conditionalFormatting>
  <conditionalFormatting sqref="Z11">
    <cfRule type="cellIs" dxfId="2276" priority="4629" operator="equal">
      <formula>"OPORTUNIDADE"</formula>
    </cfRule>
  </conditionalFormatting>
  <conditionalFormatting sqref="Z11">
    <cfRule type="cellIs" dxfId="2275" priority="4627" operator="equal">
      <formula>"NÃO"</formula>
    </cfRule>
    <cfRule type="cellIs" dxfId="2274" priority="4628" operator="equal">
      <formula>"SIM"</formula>
    </cfRule>
  </conditionalFormatting>
  <conditionalFormatting sqref="Z11">
    <cfRule type="cellIs" dxfId="2273" priority="4626" operator="equal">
      <formula>"OPORTUNIDADE"</formula>
    </cfRule>
  </conditionalFormatting>
  <conditionalFormatting sqref="Z11">
    <cfRule type="cellIs" dxfId="2272" priority="4624" operator="equal">
      <formula>"NÃO"</formula>
    </cfRule>
    <cfRule type="cellIs" dxfId="2271" priority="4625" operator="equal">
      <formula>"SIM"</formula>
    </cfRule>
  </conditionalFormatting>
  <conditionalFormatting sqref="Z11">
    <cfRule type="cellIs" dxfId="2270" priority="4623" operator="equal">
      <formula>"OPORTUNIDADE"</formula>
    </cfRule>
  </conditionalFormatting>
  <conditionalFormatting sqref="Z11">
    <cfRule type="cellIs" dxfId="2269" priority="4621" operator="equal">
      <formula>"NÃO"</formula>
    </cfRule>
    <cfRule type="cellIs" dxfId="2268" priority="4622" operator="equal">
      <formula>"SIM"</formula>
    </cfRule>
  </conditionalFormatting>
  <conditionalFormatting sqref="Z11">
    <cfRule type="cellIs" dxfId="2267" priority="4620" operator="equal">
      <formula>"OPORTUNIDADE"</formula>
    </cfRule>
  </conditionalFormatting>
  <conditionalFormatting sqref="Z11">
    <cfRule type="cellIs" dxfId="2266" priority="4618" operator="equal">
      <formula>"NÃO"</formula>
    </cfRule>
    <cfRule type="cellIs" dxfId="2265" priority="4619" operator="equal">
      <formula>"SIM"</formula>
    </cfRule>
  </conditionalFormatting>
  <conditionalFormatting sqref="Z11">
    <cfRule type="cellIs" dxfId="2264" priority="4617" operator="equal">
      <formula>"OPORTUNIDADE"</formula>
    </cfRule>
  </conditionalFormatting>
  <conditionalFormatting sqref="Z11">
    <cfRule type="cellIs" dxfId="2263" priority="4615" operator="equal">
      <formula>"NÃO"</formula>
    </cfRule>
    <cfRule type="cellIs" dxfId="2262" priority="4616" operator="equal">
      <formula>"SIM"</formula>
    </cfRule>
  </conditionalFormatting>
  <conditionalFormatting sqref="Z11">
    <cfRule type="cellIs" dxfId="2261" priority="4614" operator="equal">
      <formula>"OPORTUNIDADE"</formula>
    </cfRule>
  </conditionalFormatting>
  <conditionalFormatting sqref="Z11">
    <cfRule type="cellIs" dxfId="2260" priority="4612" operator="equal">
      <formula>"NÃO"</formula>
    </cfRule>
    <cfRule type="cellIs" dxfId="2259" priority="4613" operator="equal">
      <formula>"SIM"</formula>
    </cfRule>
  </conditionalFormatting>
  <conditionalFormatting sqref="Z11">
    <cfRule type="cellIs" dxfId="2258" priority="4611" operator="equal">
      <formula>"OPORTUNIDADE"</formula>
    </cfRule>
  </conditionalFormatting>
  <conditionalFormatting sqref="Z11">
    <cfRule type="cellIs" dxfId="2257" priority="4609" operator="equal">
      <formula>"NÃO"</formula>
    </cfRule>
    <cfRule type="cellIs" dxfId="2256" priority="4610" operator="equal">
      <formula>"SIM"</formula>
    </cfRule>
  </conditionalFormatting>
  <conditionalFormatting sqref="Z11">
    <cfRule type="cellIs" dxfId="2255" priority="4608" operator="equal">
      <formula>"OPORTUNIDADE"</formula>
    </cfRule>
  </conditionalFormatting>
  <conditionalFormatting sqref="Z11">
    <cfRule type="cellIs" dxfId="2254" priority="4606" operator="equal">
      <formula>"NÃO"</formula>
    </cfRule>
    <cfRule type="cellIs" dxfId="2253" priority="4607" operator="equal">
      <formula>"SIM"</formula>
    </cfRule>
  </conditionalFormatting>
  <conditionalFormatting sqref="Z11">
    <cfRule type="cellIs" dxfId="2252" priority="4605" operator="equal">
      <formula>"OPORTUNIDADE"</formula>
    </cfRule>
  </conditionalFormatting>
  <conditionalFormatting sqref="Z11">
    <cfRule type="cellIs" dxfId="2251" priority="4603" operator="equal">
      <formula>"NÃO"</formula>
    </cfRule>
    <cfRule type="cellIs" dxfId="2250" priority="4604" operator="equal">
      <formula>"SIM"</formula>
    </cfRule>
  </conditionalFormatting>
  <conditionalFormatting sqref="Z11">
    <cfRule type="cellIs" dxfId="2249" priority="4602" operator="equal">
      <formula>"OPORTUNIDADE"</formula>
    </cfRule>
  </conditionalFormatting>
  <conditionalFormatting sqref="Z11">
    <cfRule type="cellIs" dxfId="2248" priority="4600" operator="equal">
      <formula>"NÃO"</formula>
    </cfRule>
    <cfRule type="cellIs" dxfId="2247" priority="4601" operator="equal">
      <formula>"SIM"</formula>
    </cfRule>
  </conditionalFormatting>
  <conditionalFormatting sqref="Z21">
    <cfRule type="cellIs" dxfId="2246" priority="4593" operator="equal">
      <formula>"OPORTUNIDADE"</formula>
    </cfRule>
  </conditionalFormatting>
  <conditionalFormatting sqref="Z21">
    <cfRule type="cellIs" dxfId="2245" priority="4591" operator="equal">
      <formula>"NÃO"</formula>
    </cfRule>
    <cfRule type="cellIs" dxfId="2244" priority="4592" operator="equal">
      <formula>"SIM"</formula>
    </cfRule>
  </conditionalFormatting>
  <conditionalFormatting sqref="Z21">
    <cfRule type="cellIs" dxfId="2243" priority="4590" operator="equal">
      <formula>"OPORTUNIDADE"</formula>
    </cfRule>
  </conditionalFormatting>
  <conditionalFormatting sqref="Z21">
    <cfRule type="cellIs" dxfId="2242" priority="4588" operator="equal">
      <formula>"NÃO"</formula>
    </cfRule>
    <cfRule type="cellIs" dxfId="2241" priority="4589" operator="equal">
      <formula>"SIM"</formula>
    </cfRule>
  </conditionalFormatting>
  <conditionalFormatting sqref="Z21">
    <cfRule type="cellIs" dxfId="2240" priority="4587" operator="equal">
      <formula>"OPORTUNIDADE"</formula>
    </cfRule>
  </conditionalFormatting>
  <conditionalFormatting sqref="Z21">
    <cfRule type="cellIs" dxfId="2239" priority="4585" operator="equal">
      <formula>"NÃO"</formula>
    </cfRule>
    <cfRule type="cellIs" dxfId="2238" priority="4586" operator="equal">
      <formula>"SIM"</formula>
    </cfRule>
  </conditionalFormatting>
  <conditionalFormatting sqref="Z21">
    <cfRule type="cellIs" dxfId="2237" priority="4584" operator="equal">
      <formula>"OPORTUNIDADE"</formula>
    </cfRule>
  </conditionalFormatting>
  <conditionalFormatting sqref="Z21">
    <cfRule type="cellIs" dxfId="2236" priority="4582" operator="equal">
      <formula>"NÃO"</formula>
    </cfRule>
    <cfRule type="cellIs" dxfId="2235" priority="4583" operator="equal">
      <formula>"SIM"</formula>
    </cfRule>
  </conditionalFormatting>
  <conditionalFormatting sqref="Z21">
    <cfRule type="cellIs" dxfId="2234" priority="4581" operator="equal">
      <formula>"OPORTUNIDADE"</formula>
    </cfRule>
  </conditionalFormatting>
  <conditionalFormatting sqref="Z21">
    <cfRule type="cellIs" dxfId="2233" priority="4579" operator="equal">
      <formula>"NÃO"</formula>
    </cfRule>
    <cfRule type="cellIs" dxfId="2232" priority="4580" operator="equal">
      <formula>"SIM"</formula>
    </cfRule>
  </conditionalFormatting>
  <conditionalFormatting sqref="Z21">
    <cfRule type="cellIs" dxfId="2231" priority="4578" operator="equal">
      <formula>"OPORTUNIDADE"</formula>
    </cfRule>
  </conditionalFormatting>
  <conditionalFormatting sqref="Z21">
    <cfRule type="cellIs" dxfId="2230" priority="4576" operator="equal">
      <formula>"NÃO"</formula>
    </cfRule>
    <cfRule type="cellIs" dxfId="2229" priority="4577" operator="equal">
      <formula>"SIM"</formula>
    </cfRule>
  </conditionalFormatting>
  <conditionalFormatting sqref="Z21">
    <cfRule type="cellIs" dxfId="2228" priority="4575" operator="equal">
      <formula>"OPORTUNIDADE"</formula>
    </cfRule>
  </conditionalFormatting>
  <conditionalFormatting sqref="Z21">
    <cfRule type="cellIs" dxfId="2227" priority="4573" operator="equal">
      <formula>"NÃO"</formula>
    </cfRule>
    <cfRule type="cellIs" dxfId="2226" priority="4574" operator="equal">
      <formula>"SIM"</formula>
    </cfRule>
  </conditionalFormatting>
  <conditionalFormatting sqref="Z21">
    <cfRule type="cellIs" dxfId="2225" priority="4572" operator="equal">
      <formula>"OPORTUNIDADE"</formula>
    </cfRule>
  </conditionalFormatting>
  <conditionalFormatting sqref="Z21">
    <cfRule type="cellIs" dxfId="2224" priority="4570" operator="equal">
      <formula>"NÃO"</formula>
    </cfRule>
    <cfRule type="cellIs" dxfId="2223" priority="4571" operator="equal">
      <formula>"SIM"</formula>
    </cfRule>
  </conditionalFormatting>
  <conditionalFormatting sqref="Z21">
    <cfRule type="cellIs" dxfId="2222" priority="4569" operator="equal">
      <formula>"OPORTUNIDADE"</formula>
    </cfRule>
  </conditionalFormatting>
  <conditionalFormatting sqref="Z21">
    <cfRule type="cellIs" dxfId="2221" priority="4567" operator="equal">
      <formula>"NÃO"</formula>
    </cfRule>
    <cfRule type="cellIs" dxfId="2220" priority="4568" operator="equal">
      <formula>"SIM"</formula>
    </cfRule>
  </conditionalFormatting>
  <conditionalFormatting sqref="Z21">
    <cfRule type="cellIs" dxfId="2219" priority="4566" operator="equal">
      <formula>"OPORTUNIDADE"</formula>
    </cfRule>
  </conditionalFormatting>
  <conditionalFormatting sqref="Z21">
    <cfRule type="cellIs" dxfId="2218" priority="4564" operator="equal">
      <formula>"NÃO"</formula>
    </cfRule>
    <cfRule type="cellIs" dxfId="2217" priority="4565" operator="equal">
      <formula>"SIM"</formula>
    </cfRule>
  </conditionalFormatting>
  <conditionalFormatting sqref="Z21">
    <cfRule type="cellIs" dxfId="2216" priority="4563" operator="equal">
      <formula>"OPORTUNIDADE"</formula>
    </cfRule>
  </conditionalFormatting>
  <conditionalFormatting sqref="Z21">
    <cfRule type="cellIs" dxfId="2215" priority="4561" operator="equal">
      <formula>"NÃO"</formula>
    </cfRule>
    <cfRule type="cellIs" dxfId="2214" priority="4562" operator="equal">
      <formula>"SIM"</formula>
    </cfRule>
  </conditionalFormatting>
  <conditionalFormatting sqref="Z21">
    <cfRule type="cellIs" dxfId="2213" priority="4560" operator="equal">
      <formula>"OPORTUNIDADE"</formula>
    </cfRule>
  </conditionalFormatting>
  <conditionalFormatting sqref="Z21">
    <cfRule type="cellIs" dxfId="2212" priority="4558" operator="equal">
      <formula>"NÃO"</formula>
    </cfRule>
    <cfRule type="cellIs" dxfId="2211" priority="4559" operator="equal">
      <formula>"SIM"</formula>
    </cfRule>
  </conditionalFormatting>
  <conditionalFormatting sqref="Y21">
    <cfRule type="cellIs" dxfId="2210" priority="4557" operator="equal">
      <formula>"OPORTUNIDADE"</formula>
    </cfRule>
  </conditionalFormatting>
  <conditionalFormatting sqref="Y21">
    <cfRule type="cellIs" dxfId="2209" priority="4555" operator="equal">
      <formula>"NÃO"</formula>
    </cfRule>
    <cfRule type="cellIs" dxfId="2208" priority="4556" operator="equal">
      <formula>"SIM"</formula>
    </cfRule>
  </conditionalFormatting>
  <conditionalFormatting sqref="Z30:Z31">
    <cfRule type="cellIs" dxfId="2207" priority="4554" operator="equal">
      <formula>"OPORTUNIDADE"</formula>
    </cfRule>
  </conditionalFormatting>
  <conditionalFormatting sqref="Z30:Z31">
    <cfRule type="cellIs" dxfId="2206" priority="4552" operator="equal">
      <formula>"NÃO"</formula>
    </cfRule>
    <cfRule type="cellIs" dxfId="2205" priority="4553" operator="equal">
      <formula>"SIM"</formula>
    </cfRule>
  </conditionalFormatting>
  <conditionalFormatting sqref="Z30:Z31">
    <cfRule type="cellIs" dxfId="2204" priority="4551" operator="equal">
      <formula>"OPORTUNIDADE"</formula>
    </cfRule>
  </conditionalFormatting>
  <conditionalFormatting sqref="Z30:Z31">
    <cfRule type="cellIs" dxfId="2203" priority="4549" operator="equal">
      <formula>"NÃO"</formula>
    </cfRule>
    <cfRule type="cellIs" dxfId="2202" priority="4550" operator="equal">
      <formula>"SIM"</formula>
    </cfRule>
  </conditionalFormatting>
  <conditionalFormatting sqref="Z30:Z31">
    <cfRule type="cellIs" dxfId="2201" priority="4548" operator="equal">
      <formula>"OPORTUNIDADE"</formula>
    </cfRule>
  </conditionalFormatting>
  <conditionalFormatting sqref="Z30:Z31">
    <cfRule type="cellIs" dxfId="2200" priority="4546" operator="equal">
      <formula>"NÃO"</formula>
    </cfRule>
    <cfRule type="cellIs" dxfId="2199" priority="4547" operator="equal">
      <formula>"SIM"</formula>
    </cfRule>
  </conditionalFormatting>
  <conditionalFormatting sqref="Z30:Z31">
    <cfRule type="cellIs" dxfId="2198" priority="4545" operator="equal">
      <formula>"OPORTUNIDADE"</formula>
    </cfRule>
  </conditionalFormatting>
  <conditionalFormatting sqref="Z30:Z31">
    <cfRule type="cellIs" dxfId="2197" priority="4543" operator="equal">
      <formula>"NÃO"</formula>
    </cfRule>
    <cfRule type="cellIs" dxfId="2196" priority="4544" operator="equal">
      <formula>"SIM"</formula>
    </cfRule>
  </conditionalFormatting>
  <conditionalFormatting sqref="Z30:Z31">
    <cfRule type="cellIs" dxfId="2195" priority="4542" operator="equal">
      <formula>"OPORTUNIDADE"</formula>
    </cfRule>
  </conditionalFormatting>
  <conditionalFormatting sqref="Z30:Z31">
    <cfRule type="cellIs" dxfId="2194" priority="4540" operator="equal">
      <formula>"NÃO"</formula>
    </cfRule>
    <cfRule type="cellIs" dxfId="2193" priority="4541" operator="equal">
      <formula>"SIM"</formula>
    </cfRule>
  </conditionalFormatting>
  <conditionalFormatting sqref="Z30:Z31">
    <cfRule type="cellIs" dxfId="2192" priority="4539" operator="equal">
      <formula>"OPORTUNIDADE"</formula>
    </cfRule>
  </conditionalFormatting>
  <conditionalFormatting sqref="Z30:Z31">
    <cfRule type="cellIs" dxfId="2191" priority="4537" operator="equal">
      <formula>"NÃO"</formula>
    </cfRule>
    <cfRule type="cellIs" dxfId="2190" priority="4538" operator="equal">
      <formula>"SIM"</formula>
    </cfRule>
  </conditionalFormatting>
  <conditionalFormatting sqref="Z30:Z31">
    <cfRule type="cellIs" dxfId="2189" priority="4536" operator="equal">
      <formula>"OPORTUNIDADE"</formula>
    </cfRule>
  </conditionalFormatting>
  <conditionalFormatting sqref="Z30:Z31">
    <cfRule type="cellIs" dxfId="2188" priority="4534" operator="equal">
      <formula>"NÃO"</formula>
    </cfRule>
    <cfRule type="cellIs" dxfId="2187" priority="4535" operator="equal">
      <formula>"SIM"</formula>
    </cfRule>
  </conditionalFormatting>
  <conditionalFormatting sqref="Z30:Z31">
    <cfRule type="cellIs" dxfId="2186" priority="4533" operator="equal">
      <formula>"OPORTUNIDADE"</formula>
    </cfRule>
  </conditionalFormatting>
  <conditionalFormatting sqref="Z30:Z31">
    <cfRule type="cellIs" dxfId="2185" priority="4531" operator="equal">
      <formula>"NÃO"</formula>
    </cfRule>
    <cfRule type="cellIs" dxfId="2184" priority="4532" operator="equal">
      <formula>"SIM"</formula>
    </cfRule>
  </conditionalFormatting>
  <conditionalFormatting sqref="Z30:Z31">
    <cfRule type="cellIs" dxfId="2183" priority="4530" operator="equal">
      <formula>"OPORTUNIDADE"</formula>
    </cfRule>
  </conditionalFormatting>
  <conditionalFormatting sqref="Z30:Z31">
    <cfRule type="cellIs" dxfId="2182" priority="4528" operator="equal">
      <formula>"NÃO"</formula>
    </cfRule>
    <cfRule type="cellIs" dxfId="2181" priority="4529" operator="equal">
      <formula>"SIM"</formula>
    </cfRule>
  </conditionalFormatting>
  <conditionalFormatting sqref="Z30:Z31">
    <cfRule type="cellIs" dxfId="2180" priority="4527" operator="equal">
      <formula>"OPORTUNIDADE"</formula>
    </cfRule>
  </conditionalFormatting>
  <conditionalFormatting sqref="Z30:Z31">
    <cfRule type="cellIs" dxfId="2179" priority="4525" operator="equal">
      <formula>"NÃO"</formula>
    </cfRule>
    <cfRule type="cellIs" dxfId="2178" priority="4526" operator="equal">
      <formula>"SIM"</formula>
    </cfRule>
  </conditionalFormatting>
  <conditionalFormatting sqref="Z30:Z31">
    <cfRule type="cellIs" dxfId="2177" priority="4524" operator="equal">
      <formula>"OPORTUNIDADE"</formula>
    </cfRule>
  </conditionalFormatting>
  <conditionalFormatting sqref="Z30:Z31">
    <cfRule type="cellIs" dxfId="2176" priority="4522" operator="equal">
      <formula>"NÃO"</formula>
    </cfRule>
    <cfRule type="cellIs" dxfId="2175" priority="4523" operator="equal">
      <formula>"SIM"</formula>
    </cfRule>
  </conditionalFormatting>
  <conditionalFormatting sqref="Z30:Z31">
    <cfRule type="cellIs" dxfId="2174" priority="4521" operator="equal">
      <formula>"OPORTUNIDADE"</formula>
    </cfRule>
  </conditionalFormatting>
  <conditionalFormatting sqref="Z30:Z31">
    <cfRule type="cellIs" dxfId="2173" priority="4519" operator="equal">
      <formula>"NÃO"</formula>
    </cfRule>
    <cfRule type="cellIs" dxfId="2172" priority="4520" operator="equal">
      <formula>"SIM"</formula>
    </cfRule>
  </conditionalFormatting>
  <conditionalFormatting sqref="Y35:Z35">
    <cfRule type="cellIs" dxfId="2171" priority="4515" operator="equal">
      <formula>"OPORTUNIDADE"</formula>
    </cfRule>
  </conditionalFormatting>
  <conditionalFormatting sqref="Y35:Z35">
    <cfRule type="cellIs" dxfId="2170" priority="4513" operator="equal">
      <formula>"NÃO"</formula>
    </cfRule>
    <cfRule type="cellIs" dxfId="2169" priority="4514" operator="equal">
      <formula>"SIM"</formula>
    </cfRule>
  </conditionalFormatting>
  <conditionalFormatting sqref="Z32:Z33">
    <cfRule type="cellIs" dxfId="2168" priority="4509" operator="equal">
      <formula>"OPORTUNIDADE"</formula>
    </cfRule>
  </conditionalFormatting>
  <conditionalFormatting sqref="Z32:Z33">
    <cfRule type="cellIs" dxfId="2167" priority="4507" operator="equal">
      <formula>"NÃO"</formula>
    </cfRule>
    <cfRule type="cellIs" dxfId="2166" priority="4508" operator="equal">
      <formula>"SIM"</formula>
    </cfRule>
  </conditionalFormatting>
  <conditionalFormatting sqref="Z29:Z30">
    <cfRule type="cellIs" dxfId="2165" priority="4506" operator="equal">
      <formula>"OPORTUNIDADE"</formula>
    </cfRule>
  </conditionalFormatting>
  <conditionalFormatting sqref="Z29:Z30">
    <cfRule type="cellIs" dxfId="2164" priority="4504" operator="equal">
      <formula>"NÃO"</formula>
    </cfRule>
    <cfRule type="cellIs" dxfId="2163" priority="4505" operator="equal">
      <formula>"SIM"</formula>
    </cfRule>
  </conditionalFormatting>
  <conditionalFormatting sqref="Z29:Z30">
    <cfRule type="cellIs" dxfId="2162" priority="4503" operator="equal">
      <formula>"OPORTUNIDADE"</formula>
    </cfRule>
  </conditionalFormatting>
  <conditionalFormatting sqref="Z29:Z30">
    <cfRule type="cellIs" dxfId="2161" priority="4501" operator="equal">
      <formula>"NÃO"</formula>
    </cfRule>
    <cfRule type="cellIs" dxfId="2160" priority="4502" operator="equal">
      <formula>"SIM"</formula>
    </cfRule>
  </conditionalFormatting>
  <conditionalFormatting sqref="Z29:Z30">
    <cfRule type="cellIs" dxfId="2159" priority="4500" operator="equal">
      <formula>"OPORTUNIDADE"</formula>
    </cfRule>
  </conditionalFormatting>
  <conditionalFormatting sqref="Z29:Z30">
    <cfRule type="cellIs" dxfId="2158" priority="4498" operator="equal">
      <formula>"NÃO"</formula>
    </cfRule>
    <cfRule type="cellIs" dxfId="2157" priority="4499" operator="equal">
      <formula>"SIM"</formula>
    </cfRule>
  </conditionalFormatting>
  <conditionalFormatting sqref="Z29:Z30">
    <cfRule type="cellIs" dxfId="2156" priority="4497" operator="equal">
      <formula>"OPORTUNIDADE"</formula>
    </cfRule>
  </conditionalFormatting>
  <conditionalFormatting sqref="Z29:Z30">
    <cfRule type="cellIs" dxfId="2155" priority="4495" operator="equal">
      <formula>"NÃO"</formula>
    </cfRule>
    <cfRule type="cellIs" dxfId="2154" priority="4496" operator="equal">
      <formula>"SIM"</formula>
    </cfRule>
  </conditionalFormatting>
  <conditionalFormatting sqref="Z29:Z30">
    <cfRule type="cellIs" dxfId="2153" priority="4494" operator="equal">
      <formula>"OPORTUNIDADE"</formula>
    </cfRule>
  </conditionalFormatting>
  <conditionalFormatting sqref="Z29:Z30">
    <cfRule type="cellIs" dxfId="2152" priority="4492" operator="equal">
      <formula>"NÃO"</formula>
    </cfRule>
    <cfRule type="cellIs" dxfId="2151" priority="4493" operator="equal">
      <formula>"SIM"</formula>
    </cfRule>
  </conditionalFormatting>
  <conditionalFormatting sqref="Z29:Z30">
    <cfRule type="cellIs" dxfId="2150" priority="4491" operator="equal">
      <formula>"OPORTUNIDADE"</formula>
    </cfRule>
  </conditionalFormatting>
  <conditionalFormatting sqref="Z29:Z30">
    <cfRule type="cellIs" dxfId="2149" priority="4489" operator="equal">
      <formula>"NÃO"</formula>
    </cfRule>
    <cfRule type="cellIs" dxfId="2148" priority="4490" operator="equal">
      <formula>"SIM"</formula>
    </cfRule>
  </conditionalFormatting>
  <conditionalFormatting sqref="Z29:Z30">
    <cfRule type="cellIs" dxfId="2147" priority="4488" operator="equal">
      <formula>"OPORTUNIDADE"</formula>
    </cfRule>
  </conditionalFormatting>
  <conditionalFormatting sqref="Z29:Z30">
    <cfRule type="cellIs" dxfId="2146" priority="4486" operator="equal">
      <formula>"NÃO"</formula>
    </cfRule>
    <cfRule type="cellIs" dxfId="2145" priority="4487" operator="equal">
      <formula>"SIM"</formula>
    </cfRule>
  </conditionalFormatting>
  <conditionalFormatting sqref="Z29:Z30">
    <cfRule type="cellIs" dxfId="2144" priority="4485" operator="equal">
      <formula>"OPORTUNIDADE"</formula>
    </cfRule>
  </conditionalFormatting>
  <conditionalFormatting sqref="Z29:Z30">
    <cfRule type="cellIs" dxfId="2143" priority="4483" operator="equal">
      <formula>"NÃO"</formula>
    </cfRule>
    <cfRule type="cellIs" dxfId="2142" priority="4484" operator="equal">
      <formula>"SIM"</formula>
    </cfRule>
  </conditionalFormatting>
  <conditionalFormatting sqref="Z29:Z30">
    <cfRule type="cellIs" dxfId="2141" priority="4482" operator="equal">
      <formula>"OPORTUNIDADE"</formula>
    </cfRule>
  </conditionalFormatting>
  <conditionalFormatting sqref="Z29:Z30">
    <cfRule type="cellIs" dxfId="2140" priority="4480" operator="equal">
      <formula>"NÃO"</formula>
    </cfRule>
    <cfRule type="cellIs" dxfId="2139" priority="4481" operator="equal">
      <formula>"SIM"</formula>
    </cfRule>
  </conditionalFormatting>
  <conditionalFormatting sqref="Z29:Z30">
    <cfRule type="cellIs" dxfId="2138" priority="4479" operator="equal">
      <formula>"OPORTUNIDADE"</formula>
    </cfRule>
  </conditionalFormatting>
  <conditionalFormatting sqref="Z29:Z30">
    <cfRule type="cellIs" dxfId="2137" priority="4477" operator="equal">
      <formula>"NÃO"</formula>
    </cfRule>
    <cfRule type="cellIs" dxfId="2136" priority="4478" operator="equal">
      <formula>"SIM"</formula>
    </cfRule>
  </conditionalFormatting>
  <conditionalFormatting sqref="Z29:Z30">
    <cfRule type="cellIs" dxfId="2135" priority="4476" operator="equal">
      <formula>"OPORTUNIDADE"</formula>
    </cfRule>
  </conditionalFormatting>
  <conditionalFormatting sqref="Z29:Z30">
    <cfRule type="cellIs" dxfId="2134" priority="4474" operator="equal">
      <formula>"NÃO"</formula>
    </cfRule>
    <cfRule type="cellIs" dxfId="2133" priority="4475" operator="equal">
      <formula>"SIM"</formula>
    </cfRule>
  </conditionalFormatting>
  <conditionalFormatting sqref="Z29:Z30">
    <cfRule type="cellIs" dxfId="2132" priority="4473" operator="equal">
      <formula>"OPORTUNIDADE"</formula>
    </cfRule>
  </conditionalFormatting>
  <conditionalFormatting sqref="Z29:Z30">
    <cfRule type="cellIs" dxfId="2131" priority="4471" operator="equal">
      <formula>"NÃO"</formula>
    </cfRule>
    <cfRule type="cellIs" dxfId="2130" priority="4472" operator="equal">
      <formula>"SIM"</formula>
    </cfRule>
  </conditionalFormatting>
  <conditionalFormatting sqref="Z29:Z30">
    <cfRule type="cellIs" dxfId="2129" priority="4470" operator="equal">
      <formula>"OPORTUNIDADE"</formula>
    </cfRule>
  </conditionalFormatting>
  <conditionalFormatting sqref="Z29:Z30">
    <cfRule type="cellIs" dxfId="2128" priority="4468" operator="equal">
      <formula>"NÃO"</formula>
    </cfRule>
    <cfRule type="cellIs" dxfId="2127" priority="4469" operator="equal">
      <formula>"SIM"</formula>
    </cfRule>
  </conditionalFormatting>
  <conditionalFormatting sqref="Z29:Z30">
    <cfRule type="cellIs" dxfId="2126" priority="4467" operator="equal">
      <formula>"OPORTUNIDADE"</formula>
    </cfRule>
  </conditionalFormatting>
  <conditionalFormatting sqref="Z29:Z30">
    <cfRule type="cellIs" dxfId="2125" priority="4465" operator="equal">
      <formula>"NÃO"</formula>
    </cfRule>
    <cfRule type="cellIs" dxfId="2124" priority="4466" operator="equal">
      <formula>"SIM"</formula>
    </cfRule>
  </conditionalFormatting>
  <conditionalFormatting sqref="Z29:Z30">
    <cfRule type="cellIs" dxfId="2123" priority="4464" operator="equal">
      <formula>"OPORTUNIDADE"</formula>
    </cfRule>
  </conditionalFormatting>
  <conditionalFormatting sqref="Z29:Z30">
    <cfRule type="cellIs" dxfId="2122" priority="4462" operator="equal">
      <formula>"NÃO"</formula>
    </cfRule>
    <cfRule type="cellIs" dxfId="2121" priority="4463" operator="equal">
      <formula>"SIM"</formula>
    </cfRule>
  </conditionalFormatting>
  <conditionalFormatting sqref="Z29:Z30">
    <cfRule type="cellIs" dxfId="2120" priority="4461" operator="equal">
      <formula>"OPORTUNIDADE"</formula>
    </cfRule>
  </conditionalFormatting>
  <conditionalFormatting sqref="Z29:Z30">
    <cfRule type="cellIs" dxfId="2119" priority="4459" operator="equal">
      <formula>"NÃO"</formula>
    </cfRule>
    <cfRule type="cellIs" dxfId="2118" priority="4460" operator="equal">
      <formula>"SIM"</formula>
    </cfRule>
  </conditionalFormatting>
  <conditionalFormatting sqref="Z29:Z30">
    <cfRule type="cellIs" dxfId="2117" priority="4458" operator="equal">
      <formula>"OPORTUNIDADE"</formula>
    </cfRule>
  </conditionalFormatting>
  <conditionalFormatting sqref="Z29:Z30">
    <cfRule type="cellIs" dxfId="2116" priority="4456" operator="equal">
      <formula>"NÃO"</formula>
    </cfRule>
    <cfRule type="cellIs" dxfId="2115" priority="4457" operator="equal">
      <formula>"SIM"</formula>
    </cfRule>
  </conditionalFormatting>
  <conditionalFormatting sqref="Z29:Z30">
    <cfRule type="cellIs" dxfId="2114" priority="4455" operator="equal">
      <formula>"OPORTUNIDADE"</formula>
    </cfRule>
  </conditionalFormatting>
  <conditionalFormatting sqref="Z29:Z30">
    <cfRule type="cellIs" dxfId="2113" priority="4453" operator="equal">
      <formula>"NÃO"</formula>
    </cfRule>
    <cfRule type="cellIs" dxfId="2112" priority="4454" operator="equal">
      <formula>"SIM"</formula>
    </cfRule>
  </conditionalFormatting>
  <conditionalFormatting sqref="Z29:Z30">
    <cfRule type="cellIs" dxfId="2111" priority="4452" operator="equal">
      <formula>"OPORTUNIDADE"</formula>
    </cfRule>
  </conditionalFormatting>
  <conditionalFormatting sqref="Z29:Z30">
    <cfRule type="cellIs" dxfId="2110" priority="4450" operator="equal">
      <formula>"NÃO"</formula>
    </cfRule>
    <cfRule type="cellIs" dxfId="2109" priority="4451" operator="equal">
      <formula>"SIM"</formula>
    </cfRule>
  </conditionalFormatting>
  <conditionalFormatting sqref="Z10">
    <cfRule type="cellIs" dxfId="2108" priority="4446" operator="equal">
      <formula>"OPORTUNIDADE"</formula>
    </cfRule>
  </conditionalFormatting>
  <conditionalFormatting sqref="Z10">
    <cfRule type="cellIs" dxfId="2107" priority="4444" operator="equal">
      <formula>"NÃO"</formula>
    </cfRule>
    <cfRule type="cellIs" dxfId="2106" priority="4445" operator="equal">
      <formula>"SIM"</formula>
    </cfRule>
  </conditionalFormatting>
  <conditionalFormatting sqref="Z10">
    <cfRule type="cellIs" dxfId="2105" priority="4443" operator="equal">
      <formula>"OPORTUNIDADE"</formula>
    </cfRule>
  </conditionalFormatting>
  <conditionalFormatting sqref="Z10">
    <cfRule type="cellIs" dxfId="2104" priority="4441" operator="equal">
      <formula>"NÃO"</formula>
    </cfRule>
    <cfRule type="cellIs" dxfId="2103" priority="4442" operator="equal">
      <formula>"SIM"</formula>
    </cfRule>
  </conditionalFormatting>
  <conditionalFormatting sqref="Z10">
    <cfRule type="cellIs" dxfId="2102" priority="4440" operator="equal">
      <formula>"OPORTUNIDADE"</formula>
    </cfRule>
  </conditionalFormatting>
  <conditionalFormatting sqref="Z10">
    <cfRule type="cellIs" dxfId="2101" priority="4438" operator="equal">
      <formula>"NÃO"</formula>
    </cfRule>
    <cfRule type="cellIs" dxfId="2100" priority="4439" operator="equal">
      <formula>"SIM"</formula>
    </cfRule>
  </conditionalFormatting>
  <conditionalFormatting sqref="Z10">
    <cfRule type="cellIs" dxfId="2099" priority="4437" operator="equal">
      <formula>"OPORTUNIDADE"</formula>
    </cfRule>
  </conditionalFormatting>
  <conditionalFormatting sqref="Z10">
    <cfRule type="cellIs" dxfId="2098" priority="4435" operator="equal">
      <formula>"NÃO"</formula>
    </cfRule>
    <cfRule type="cellIs" dxfId="2097" priority="4436" operator="equal">
      <formula>"SIM"</formula>
    </cfRule>
  </conditionalFormatting>
  <conditionalFormatting sqref="Z10">
    <cfRule type="cellIs" dxfId="2096" priority="4329" operator="equal">
      <formula>"OPORTUNIDADE"</formula>
    </cfRule>
  </conditionalFormatting>
  <conditionalFormatting sqref="Z10">
    <cfRule type="cellIs" dxfId="2095" priority="4327" operator="equal">
      <formula>"NÃO"</formula>
    </cfRule>
    <cfRule type="cellIs" dxfId="2094" priority="4328" operator="equal">
      <formula>"SIM"</formula>
    </cfRule>
  </conditionalFormatting>
  <conditionalFormatting sqref="Z10">
    <cfRule type="cellIs" dxfId="2093" priority="4176" operator="equal">
      <formula>"OPORTUNIDADE"</formula>
    </cfRule>
  </conditionalFormatting>
  <conditionalFormatting sqref="Z10">
    <cfRule type="cellIs" dxfId="2092" priority="4174" operator="equal">
      <formula>"NÃO"</formula>
    </cfRule>
    <cfRule type="cellIs" dxfId="2091" priority="4175" operator="equal">
      <formula>"SIM"</formula>
    </cfRule>
  </conditionalFormatting>
  <conditionalFormatting sqref="Z10">
    <cfRule type="cellIs" dxfId="2090" priority="4113" operator="equal">
      <formula>"OPORTUNIDADE"</formula>
    </cfRule>
  </conditionalFormatting>
  <conditionalFormatting sqref="Z10">
    <cfRule type="cellIs" dxfId="2089" priority="4111" operator="equal">
      <formula>"NÃO"</formula>
    </cfRule>
    <cfRule type="cellIs" dxfId="2088" priority="4112" operator="equal">
      <formula>"SIM"</formula>
    </cfRule>
  </conditionalFormatting>
  <conditionalFormatting sqref="Z10">
    <cfRule type="cellIs" dxfId="2087" priority="4110" operator="equal">
      <formula>"OPORTUNIDADE"</formula>
    </cfRule>
  </conditionalFormatting>
  <conditionalFormatting sqref="Z10">
    <cfRule type="cellIs" dxfId="2086" priority="4108" operator="equal">
      <formula>"NÃO"</formula>
    </cfRule>
    <cfRule type="cellIs" dxfId="2085" priority="4109" operator="equal">
      <formula>"SIM"</formula>
    </cfRule>
  </conditionalFormatting>
  <conditionalFormatting sqref="Z10">
    <cfRule type="cellIs" dxfId="2084" priority="4101" operator="equal">
      <formula>"OPORTUNIDADE"</formula>
    </cfRule>
  </conditionalFormatting>
  <conditionalFormatting sqref="Z10">
    <cfRule type="cellIs" dxfId="2083" priority="4099" operator="equal">
      <formula>"NÃO"</formula>
    </cfRule>
    <cfRule type="cellIs" dxfId="2082" priority="4100" operator="equal">
      <formula>"SIM"</formula>
    </cfRule>
  </conditionalFormatting>
  <conditionalFormatting sqref="Z10">
    <cfRule type="cellIs" dxfId="2081" priority="4098" operator="equal">
      <formula>"OPORTUNIDADE"</formula>
    </cfRule>
  </conditionalFormatting>
  <conditionalFormatting sqref="Z10">
    <cfRule type="cellIs" dxfId="2080" priority="4096" operator="equal">
      <formula>"NÃO"</formula>
    </cfRule>
    <cfRule type="cellIs" dxfId="2079" priority="4097" operator="equal">
      <formula>"SIM"</formula>
    </cfRule>
  </conditionalFormatting>
  <conditionalFormatting sqref="Z10">
    <cfRule type="cellIs" dxfId="2078" priority="4095" operator="equal">
      <formula>"OPORTUNIDADE"</formula>
    </cfRule>
  </conditionalFormatting>
  <conditionalFormatting sqref="Z10">
    <cfRule type="cellIs" dxfId="2077" priority="4093" operator="equal">
      <formula>"NÃO"</formula>
    </cfRule>
    <cfRule type="cellIs" dxfId="2076" priority="4094" operator="equal">
      <formula>"SIM"</formula>
    </cfRule>
  </conditionalFormatting>
  <conditionalFormatting sqref="Z10">
    <cfRule type="cellIs" dxfId="2075" priority="4092" operator="equal">
      <formula>"OPORTUNIDADE"</formula>
    </cfRule>
  </conditionalFormatting>
  <conditionalFormatting sqref="Z10">
    <cfRule type="cellIs" dxfId="2074" priority="4090" operator="equal">
      <formula>"NÃO"</formula>
    </cfRule>
    <cfRule type="cellIs" dxfId="2073" priority="4091" operator="equal">
      <formula>"SIM"</formula>
    </cfRule>
  </conditionalFormatting>
  <conditionalFormatting sqref="Z10">
    <cfRule type="cellIs" dxfId="2072" priority="3954" operator="equal">
      <formula>"OPORTUNIDADE"</formula>
    </cfRule>
  </conditionalFormatting>
  <conditionalFormatting sqref="Z10">
    <cfRule type="cellIs" dxfId="2071" priority="3952" operator="equal">
      <formula>"NÃO"</formula>
    </cfRule>
    <cfRule type="cellIs" dxfId="2070" priority="3953" operator="equal">
      <formula>"SIM"</formula>
    </cfRule>
  </conditionalFormatting>
  <conditionalFormatting sqref="Z10">
    <cfRule type="cellIs" dxfId="2069" priority="3801" operator="equal">
      <formula>"OPORTUNIDADE"</formula>
    </cfRule>
  </conditionalFormatting>
  <conditionalFormatting sqref="Z10">
    <cfRule type="cellIs" dxfId="2068" priority="3799" operator="equal">
      <formula>"NÃO"</formula>
    </cfRule>
    <cfRule type="cellIs" dxfId="2067" priority="3800" operator="equal">
      <formula>"SIM"</formula>
    </cfRule>
  </conditionalFormatting>
  <conditionalFormatting sqref="Z10">
    <cfRule type="cellIs" dxfId="2066" priority="3738" operator="equal">
      <formula>"OPORTUNIDADE"</formula>
    </cfRule>
  </conditionalFormatting>
  <conditionalFormatting sqref="Z10">
    <cfRule type="cellIs" dxfId="2065" priority="3736" operator="equal">
      <formula>"NÃO"</formula>
    </cfRule>
    <cfRule type="cellIs" dxfId="2064" priority="3737" operator="equal">
      <formula>"SIM"</formula>
    </cfRule>
  </conditionalFormatting>
  <conditionalFormatting sqref="Z10">
    <cfRule type="cellIs" dxfId="2063" priority="3735" operator="equal">
      <formula>"OPORTUNIDADE"</formula>
    </cfRule>
  </conditionalFormatting>
  <conditionalFormatting sqref="Z10">
    <cfRule type="cellIs" dxfId="2062" priority="3733" operator="equal">
      <formula>"NÃO"</formula>
    </cfRule>
    <cfRule type="cellIs" dxfId="2061" priority="3734" operator="equal">
      <formula>"SIM"</formula>
    </cfRule>
  </conditionalFormatting>
  <conditionalFormatting sqref="Z10">
    <cfRule type="cellIs" dxfId="2060" priority="3726" operator="equal">
      <formula>"OPORTUNIDADE"</formula>
    </cfRule>
  </conditionalFormatting>
  <conditionalFormatting sqref="Z10">
    <cfRule type="cellIs" dxfId="2059" priority="3724" operator="equal">
      <formula>"NÃO"</formula>
    </cfRule>
    <cfRule type="cellIs" dxfId="2058" priority="3725" operator="equal">
      <formula>"SIM"</formula>
    </cfRule>
  </conditionalFormatting>
  <conditionalFormatting sqref="Z10">
    <cfRule type="cellIs" dxfId="2057" priority="3723" operator="equal">
      <formula>"OPORTUNIDADE"</formula>
    </cfRule>
  </conditionalFormatting>
  <conditionalFormatting sqref="Z10">
    <cfRule type="cellIs" dxfId="2056" priority="3721" operator="equal">
      <formula>"NÃO"</formula>
    </cfRule>
    <cfRule type="cellIs" dxfId="2055" priority="3722" operator="equal">
      <formula>"SIM"</formula>
    </cfRule>
  </conditionalFormatting>
  <conditionalFormatting sqref="Z10">
    <cfRule type="cellIs" dxfId="2054" priority="3720" operator="equal">
      <formula>"OPORTUNIDADE"</formula>
    </cfRule>
  </conditionalFormatting>
  <conditionalFormatting sqref="Z10">
    <cfRule type="cellIs" dxfId="2053" priority="3718" operator="equal">
      <formula>"NÃO"</formula>
    </cfRule>
    <cfRule type="cellIs" dxfId="2052" priority="3719" operator="equal">
      <formula>"SIM"</formula>
    </cfRule>
  </conditionalFormatting>
  <conditionalFormatting sqref="Z10">
    <cfRule type="cellIs" dxfId="2051" priority="3717" operator="equal">
      <formula>"OPORTUNIDADE"</formula>
    </cfRule>
  </conditionalFormatting>
  <conditionalFormatting sqref="Z10">
    <cfRule type="cellIs" dxfId="2050" priority="3715" operator="equal">
      <formula>"NÃO"</formula>
    </cfRule>
    <cfRule type="cellIs" dxfId="2049" priority="3716" operator="equal">
      <formula>"SIM"</formula>
    </cfRule>
  </conditionalFormatting>
  <conditionalFormatting sqref="Z28:Z29">
    <cfRule type="cellIs" dxfId="2048" priority="3678" operator="equal">
      <formula>"OPORTUNIDADE"</formula>
    </cfRule>
  </conditionalFormatting>
  <conditionalFormatting sqref="Z28:Z29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28:Z29">
    <cfRule type="cellIs" dxfId="2045" priority="3675" operator="equal">
      <formula>"OPORTUNIDADE"</formula>
    </cfRule>
  </conditionalFormatting>
  <conditionalFormatting sqref="Z28:Z29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33:Z34">
    <cfRule type="cellIs" dxfId="2042" priority="3666" operator="equal">
      <formula>"OPORTUNIDADE"</formula>
    </cfRule>
  </conditionalFormatting>
  <conditionalFormatting sqref="Z33:Z34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15">
    <cfRule type="cellIs" dxfId="2039" priority="3663" operator="equal">
      <formula>"OPORTUNIDADE"</formula>
    </cfRule>
  </conditionalFormatting>
  <conditionalFormatting sqref="Z15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15">
    <cfRule type="cellIs" dxfId="2036" priority="3660" operator="equal">
      <formula>"OPORTUNIDADE"</formula>
    </cfRule>
  </conditionalFormatting>
  <conditionalFormatting sqref="Z15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15">
    <cfRule type="cellIs" dxfId="2033" priority="3657" operator="equal">
      <formula>"OPORTUNIDADE"</formula>
    </cfRule>
  </conditionalFormatting>
  <conditionalFormatting sqref="Z15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24:Z25">
    <cfRule type="cellIs" dxfId="2030" priority="3654" operator="equal">
      <formula>"OPORTUNIDADE"</formula>
    </cfRule>
  </conditionalFormatting>
  <conditionalFormatting sqref="Z24:Z25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Z24:Z25">
    <cfRule type="cellIs" dxfId="2027" priority="3651" operator="equal">
      <formula>"OPORTUNIDADE"</formula>
    </cfRule>
  </conditionalFormatting>
  <conditionalFormatting sqref="Z24:Z25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Z24:Z25">
    <cfRule type="cellIs" dxfId="2024" priority="3648" operator="equal">
      <formula>"OPORTUNIDADE"</formula>
    </cfRule>
  </conditionalFormatting>
  <conditionalFormatting sqref="Z24:Z25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24:Y25">
    <cfRule type="cellIs" dxfId="2021" priority="3645" operator="equal">
      <formula>"OPORTUNIDADE"</formula>
    </cfRule>
  </conditionalFormatting>
  <conditionalFormatting sqref="Y24:Y25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15">
    <cfRule type="cellIs" dxfId="2018" priority="3642" operator="equal">
      <formula>"OPORTUNIDADE"</formula>
    </cfRule>
  </conditionalFormatting>
  <conditionalFormatting sqref="Y15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34:Z35">
    <cfRule type="cellIs" dxfId="2015" priority="3639" operator="equal">
      <formula>"OPORTUNIDADE"</formula>
    </cfRule>
  </conditionalFormatting>
  <conditionalFormatting sqref="Z34:Z3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34:Z35">
    <cfRule type="cellIs" dxfId="2012" priority="3636" operator="equal">
      <formula>"OPORTUNIDADE"</formula>
    </cfRule>
  </conditionalFormatting>
  <conditionalFormatting sqref="Z34:Z3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34:Z35">
    <cfRule type="cellIs" dxfId="2009" priority="3633" operator="equal">
      <formula>"OPORTUNIDADE"</formula>
    </cfRule>
  </conditionalFormatting>
  <conditionalFormatting sqref="Z34:Z3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Y9:Z9 Z10:Z11">
    <cfRule type="cellIs" dxfId="2006" priority="2913" operator="equal">
      <formula>"OPORTUNIDADE"</formula>
    </cfRule>
  </conditionalFormatting>
  <conditionalFormatting sqref="Y9:Z9 Z10:Z11">
    <cfRule type="cellIs" dxfId="2005" priority="2911" operator="equal">
      <formula>"NÃO"</formula>
    </cfRule>
    <cfRule type="cellIs" dxfId="2004" priority="2912" operator="equal">
      <formula>"SIM"</formula>
    </cfRule>
  </conditionalFormatting>
  <conditionalFormatting sqref="Z8">
    <cfRule type="cellIs" dxfId="2003" priority="2910" operator="equal">
      <formula>"OPORTUNIDADE"</formula>
    </cfRule>
  </conditionalFormatting>
  <conditionalFormatting sqref="Z8">
    <cfRule type="cellIs" dxfId="2002" priority="2908" operator="equal">
      <formula>"NÃO"</formula>
    </cfRule>
    <cfRule type="cellIs" dxfId="2001" priority="2909" operator="equal">
      <formula>"SIM"</formula>
    </cfRule>
  </conditionalFormatting>
  <conditionalFormatting sqref="Z8">
    <cfRule type="cellIs" dxfId="2000" priority="2907" operator="equal">
      <formula>"OPORTUNIDADE"</formula>
    </cfRule>
  </conditionalFormatting>
  <conditionalFormatting sqref="Z8">
    <cfRule type="cellIs" dxfId="1999" priority="2905" operator="equal">
      <formula>"NÃO"</formula>
    </cfRule>
    <cfRule type="cellIs" dxfId="1998" priority="2906" operator="equal">
      <formula>"SIM"</formula>
    </cfRule>
  </conditionalFormatting>
  <conditionalFormatting sqref="Z8">
    <cfRule type="cellIs" dxfId="1997" priority="2904" operator="equal">
      <formula>"OPORTUNIDADE"</formula>
    </cfRule>
  </conditionalFormatting>
  <conditionalFormatting sqref="Z8">
    <cfRule type="cellIs" dxfId="1996" priority="2902" operator="equal">
      <formula>"NÃO"</formula>
    </cfRule>
    <cfRule type="cellIs" dxfId="1995" priority="2903" operator="equal">
      <formula>"SIM"</formula>
    </cfRule>
  </conditionalFormatting>
  <conditionalFormatting sqref="Z8">
    <cfRule type="cellIs" dxfId="1994" priority="2901" operator="equal">
      <formula>"OPORTUNIDADE"</formula>
    </cfRule>
  </conditionalFormatting>
  <conditionalFormatting sqref="Z8">
    <cfRule type="cellIs" dxfId="1993" priority="2899" operator="equal">
      <formula>"NÃO"</formula>
    </cfRule>
    <cfRule type="cellIs" dxfId="1992" priority="2900" operator="equal">
      <formula>"SIM"</formula>
    </cfRule>
  </conditionalFormatting>
  <conditionalFormatting sqref="Z8">
    <cfRule type="cellIs" dxfId="1991" priority="2898" operator="equal">
      <formula>"OPORTUNIDADE"</formula>
    </cfRule>
  </conditionalFormatting>
  <conditionalFormatting sqref="Z8">
    <cfRule type="cellIs" dxfId="1990" priority="2896" operator="equal">
      <formula>"NÃO"</formula>
    </cfRule>
    <cfRule type="cellIs" dxfId="1989" priority="2897" operator="equal">
      <formula>"SIM"</formula>
    </cfRule>
  </conditionalFormatting>
  <conditionalFormatting sqref="Z8">
    <cfRule type="cellIs" dxfId="1988" priority="2895" operator="equal">
      <formula>"OPORTUNIDADE"</formula>
    </cfRule>
  </conditionalFormatting>
  <conditionalFormatting sqref="Z8">
    <cfRule type="cellIs" dxfId="1987" priority="2893" operator="equal">
      <formula>"NÃO"</formula>
    </cfRule>
    <cfRule type="cellIs" dxfId="1986" priority="2894" operator="equal">
      <formula>"SIM"</formula>
    </cfRule>
  </conditionalFormatting>
  <conditionalFormatting sqref="Z8">
    <cfRule type="cellIs" dxfId="1985" priority="2892" operator="equal">
      <formula>"OPORTUNIDADE"</formula>
    </cfRule>
  </conditionalFormatting>
  <conditionalFormatting sqref="Z8">
    <cfRule type="cellIs" dxfId="1984" priority="2890" operator="equal">
      <formula>"NÃO"</formula>
    </cfRule>
    <cfRule type="cellIs" dxfId="1983" priority="2891" operator="equal">
      <formula>"SIM"</formula>
    </cfRule>
  </conditionalFormatting>
  <conditionalFormatting sqref="Z8">
    <cfRule type="cellIs" dxfId="1982" priority="2889" operator="equal">
      <formula>"OPORTUNIDADE"</formula>
    </cfRule>
  </conditionalFormatting>
  <conditionalFormatting sqref="Z8">
    <cfRule type="cellIs" dxfId="1981" priority="2887" operator="equal">
      <formula>"NÃO"</formula>
    </cfRule>
    <cfRule type="cellIs" dxfId="1980" priority="2888" operator="equal">
      <formula>"SIM"</formula>
    </cfRule>
  </conditionalFormatting>
  <conditionalFormatting sqref="Z8">
    <cfRule type="cellIs" dxfId="1979" priority="2886" operator="equal">
      <formula>"OPORTUNIDADE"</formula>
    </cfRule>
  </conditionalFormatting>
  <conditionalFormatting sqref="Z8">
    <cfRule type="cellIs" dxfId="1978" priority="2884" operator="equal">
      <formula>"NÃO"</formula>
    </cfRule>
    <cfRule type="cellIs" dxfId="1977" priority="2885" operator="equal">
      <formula>"SIM"</formula>
    </cfRule>
  </conditionalFormatting>
  <conditionalFormatting sqref="Z8">
    <cfRule type="cellIs" dxfId="1976" priority="2883" operator="equal">
      <formula>"OPORTUNIDADE"</formula>
    </cfRule>
  </conditionalFormatting>
  <conditionalFormatting sqref="Z8">
    <cfRule type="cellIs" dxfId="1975" priority="2881" operator="equal">
      <formula>"NÃO"</formula>
    </cfRule>
    <cfRule type="cellIs" dxfId="1974" priority="2882" operator="equal">
      <formula>"SIM"</formula>
    </cfRule>
  </conditionalFormatting>
  <conditionalFormatting sqref="Z8">
    <cfRule type="cellIs" dxfId="1973" priority="2880" operator="equal">
      <formula>"OPORTUNIDADE"</formula>
    </cfRule>
  </conditionalFormatting>
  <conditionalFormatting sqref="Z8">
    <cfRule type="cellIs" dxfId="1972" priority="2878" operator="equal">
      <formula>"NÃO"</formula>
    </cfRule>
    <cfRule type="cellIs" dxfId="1971" priority="2879" operator="equal">
      <formula>"SIM"</formula>
    </cfRule>
  </conditionalFormatting>
  <conditionalFormatting sqref="Z8">
    <cfRule type="cellIs" dxfId="1970" priority="2877" operator="equal">
      <formula>"OPORTUNIDADE"</formula>
    </cfRule>
  </conditionalFormatting>
  <conditionalFormatting sqref="Z8">
    <cfRule type="cellIs" dxfId="1969" priority="2875" operator="equal">
      <formula>"NÃO"</formula>
    </cfRule>
    <cfRule type="cellIs" dxfId="1968" priority="2876" operator="equal">
      <formula>"SIM"</formula>
    </cfRule>
  </conditionalFormatting>
  <conditionalFormatting sqref="Y8">
    <cfRule type="cellIs" dxfId="1967" priority="2874" operator="equal">
      <formula>"OPORTUNIDADE"</formula>
    </cfRule>
  </conditionalFormatting>
  <conditionalFormatting sqref="Y8">
    <cfRule type="cellIs" dxfId="1966" priority="2872" operator="equal">
      <formula>"NÃO"</formula>
    </cfRule>
    <cfRule type="cellIs" dxfId="1965" priority="2873" operator="equal">
      <formula>"SIM"</formula>
    </cfRule>
  </conditionalFormatting>
  <conditionalFormatting sqref="Z7">
    <cfRule type="cellIs" dxfId="1964" priority="2871" operator="equal">
      <formula>"OPORTUNIDADE"</formula>
    </cfRule>
  </conditionalFormatting>
  <conditionalFormatting sqref="Z7">
    <cfRule type="cellIs" dxfId="1963" priority="2869" operator="equal">
      <formula>"NÃO"</formula>
    </cfRule>
    <cfRule type="cellIs" dxfId="1962" priority="2870" operator="equal">
      <formula>"SIM"</formula>
    </cfRule>
  </conditionalFormatting>
  <conditionalFormatting sqref="Z7">
    <cfRule type="cellIs" dxfId="1961" priority="2868" operator="equal">
      <formula>"OPORTUNIDADE"</formula>
    </cfRule>
  </conditionalFormatting>
  <conditionalFormatting sqref="Z7">
    <cfRule type="cellIs" dxfId="1960" priority="2866" operator="equal">
      <formula>"NÃO"</formula>
    </cfRule>
    <cfRule type="cellIs" dxfId="1959" priority="2867" operator="equal">
      <formula>"SIM"</formula>
    </cfRule>
  </conditionalFormatting>
  <conditionalFormatting sqref="Z7">
    <cfRule type="cellIs" dxfId="1958" priority="2865" operator="equal">
      <formula>"OPORTUNIDADE"</formula>
    </cfRule>
  </conditionalFormatting>
  <conditionalFormatting sqref="Z7">
    <cfRule type="cellIs" dxfId="1957" priority="2863" operator="equal">
      <formula>"NÃO"</formula>
    </cfRule>
    <cfRule type="cellIs" dxfId="1956" priority="2864" operator="equal">
      <formula>"SIM"</formula>
    </cfRule>
  </conditionalFormatting>
  <conditionalFormatting sqref="Z7">
    <cfRule type="cellIs" dxfId="1955" priority="2862" operator="equal">
      <formula>"OPORTUNIDADE"</formula>
    </cfRule>
  </conditionalFormatting>
  <conditionalFormatting sqref="Z7">
    <cfRule type="cellIs" dxfId="1954" priority="2860" operator="equal">
      <formula>"NÃO"</formula>
    </cfRule>
    <cfRule type="cellIs" dxfId="1953" priority="2861" operator="equal">
      <formula>"SIM"</formula>
    </cfRule>
  </conditionalFormatting>
  <conditionalFormatting sqref="Z7">
    <cfRule type="cellIs" dxfId="1952" priority="2859" operator="equal">
      <formula>"OPORTUNIDADE"</formula>
    </cfRule>
  </conditionalFormatting>
  <conditionalFormatting sqref="Z7">
    <cfRule type="cellIs" dxfId="1951" priority="2857" operator="equal">
      <formula>"NÃO"</formula>
    </cfRule>
    <cfRule type="cellIs" dxfId="1950" priority="2858" operator="equal">
      <formula>"SIM"</formula>
    </cfRule>
  </conditionalFormatting>
  <conditionalFormatting sqref="Z7">
    <cfRule type="cellIs" dxfId="1949" priority="2856" operator="equal">
      <formula>"OPORTUNIDADE"</formula>
    </cfRule>
  </conditionalFormatting>
  <conditionalFormatting sqref="Z7">
    <cfRule type="cellIs" dxfId="1948" priority="2854" operator="equal">
      <formula>"NÃO"</formula>
    </cfRule>
    <cfRule type="cellIs" dxfId="1947" priority="2855" operator="equal">
      <formula>"SIM"</formula>
    </cfRule>
  </conditionalFormatting>
  <conditionalFormatting sqref="Z7">
    <cfRule type="cellIs" dxfId="1946" priority="2853" operator="equal">
      <formula>"OPORTUNIDADE"</formula>
    </cfRule>
  </conditionalFormatting>
  <conditionalFormatting sqref="Z7">
    <cfRule type="cellIs" dxfId="1945" priority="2851" operator="equal">
      <formula>"NÃO"</formula>
    </cfRule>
    <cfRule type="cellIs" dxfId="1944" priority="2852" operator="equal">
      <formula>"SIM"</formula>
    </cfRule>
  </conditionalFormatting>
  <conditionalFormatting sqref="Z7">
    <cfRule type="cellIs" dxfId="1943" priority="2850" operator="equal">
      <formula>"OPORTUNIDADE"</formula>
    </cfRule>
  </conditionalFormatting>
  <conditionalFormatting sqref="Z7">
    <cfRule type="cellIs" dxfId="1942" priority="2848" operator="equal">
      <formula>"NÃO"</formula>
    </cfRule>
    <cfRule type="cellIs" dxfId="1941" priority="2849" operator="equal">
      <formula>"SIM"</formula>
    </cfRule>
  </conditionalFormatting>
  <conditionalFormatting sqref="Z7">
    <cfRule type="cellIs" dxfId="1940" priority="2847" operator="equal">
      <formula>"OPORTUNIDADE"</formula>
    </cfRule>
  </conditionalFormatting>
  <conditionalFormatting sqref="Z7">
    <cfRule type="cellIs" dxfId="1939" priority="2845" operator="equal">
      <formula>"NÃO"</formula>
    </cfRule>
    <cfRule type="cellIs" dxfId="1938" priority="2846" operator="equal">
      <formula>"SIM"</formula>
    </cfRule>
  </conditionalFormatting>
  <conditionalFormatting sqref="Z7">
    <cfRule type="cellIs" dxfId="1937" priority="2844" operator="equal">
      <formula>"OPORTUNIDADE"</formula>
    </cfRule>
  </conditionalFormatting>
  <conditionalFormatting sqref="Z7">
    <cfRule type="cellIs" dxfId="1936" priority="2842" operator="equal">
      <formula>"NÃO"</formula>
    </cfRule>
    <cfRule type="cellIs" dxfId="1935" priority="2843" operator="equal">
      <formula>"SIM"</formula>
    </cfRule>
  </conditionalFormatting>
  <conditionalFormatting sqref="Z7">
    <cfRule type="cellIs" dxfId="1934" priority="2841" operator="equal">
      <formula>"OPORTUNIDADE"</formula>
    </cfRule>
  </conditionalFormatting>
  <conditionalFormatting sqref="Z7">
    <cfRule type="cellIs" dxfId="1933" priority="2839" operator="equal">
      <formula>"NÃO"</formula>
    </cfRule>
    <cfRule type="cellIs" dxfId="1932" priority="2840" operator="equal">
      <formula>"SIM"</formula>
    </cfRule>
  </conditionalFormatting>
  <conditionalFormatting sqref="Z7">
    <cfRule type="cellIs" dxfId="1931" priority="2838" operator="equal">
      <formula>"OPORTUNIDADE"</formula>
    </cfRule>
  </conditionalFormatting>
  <conditionalFormatting sqref="Z7">
    <cfRule type="cellIs" dxfId="1930" priority="2836" operator="equal">
      <formula>"NÃO"</formula>
    </cfRule>
    <cfRule type="cellIs" dxfId="1929" priority="2837" operator="equal">
      <formula>"SIM"</formula>
    </cfRule>
  </conditionalFormatting>
  <conditionalFormatting sqref="Z7">
    <cfRule type="cellIs" dxfId="1928" priority="2835" operator="equal">
      <formula>"OPORTUNIDADE"</formula>
    </cfRule>
  </conditionalFormatting>
  <conditionalFormatting sqref="Z7">
    <cfRule type="cellIs" dxfId="1927" priority="2833" operator="equal">
      <formula>"NÃO"</formula>
    </cfRule>
    <cfRule type="cellIs" dxfId="1926" priority="2834" operator="equal">
      <formula>"SIM"</formula>
    </cfRule>
  </conditionalFormatting>
  <conditionalFormatting sqref="Z7">
    <cfRule type="cellIs" dxfId="1925" priority="2832" operator="equal">
      <formula>"OPORTUNIDADE"</formula>
    </cfRule>
  </conditionalFormatting>
  <conditionalFormatting sqref="Z7">
    <cfRule type="cellIs" dxfId="1924" priority="2830" operator="equal">
      <formula>"NÃO"</formula>
    </cfRule>
    <cfRule type="cellIs" dxfId="1923" priority="2831" operator="equal">
      <formula>"SIM"</formula>
    </cfRule>
  </conditionalFormatting>
  <conditionalFormatting sqref="Z7">
    <cfRule type="cellIs" dxfId="1922" priority="2829" operator="equal">
      <formula>"OPORTUNIDADE"</formula>
    </cfRule>
  </conditionalFormatting>
  <conditionalFormatting sqref="Z7">
    <cfRule type="cellIs" dxfId="1921" priority="2827" operator="equal">
      <formula>"NÃO"</formula>
    </cfRule>
    <cfRule type="cellIs" dxfId="1920" priority="2828" operator="equal">
      <formula>"SIM"</formula>
    </cfRule>
  </conditionalFormatting>
  <conditionalFormatting sqref="Z7">
    <cfRule type="cellIs" dxfId="1919" priority="2826" operator="equal">
      <formula>"OPORTUNIDADE"</formula>
    </cfRule>
  </conditionalFormatting>
  <conditionalFormatting sqref="Z7">
    <cfRule type="cellIs" dxfId="1918" priority="2824" operator="equal">
      <formula>"NÃO"</formula>
    </cfRule>
    <cfRule type="cellIs" dxfId="1917" priority="2825" operator="equal">
      <formula>"SIM"</formula>
    </cfRule>
  </conditionalFormatting>
  <conditionalFormatting sqref="Z7">
    <cfRule type="cellIs" dxfId="1916" priority="2823" operator="equal">
      <formula>"OPORTUNIDADE"</formula>
    </cfRule>
  </conditionalFormatting>
  <conditionalFormatting sqref="Z7">
    <cfRule type="cellIs" dxfId="1915" priority="2821" operator="equal">
      <formula>"NÃO"</formula>
    </cfRule>
    <cfRule type="cellIs" dxfId="1914" priority="2822" operator="equal">
      <formula>"SIM"</formula>
    </cfRule>
  </conditionalFormatting>
  <conditionalFormatting sqref="Z7">
    <cfRule type="cellIs" dxfId="1913" priority="2820" operator="equal">
      <formula>"OPORTUNIDADE"</formula>
    </cfRule>
  </conditionalFormatting>
  <conditionalFormatting sqref="Z7">
    <cfRule type="cellIs" dxfId="1912" priority="2818" operator="equal">
      <formula>"NÃO"</formula>
    </cfRule>
    <cfRule type="cellIs" dxfId="1911" priority="2819" operator="equal">
      <formula>"SIM"</formula>
    </cfRule>
  </conditionalFormatting>
  <conditionalFormatting sqref="Z7">
    <cfRule type="cellIs" dxfId="1910" priority="2817" operator="equal">
      <formula>"OPORTUNIDADE"</formula>
    </cfRule>
  </conditionalFormatting>
  <conditionalFormatting sqref="Z7">
    <cfRule type="cellIs" dxfId="1909" priority="2815" operator="equal">
      <formula>"NÃO"</formula>
    </cfRule>
    <cfRule type="cellIs" dxfId="1908" priority="2816" operator="equal">
      <formula>"SIM"</formula>
    </cfRule>
  </conditionalFormatting>
  <conditionalFormatting sqref="Z7">
    <cfRule type="cellIs" dxfId="1907" priority="2814" operator="equal">
      <formula>"OPORTUNIDADE"</formula>
    </cfRule>
  </conditionalFormatting>
  <conditionalFormatting sqref="Z7">
    <cfRule type="cellIs" dxfId="1906" priority="2812" operator="equal">
      <formula>"NÃO"</formula>
    </cfRule>
    <cfRule type="cellIs" dxfId="1905" priority="2813" operator="equal">
      <formula>"SIM"</formula>
    </cfRule>
  </conditionalFormatting>
  <conditionalFormatting sqref="Y7:Y8 Y10:Y13">
    <cfRule type="cellIs" dxfId="1904" priority="2811" operator="equal">
      <formula>"OPORTUNIDADE"</formula>
    </cfRule>
  </conditionalFormatting>
  <conditionalFormatting sqref="Y7:Y8 Y10:Y13">
    <cfRule type="cellIs" dxfId="1903" priority="2809" operator="equal">
      <formula>"NÃO"</formula>
    </cfRule>
    <cfRule type="cellIs" dxfId="1902" priority="2810" operator="equal">
      <formula>"SIM"</formula>
    </cfRule>
  </conditionalFormatting>
  <conditionalFormatting sqref="Z12">
    <cfRule type="cellIs" dxfId="1901" priority="2808" operator="equal">
      <formula>"OPORTUNIDADE"</formula>
    </cfRule>
  </conditionalFormatting>
  <conditionalFormatting sqref="Z12">
    <cfRule type="cellIs" dxfId="1900" priority="2806" operator="equal">
      <formula>"NÃO"</formula>
    </cfRule>
    <cfRule type="cellIs" dxfId="1899" priority="2807" operator="equal">
      <formula>"SIM"</formula>
    </cfRule>
  </conditionalFormatting>
  <conditionalFormatting sqref="Z12">
    <cfRule type="cellIs" dxfId="1898" priority="2805" operator="equal">
      <formula>"OPORTUNIDADE"</formula>
    </cfRule>
  </conditionalFormatting>
  <conditionalFormatting sqref="Z12">
    <cfRule type="cellIs" dxfId="1897" priority="2803" operator="equal">
      <formula>"NÃO"</formula>
    </cfRule>
    <cfRule type="cellIs" dxfId="1896" priority="2804" operator="equal">
      <formula>"SIM"</formula>
    </cfRule>
  </conditionalFormatting>
  <conditionalFormatting sqref="Z12">
    <cfRule type="cellIs" dxfId="1895" priority="2802" operator="equal">
      <formula>"OPORTUNIDADE"</formula>
    </cfRule>
  </conditionalFormatting>
  <conditionalFormatting sqref="Z12">
    <cfRule type="cellIs" dxfId="1894" priority="2800" operator="equal">
      <formula>"NÃO"</formula>
    </cfRule>
    <cfRule type="cellIs" dxfId="1893" priority="2801" operator="equal">
      <formula>"SIM"</formula>
    </cfRule>
  </conditionalFormatting>
  <conditionalFormatting sqref="Z13">
    <cfRule type="cellIs" dxfId="1892" priority="2796" operator="equal">
      <formula>"OPORTUNIDADE"</formula>
    </cfRule>
  </conditionalFormatting>
  <conditionalFormatting sqref="Z13">
    <cfRule type="cellIs" dxfId="1891" priority="2794" operator="equal">
      <formula>"NÃO"</formula>
    </cfRule>
    <cfRule type="cellIs" dxfId="1890" priority="2795" operator="equal">
      <formula>"SIM"</formula>
    </cfRule>
  </conditionalFormatting>
  <conditionalFormatting sqref="Y17:Z17">
    <cfRule type="cellIs" dxfId="1889" priority="2793" operator="equal">
      <formula>"OPORTUNIDADE"</formula>
    </cfRule>
  </conditionalFormatting>
  <conditionalFormatting sqref="Y17:Z17">
    <cfRule type="cellIs" dxfId="1888" priority="2791" operator="equal">
      <formula>"NÃO"</formula>
    </cfRule>
    <cfRule type="cellIs" dxfId="1887" priority="2792" operator="equal">
      <formula>"SIM"</formula>
    </cfRule>
  </conditionalFormatting>
  <conditionalFormatting sqref="Y18:Z18">
    <cfRule type="cellIs" dxfId="1886" priority="2790" operator="equal">
      <formula>"OPORTUNIDADE"</formula>
    </cfRule>
  </conditionalFormatting>
  <conditionalFormatting sqref="Y18:Z18">
    <cfRule type="cellIs" dxfId="1885" priority="2788" operator="equal">
      <formula>"NÃO"</formula>
    </cfRule>
    <cfRule type="cellIs" dxfId="1884" priority="2789" operator="equal">
      <formula>"SIM"</formula>
    </cfRule>
  </conditionalFormatting>
  <conditionalFormatting sqref="Z16">
    <cfRule type="cellIs" dxfId="1883" priority="2787" operator="equal">
      <formula>"OPORTUNIDADE"</formula>
    </cfRule>
  </conditionalFormatting>
  <conditionalFormatting sqref="Z16">
    <cfRule type="cellIs" dxfId="1882" priority="2785" operator="equal">
      <formula>"NÃO"</formula>
    </cfRule>
    <cfRule type="cellIs" dxfId="1881" priority="2786" operator="equal">
      <formula>"SIM"</formula>
    </cfRule>
  </conditionalFormatting>
  <conditionalFormatting sqref="Z16">
    <cfRule type="cellIs" dxfId="1880" priority="2784" operator="equal">
      <formula>"OPORTUNIDADE"</formula>
    </cfRule>
  </conditionalFormatting>
  <conditionalFormatting sqref="Z16">
    <cfRule type="cellIs" dxfId="1879" priority="2782" operator="equal">
      <formula>"NÃO"</formula>
    </cfRule>
    <cfRule type="cellIs" dxfId="1878" priority="2783" operator="equal">
      <formula>"SIM"</formula>
    </cfRule>
  </conditionalFormatting>
  <conditionalFormatting sqref="Z16">
    <cfRule type="cellIs" dxfId="1877" priority="2781" operator="equal">
      <formula>"OPORTUNIDADE"</formula>
    </cfRule>
  </conditionalFormatting>
  <conditionalFormatting sqref="Z16">
    <cfRule type="cellIs" dxfId="1876" priority="2779" operator="equal">
      <formula>"NÃO"</formula>
    </cfRule>
    <cfRule type="cellIs" dxfId="1875" priority="2780" operator="equal">
      <formula>"SIM"</formula>
    </cfRule>
  </conditionalFormatting>
  <conditionalFormatting sqref="Z16">
    <cfRule type="cellIs" dxfId="1874" priority="2778" operator="equal">
      <formula>"OPORTUNIDADE"</formula>
    </cfRule>
  </conditionalFormatting>
  <conditionalFormatting sqref="Z16">
    <cfRule type="cellIs" dxfId="1873" priority="2776" operator="equal">
      <formula>"NÃO"</formula>
    </cfRule>
    <cfRule type="cellIs" dxfId="1872" priority="2777" operator="equal">
      <formula>"SIM"</formula>
    </cfRule>
  </conditionalFormatting>
  <conditionalFormatting sqref="Z16">
    <cfRule type="cellIs" dxfId="1871" priority="2775" operator="equal">
      <formula>"OPORTUNIDADE"</formula>
    </cfRule>
  </conditionalFormatting>
  <conditionalFormatting sqref="Z16">
    <cfRule type="cellIs" dxfId="1870" priority="2773" operator="equal">
      <formula>"NÃO"</formula>
    </cfRule>
    <cfRule type="cellIs" dxfId="1869" priority="2774" operator="equal">
      <formula>"SIM"</formula>
    </cfRule>
  </conditionalFormatting>
  <conditionalFormatting sqref="Z16">
    <cfRule type="cellIs" dxfId="1868" priority="2772" operator="equal">
      <formula>"OPORTUNIDADE"</formula>
    </cfRule>
  </conditionalFormatting>
  <conditionalFormatting sqref="Z16">
    <cfRule type="cellIs" dxfId="1867" priority="2770" operator="equal">
      <formula>"NÃO"</formula>
    </cfRule>
    <cfRule type="cellIs" dxfId="1866" priority="2771" operator="equal">
      <formula>"SIM"</formula>
    </cfRule>
  </conditionalFormatting>
  <conditionalFormatting sqref="Z16">
    <cfRule type="cellIs" dxfId="1865" priority="2769" operator="equal">
      <formula>"OPORTUNIDADE"</formula>
    </cfRule>
  </conditionalFormatting>
  <conditionalFormatting sqref="Z16">
    <cfRule type="cellIs" dxfId="1864" priority="2767" operator="equal">
      <formula>"NÃO"</formula>
    </cfRule>
    <cfRule type="cellIs" dxfId="1863" priority="2768" operator="equal">
      <formula>"SIM"</formula>
    </cfRule>
  </conditionalFormatting>
  <conditionalFormatting sqref="Z16">
    <cfRule type="cellIs" dxfId="1862" priority="2766" operator="equal">
      <formula>"OPORTUNIDADE"</formula>
    </cfRule>
  </conditionalFormatting>
  <conditionalFormatting sqref="Z16">
    <cfRule type="cellIs" dxfId="1861" priority="2764" operator="equal">
      <formula>"NÃO"</formula>
    </cfRule>
    <cfRule type="cellIs" dxfId="1860" priority="2765" operator="equal">
      <formula>"SIM"</formula>
    </cfRule>
  </conditionalFormatting>
  <conditionalFormatting sqref="Z16">
    <cfRule type="cellIs" dxfId="1859" priority="2763" operator="equal">
      <formula>"OPORTUNIDADE"</formula>
    </cfRule>
  </conditionalFormatting>
  <conditionalFormatting sqref="Z16">
    <cfRule type="cellIs" dxfId="1858" priority="2761" operator="equal">
      <formula>"NÃO"</formula>
    </cfRule>
    <cfRule type="cellIs" dxfId="1857" priority="2762" operator="equal">
      <formula>"SIM"</formula>
    </cfRule>
  </conditionalFormatting>
  <conditionalFormatting sqref="Z16">
    <cfRule type="cellIs" dxfId="1856" priority="2760" operator="equal">
      <formula>"OPORTUNIDADE"</formula>
    </cfRule>
  </conditionalFormatting>
  <conditionalFormatting sqref="Z16">
    <cfRule type="cellIs" dxfId="1855" priority="2758" operator="equal">
      <formula>"NÃO"</formula>
    </cfRule>
    <cfRule type="cellIs" dxfId="1854" priority="2759" operator="equal">
      <formula>"SIM"</formula>
    </cfRule>
  </conditionalFormatting>
  <conditionalFormatting sqref="Z16">
    <cfRule type="cellIs" dxfId="1853" priority="2757" operator="equal">
      <formula>"OPORTUNIDADE"</formula>
    </cfRule>
  </conditionalFormatting>
  <conditionalFormatting sqref="Z16">
    <cfRule type="cellIs" dxfId="1852" priority="2755" operator="equal">
      <formula>"NÃO"</formula>
    </cfRule>
    <cfRule type="cellIs" dxfId="1851" priority="2756" operator="equal">
      <formula>"SIM"</formula>
    </cfRule>
  </conditionalFormatting>
  <conditionalFormatting sqref="Z16">
    <cfRule type="cellIs" dxfId="1850" priority="2754" operator="equal">
      <formula>"OPORTUNIDADE"</formula>
    </cfRule>
  </conditionalFormatting>
  <conditionalFormatting sqref="Z16">
    <cfRule type="cellIs" dxfId="1849" priority="2752" operator="equal">
      <formula>"NÃO"</formula>
    </cfRule>
    <cfRule type="cellIs" dxfId="1848" priority="2753" operator="equal">
      <formula>"SIM"</formula>
    </cfRule>
  </conditionalFormatting>
  <conditionalFormatting sqref="Y16">
    <cfRule type="cellIs" dxfId="1847" priority="2751" operator="equal">
      <formula>"OPORTUNIDADE"</formula>
    </cfRule>
  </conditionalFormatting>
  <conditionalFormatting sqref="Y16">
    <cfRule type="cellIs" dxfId="1846" priority="2749" operator="equal">
      <formula>"NÃO"</formula>
    </cfRule>
    <cfRule type="cellIs" dxfId="1845" priority="2750" operator="equal">
      <formula>"SIM"</formula>
    </cfRule>
  </conditionalFormatting>
  <conditionalFormatting sqref="Z19:Z20">
    <cfRule type="cellIs" dxfId="1844" priority="2748" operator="equal">
      <formula>"OPORTUNIDADE"</formula>
    </cfRule>
  </conditionalFormatting>
  <conditionalFormatting sqref="Z19:Z20">
    <cfRule type="cellIs" dxfId="1843" priority="2746" operator="equal">
      <formula>"NÃO"</formula>
    </cfRule>
    <cfRule type="cellIs" dxfId="1842" priority="2747" operator="equal">
      <formula>"SIM"</formula>
    </cfRule>
  </conditionalFormatting>
  <conditionalFormatting sqref="Z19:Z20">
    <cfRule type="cellIs" dxfId="1841" priority="2745" operator="equal">
      <formula>"OPORTUNIDADE"</formula>
    </cfRule>
  </conditionalFormatting>
  <conditionalFormatting sqref="Z19:Z20">
    <cfRule type="cellIs" dxfId="1840" priority="2743" operator="equal">
      <formula>"NÃO"</formula>
    </cfRule>
    <cfRule type="cellIs" dxfId="1839" priority="2744" operator="equal">
      <formula>"SIM"</formula>
    </cfRule>
  </conditionalFormatting>
  <conditionalFormatting sqref="Z19:Z20">
    <cfRule type="cellIs" dxfId="1838" priority="2742" operator="equal">
      <formula>"OPORTUNIDADE"</formula>
    </cfRule>
  </conditionalFormatting>
  <conditionalFormatting sqref="Z19:Z20">
    <cfRule type="cellIs" dxfId="1837" priority="2740" operator="equal">
      <formula>"NÃO"</formula>
    </cfRule>
    <cfRule type="cellIs" dxfId="1836" priority="2741" operator="equal">
      <formula>"SIM"</formula>
    </cfRule>
  </conditionalFormatting>
  <conditionalFormatting sqref="Y19:Y20">
    <cfRule type="cellIs" dxfId="1835" priority="2739" operator="equal">
      <formula>"OPORTUNIDADE"</formula>
    </cfRule>
  </conditionalFormatting>
  <conditionalFormatting sqref="Y19:Y20">
    <cfRule type="cellIs" dxfId="1834" priority="2737" operator="equal">
      <formula>"NÃO"</formula>
    </cfRule>
    <cfRule type="cellIs" dxfId="1833" priority="2738" operator="equal">
      <formula>"SIM"</formula>
    </cfRule>
  </conditionalFormatting>
  <conditionalFormatting sqref="Z36">
    <cfRule type="cellIs" dxfId="1832" priority="2736" operator="equal">
      <formula>"OPORTUNIDADE"</formula>
    </cfRule>
  </conditionalFormatting>
  <conditionalFormatting sqref="Z36">
    <cfRule type="cellIs" dxfId="1831" priority="2734" operator="equal">
      <formula>"NÃO"</formula>
    </cfRule>
    <cfRule type="cellIs" dxfId="1830" priority="2735" operator="equal">
      <formula>"SIM"</formula>
    </cfRule>
  </conditionalFormatting>
  <conditionalFormatting sqref="Z36">
    <cfRule type="cellIs" dxfId="1829" priority="2730" operator="equal">
      <formula>"OPORTUNIDADE"</formula>
    </cfRule>
  </conditionalFormatting>
  <conditionalFormatting sqref="Z36">
    <cfRule type="cellIs" dxfId="1828" priority="2728" operator="equal">
      <formula>"NÃO"</formula>
    </cfRule>
    <cfRule type="cellIs" dxfId="1827" priority="2729" operator="equal">
      <formula>"SIM"</formula>
    </cfRule>
  </conditionalFormatting>
  <conditionalFormatting sqref="Y23:Z24">
    <cfRule type="cellIs" dxfId="1826" priority="2727" operator="equal">
      <formula>"OPORTUNIDADE"</formula>
    </cfRule>
  </conditionalFormatting>
  <conditionalFormatting sqref="Y23:Z24">
    <cfRule type="cellIs" dxfId="1825" priority="2725" operator="equal">
      <formula>"NÃO"</formula>
    </cfRule>
    <cfRule type="cellIs" dxfId="1824" priority="2726" operator="equal">
      <formula>"SIM"</formula>
    </cfRule>
  </conditionalFormatting>
  <conditionalFormatting sqref="Z26:Z27">
    <cfRule type="cellIs" dxfId="1823" priority="2724" operator="equal">
      <formula>"OPORTUNIDADE"</formula>
    </cfRule>
  </conditionalFormatting>
  <conditionalFormatting sqref="Z26:Z27">
    <cfRule type="cellIs" dxfId="1822" priority="2722" operator="equal">
      <formula>"NÃO"</formula>
    </cfRule>
    <cfRule type="cellIs" dxfId="1821" priority="2723" operator="equal">
      <formula>"SIM"</formula>
    </cfRule>
  </conditionalFormatting>
  <conditionalFormatting sqref="Z26:Z27">
    <cfRule type="cellIs" dxfId="1820" priority="2721" operator="equal">
      <formula>"OPORTUNIDADE"</formula>
    </cfRule>
  </conditionalFormatting>
  <conditionalFormatting sqref="Z26:Z27">
    <cfRule type="cellIs" dxfId="1819" priority="2719" operator="equal">
      <formula>"NÃO"</formula>
    </cfRule>
    <cfRule type="cellIs" dxfId="1818" priority="2720" operator="equal">
      <formula>"SIM"</formula>
    </cfRule>
  </conditionalFormatting>
  <conditionalFormatting sqref="Z26:Z27">
    <cfRule type="cellIs" dxfId="1817" priority="2718" operator="equal">
      <formula>"OPORTUNIDADE"</formula>
    </cfRule>
  </conditionalFormatting>
  <conditionalFormatting sqref="Z26:Z27">
    <cfRule type="cellIs" dxfId="1816" priority="2716" operator="equal">
      <formula>"NÃO"</formula>
    </cfRule>
    <cfRule type="cellIs" dxfId="1815" priority="2717" operator="equal">
      <formula>"SIM"</formula>
    </cfRule>
  </conditionalFormatting>
  <conditionalFormatting sqref="Z26:Z27">
    <cfRule type="cellIs" dxfId="1814" priority="2715" operator="equal">
      <formula>"OPORTUNIDADE"</formula>
    </cfRule>
  </conditionalFormatting>
  <conditionalFormatting sqref="Z26:Z27">
    <cfRule type="cellIs" dxfId="1813" priority="2713" operator="equal">
      <formula>"NÃO"</formula>
    </cfRule>
    <cfRule type="cellIs" dxfId="1812" priority="2714" operator="equal">
      <formula>"SIM"</formula>
    </cfRule>
  </conditionalFormatting>
  <conditionalFormatting sqref="Z26:Z27">
    <cfRule type="cellIs" dxfId="1811" priority="2712" operator="equal">
      <formula>"OPORTUNIDADE"</formula>
    </cfRule>
  </conditionalFormatting>
  <conditionalFormatting sqref="Z26:Z27">
    <cfRule type="cellIs" dxfId="1810" priority="2710" operator="equal">
      <formula>"NÃO"</formula>
    </cfRule>
    <cfRule type="cellIs" dxfId="1809" priority="2711" operator="equal">
      <formula>"SIM"</formula>
    </cfRule>
  </conditionalFormatting>
  <conditionalFormatting sqref="Z26:Z27">
    <cfRule type="cellIs" dxfId="1808" priority="2709" operator="equal">
      <formula>"OPORTUNIDADE"</formula>
    </cfRule>
  </conditionalFormatting>
  <conditionalFormatting sqref="Z26:Z27">
    <cfRule type="cellIs" dxfId="1807" priority="2707" operator="equal">
      <formula>"NÃO"</formula>
    </cfRule>
    <cfRule type="cellIs" dxfId="1806" priority="2708" operator="equal">
      <formula>"SIM"</formula>
    </cfRule>
  </conditionalFormatting>
  <conditionalFormatting sqref="Z26:Z27">
    <cfRule type="cellIs" dxfId="1805" priority="2706" operator="equal">
      <formula>"OPORTUNIDADE"</formula>
    </cfRule>
  </conditionalFormatting>
  <conditionalFormatting sqref="Z26:Z27">
    <cfRule type="cellIs" dxfId="1804" priority="2704" operator="equal">
      <formula>"NÃO"</formula>
    </cfRule>
    <cfRule type="cellIs" dxfId="1803" priority="2705" operator="equal">
      <formula>"SIM"</formula>
    </cfRule>
  </conditionalFormatting>
  <conditionalFormatting sqref="Z26:Z27">
    <cfRule type="cellIs" dxfId="1802" priority="2703" operator="equal">
      <formula>"OPORTUNIDADE"</formula>
    </cfRule>
  </conditionalFormatting>
  <conditionalFormatting sqref="Z26:Z27">
    <cfRule type="cellIs" dxfId="1801" priority="2701" operator="equal">
      <formula>"NÃO"</formula>
    </cfRule>
    <cfRule type="cellIs" dxfId="1800" priority="2702" operator="equal">
      <formula>"SIM"</formula>
    </cfRule>
  </conditionalFormatting>
  <conditionalFormatting sqref="Z26:Z27">
    <cfRule type="cellIs" dxfId="1799" priority="2700" operator="equal">
      <formula>"OPORTUNIDADE"</formula>
    </cfRule>
  </conditionalFormatting>
  <conditionalFormatting sqref="Z26:Z27">
    <cfRule type="cellIs" dxfId="1798" priority="2698" operator="equal">
      <formula>"NÃO"</formula>
    </cfRule>
    <cfRule type="cellIs" dxfId="1797" priority="2699" operator="equal">
      <formula>"SIM"</formula>
    </cfRule>
  </conditionalFormatting>
  <conditionalFormatting sqref="Z26:Z27">
    <cfRule type="cellIs" dxfId="1796" priority="2697" operator="equal">
      <formula>"OPORTUNIDADE"</formula>
    </cfRule>
  </conditionalFormatting>
  <conditionalFormatting sqref="Z26:Z27">
    <cfRule type="cellIs" dxfId="1795" priority="2695" operator="equal">
      <formula>"NÃO"</formula>
    </cfRule>
    <cfRule type="cellIs" dxfId="1794" priority="2696" operator="equal">
      <formula>"SIM"</formula>
    </cfRule>
  </conditionalFormatting>
  <conditionalFormatting sqref="Z26:Z27">
    <cfRule type="cellIs" dxfId="1793" priority="2694" operator="equal">
      <formula>"OPORTUNIDADE"</formula>
    </cfRule>
  </conditionalFormatting>
  <conditionalFormatting sqref="Z26:Z27">
    <cfRule type="cellIs" dxfId="1792" priority="2692" operator="equal">
      <formula>"NÃO"</formula>
    </cfRule>
    <cfRule type="cellIs" dxfId="1791" priority="2693" operator="equal">
      <formula>"SIM"</formula>
    </cfRule>
  </conditionalFormatting>
  <conditionalFormatting sqref="Z26:Z27">
    <cfRule type="cellIs" dxfId="1790" priority="2691" operator="equal">
      <formula>"OPORTUNIDADE"</formula>
    </cfRule>
  </conditionalFormatting>
  <conditionalFormatting sqref="Z26:Z27">
    <cfRule type="cellIs" dxfId="1789" priority="2689" operator="equal">
      <formula>"NÃO"</formula>
    </cfRule>
    <cfRule type="cellIs" dxfId="1788" priority="2690" operator="equal">
      <formula>"SIM"</formula>
    </cfRule>
  </conditionalFormatting>
  <conditionalFormatting sqref="Z27:Z28">
    <cfRule type="cellIs" dxfId="1787" priority="2682" operator="equal">
      <formula>"OPORTUNIDADE"</formula>
    </cfRule>
  </conditionalFormatting>
  <conditionalFormatting sqref="Z27:Z28">
    <cfRule type="cellIs" dxfId="1786" priority="2680" operator="equal">
      <formula>"NÃO"</formula>
    </cfRule>
    <cfRule type="cellIs" dxfId="1785" priority="2681" operator="equal">
      <formula>"SIM"</formula>
    </cfRule>
  </conditionalFormatting>
  <conditionalFormatting sqref="Z28:Z29">
    <cfRule type="cellIs" dxfId="1784" priority="2679" operator="equal">
      <formula>"OPORTUNIDADE"</formula>
    </cfRule>
  </conditionalFormatting>
  <conditionalFormatting sqref="Z28:Z29">
    <cfRule type="cellIs" dxfId="1783" priority="2677" operator="equal">
      <formula>"NÃO"</formula>
    </cfRule>
    <cfRule type="cellIs" dxfId="1782" priority="2678" operator="equal">
      <formula>"SIM"</formula>
    </cfRule>
  </conditionalFormatting>
  <conditionalFormatting sqref="Z25:Z26">
    <cfRule type="cellIs" dxfId="1781" priority="2676" operator="equal">
      <formula>"OPORTUNIDADE"</formula>
    </cfRule>
  </conditionalFormatting>
  <conditionalFormatting sqref="Z25:Z26">
    <cfRule type="cellIs" dxfId="1780" priority="2674" operator="equal">
      <formula>"NÃO"</formula>
    </cfRule>
    <cfRule type="cellIs" dxfId="1779" priority="2675" operator="equal">
      <formula>"SIM"</formula>
    </cfRule>
  </conditionalFormatting>
  <conditionalFormatting sqref="Z25:Z26">
    <cfRule type="cellIs" dxfId="1778" priority="2673" operator="equal">
      <formula>"OPORTUNIDADE"</formula>
    </cfRule>
  </conditionalFormatting>
  <conditionalFormatting sqref="Z25:Z26">
    <cfRule type="cellIs" dxfId="1777" priority="2671" operator="equal">
      <formula>"NÃO"</formula>
    </cfRule>
    <cfRule type="cellIs" dxfId="1776" priority="2672" operator="equal">
      <formula>"SIM"</formula>
    </cfRule>
  </conditionalFormatting>
  <conditionalFormatting sqref="Z25:Z26">
    <cfRule type="cellIs" dxfId="1775" priority="2670" operator="equal">
      <formula>"OPORTUNIDADE"</formula>
    </cfRule>
  </conditionalFormatting>
  <conditionalFormatting sqref="Z25:Z26">
    <cfRule type="cellIs" dxfId="1774" priority="2668" operator="equal">
      <formula>"NÃO"</formula>
    </cfRule>
    <cfRule type="cellIs" dxfId="1773" priority="2669" operator="equal">
      <formula>"SIM"</formula>
    </cfRule>
  </conditionalFormatting>
  <conditionalFormatting sqref="Z25:Z26">
    <cfRule type="cellIs" dxfId="1772" priority="2667" operator="equal">
      <formula>"OPORTUNIDADE"</formula>
    </cfRule>
  </conditionalFormatting>
  <conditionalFormatting sqref="Z25:Z26">
    <cfRule type="cellIs" dxfId="1771" priority="2665" operator="equal">
      <formula>"NÃO"</formula>
    </cfRule>
    <cfRule type="cellIs" dxfId="1770" priority="2666" operator="equal">
      <formula>"SIM"</formula>
    </cfRule>
  </conditionalFormatting>
  <conditionalFormatting sqref="Z25:Z26">
    <cfRule type="cellIs" dxfId="1769" priority="2664" operator="equal">
      <formula>"OPORTUNIDADE"</formula>
    </cfRule>
  </conditionalFormatting>
  <conditionalFormatting sqref="Z25:Z26">
    <cfRule type="cellIs" dxfId="1768" priority="2662" operator="equal">
      <formula>"NÃO"</formula>
    </cfRule>
    <cfRule type="cellIs" dxfId="1767" priority="2663" operator="equal">
      <formula>"SIM"</formula>
    </cfRule>
  </conditionalFormatting>
  <conditionalFormatting sqref="Z25:Z26">
    <cfRule type="cellIs" dxfId="1766" priority="2661" operator="equal">
      <formula>"OPORTUNIDADE"</formula>
    </cfRule>
  </conditionalFormatting>
  <conditionalFormatting sqref="Z25:Z26">
    <cfRule type="cellIs" dxfId="1765" priority="2659" operator="equal">
      <formula>"NÃO"</formula>
    </cfRule>
    <cfRule type="cellIs" dxfId="1764" priority="2660" operator="equal">
      <formula>"SIM"</formula>
    </cfRule>
  </conditionalFormatting>
  <conditionalFormatting sqref="Z25:Z26">
    <cfRule type="cellIs" dxfId="1763" priority="2658" operator="equal">
      <formula>"OPORTUNIDADE"</formula>
    </cfRule>
  </conditionalFormatting>
  <conditionalFormatting sqref="Z25:Z26">
    <cfRule type="cellIs" dxfId="1762" priority="2656" operator="equal">
      <formula>"NÃO"</formula>
    </cfRule>
    <cfRule type="cellIs" dxfId="1761" priority="2657" operator="equal">
      <formula>"SIM"</formula>
    </cfRule>
  </conditionalFormatting>
  <conditionalFormatting sqref="Z25:Z26">
    <cfRule type="cellIs" dxfId="1760" priority="2655" operator="equal">
      <formula>"OPORTUNIDADE"</formula>
    </cfRule>
  </conditionalFormatting>
  <conditionalFormatting sqref="Z25:Z26">
    <cfRule type="cellIs" dxfId="1759" priority="2653" operator="equal">
      <formula>"NÃO"</formula>
    </cfRule>
    <cfRule type="cellIs" dxfId="1758" priority="2654" operator="equal">
      <formula>"SIM"</formula>
    </cfRule>
  </conditionalFormatting>
  <conditionalFormatting sqref="Z25:Z26">
    <cfRule type="cellIs" dxfId="1757" priority="2652" operator="equal">
      <formula>"OPORTUNIDADE"</formula>
    </cfRule>
  </conditionalFormatting>
  <conditionalFormatting sqref="Z25:Z26">
    <cfRule type="cellIs" dxfId="1756" priority="2650" operator="equal">
      <formula>"NÃO"</formula>
    </cfRule>
    <cfRule type="cellIs" dxfId="1755" priority="2651" operator="equal">
      <formula>"SIM"</formula>
    </cfRule>
  </conditionalFormatting>
  <conditionalFormatting sqref="Z25:Z26">
    <cfRule type="cellIs" dxfId="1754" priority="2649" operator="equal">
      <formula>"OPORTUNIDADE"</formula>
    </cfRule>
  </conditionalFormatting>
  <conditionalFormatting sqref="Z25:Z26">
    <cfRule type="cellIs" dxfId="1753" priority="2647" operator="equal">
      <formula>"NÃO"</formula>
    </cfRule>
    <cfRule type="cellIs" dxfId="1752" priority="2648" operator="equal">
      <formula>"SIM"</formula>
    </cfRule>
  </conditionalFormatting>
  <conditionalFormatting sqref="Z25:Z26">
    <cfRule type="cellIs" dxfId="1751" priority="2646" operator="equal">
      <formula>"OPORTUNIDADE"</formula>
    </cfRule>
  </conditionalFormatting>
  <conditionalFormatting sqref="Z25:Z26">
    <cfRule type="cellIs" dxfId="1750" priority="2644" operator="equal">
      <formula>"NÃO"</formula>
    </cfRule>
    <cfRule type="cellIs" dxfId="1749" priority="2645" operator="equal">
      <formula>"SIM"</formula>
    </cfRule>
  </conditionalFormatting>
  <conditionalFormatting sqref="Z25:Z26">
    <cfRule type="cellIs" dxfId="1748" priority="2643" operator="equal">
      <formula>"OPORTUNIDADE"</formula>
    </cfRule>
  </conditionalFormatting>
  <conditionalFormatting sqref="Z25:Z26">
    <cfRule type="cellIs" dxfId="1747" priority="2641" operator="equal">
      <formula>"NÃO"</formula>
    </cfRule>
    <cfRule type="cellIs" dxfId="1746" priority="2642" operator="equal">
      <formula>"SIM"</formula>
    </cfRule>
  </conditionalFormatting>
  <conditionalFormatting sqref="Z25:Z26">
    <cfRule type="cellIs" dxfId="1745" priority="2640" operator="equal">
      <formula>"OPORTUNIDADE"</formula>
    </cfRule>
  </conditionalFormatting>
  <conditionalFormatting sqref="Z25:Z26">
    <cfRule type="cellIs" dxfId="1744" priority="2638" operator="equal">
      <formula>"NÃO"</formula>
    </cfRule>
    <cfRule type="cellIs" dxfId="1743" priority="2639" operator="equal">
      <formula>"SIM"</formula>
    </cfRule>
  </conditionalFormatting>
  <conditionalFormatting sqref="Z25:Z26">
    <cfRule type="cellIs" dxfId="1742" priority="2637" operator="equal">
      <formula>"OPORTUNIDADE"</formula>
    </cfRule>
  </conditionalFormatting>
  <conditionalFormatting sqref="Z25:Z26">
    <cfRule type="cellIs" dxfId="1741" priority="2635" operator="equal">
      <formula>"NÃO"</formula>
    </cfRule>
    <cfRule type="cellIs" dxfId="1740" priority="2636" operator="equal">
      <formula>"SIM"</formula>
    </cfRule>
  </conditionalFormatting>
  <conditionalFormatting sqref="Z25:Z26">
    <cfRule type="cellIs" dxfId="1739" priority="2634" operator="equal">
      <formula>"OPORTUNIDADE"</formula>
    </cfRule>
  </conditionalFormatting>
  <conditionalFormatting sqref="Z25:Z26">
    <cfRule type="cellIs" dxfId="1738" priority="2632" operator="equal">
      <formula>"NÃO"</formula>
    </cfRule>
    <cfRule type="cellIs" dxfId="1737" priority="2633" operator="equal">
      <formula>"SIM"</formula>
    </cfRule>
  </conditionalFormatting>
  <conditionalFormatting sqref="Z25:Z26">
    <cfRule type="cellIs" dxfId="1736" priority="2631" operator="equal">
      <formula>"OPORTUNIDADE"</formula>
    </cfRule>
  </conditionalFormatting>
  <conditionalFormatting sqref="Z25:Z26">
    <cfRule type="cellIs" dxfId="1735" priority="2629" operator="equal">
      <formula>"NÃO"</formula>
    </cfRule>
    <cfRule type="cellIs" dxfId="1734" priority="2630" operator="equal">
      <formula>"SIM"</formula>
    </cfRule>
  </conditionalFormatting>
  <conditionalFormatting sqref="Z25:Z26">
    <cfRule type="cellIs" dxfId="1733" priority="2628" operator="equal">
      <formula>"OPORTUNIDADE"</formula>
    </cfRule>
  </conditionalFormatting>
  <conditionalFormatting sqref="Z25:Z26">
    <cfRule type="cellIs" dxfId="1732" priority="2626" operator="equal">
      <formula>"NÃO"</formula>
    </cfRule>
    <cfRule type="cellIs" dxfId="1731" priority="2627" operator="equal">
      <formula>"SIM"</formula>
    </cfRule>
  </conditionalFormatting>
  <conditionalFormatting sqref="Z25:Z26">
    <cfRule type="cellIs" dxfId="1730" priority="2625" operator="equal">
      <formula>"OPORTUNIDADE"</formula>
    </cfRule>
  </conditionalFormatting>
  <conditionalFormatting sqref="Z25:Z26">
    <cfRule type="cellIs" dxfId="1729" priority="2623" operator="equal">
      <formula>"NÃO"</formula>
    </cfRule>
    <cfRule type="cellIs" dxfId="1728" priority="2624" operator="equal">
      <formula>"SIM"</formula>
    </cfRule>
  </conditionalFormatting>
  <conditionalFormatting sqref="Z25:Z26">
    <cfRule type="cellIs" dxfId="1727" priority="2622" operator="equal">
      <formula>"OPORTUNIDADE"</formula>
    </cfRule>
  </conditionalFormatting>
  <conditionalFormatting sqref="Z25:Z26">
    <cfRule type="cellIs" dxfId="1726" priority="2620" operator="equal">
      <formula>"NÃO"</formula>
    </cfRule>
    <cfRule type="cellIs" dxfId="1725" priority="2621" operator="equal">
      <formula>"SIM"</formula>
    </cfRule>
  </conditionalFormatting>
  <conditionalFormatting sqref="Z24:Z25">
    <cfRule type="cellIs" dxfId="1724" priority="2616" operator="equal">
      <formula>"OPORTUNIDADE"</formula>
    </cfRule>
  </conditionalFormatting>
  <conditionalFormatting sqref="Z24:Z25">
    <cfRule type="cellIs" dxfId="1723" priority="2614" operator="equal">
      <formula>"NÃO"</formula>
    </cfRule>
    <cfRule type="cellIs" dxfId="1722" priority="2615" operator="equal">
      <formula>"SIM"</formula>
    </cfRule>
  </conditionalFormatting>
  <conditionalFormatting sqref="Z24:Z25">
    <cfRule type="cellIs" dxfId="1721" priority="2613" operator="equal">
      <formula>"OPORTUNIDADE"</formula>
    </cfRule>
  </conditionalFormatting>
  <conditionalFormatting sqref="Z24:Z25">
    <cfRule type="cellIs" dxfId="1720" priority="2611" operator="equal">
      <formula>"NÃO"</formula>
    </cfRule>
    <cfRule type="cellIs" dxfId="1719" priority="2612" operator="equal">
      <formula>"SIM"</formula>
    </cfRule>
  </conditionalFormatting>
  <conditionalFormatting sqref="Y24:Y25">
    <cfRule type="cellIs" dxfId="1718" priority="2610" operator="equal">
      <formula>"OPORTUNIDADE"</formula>
    </cfRule>
  </conditionalFormatting>
  <conditionalFormatting sqref="Y24:Y25">
    <cfRule type="cellIs" dxfId="1717" priority="2608" operator="equal">
      <formula>"NÃO"</formula>
    </cfRule>
    <cfRule type="cellIs" dxfId="1716" priority="2609" operator="equal">
      <formula>"SIM"</formula>
    </cfRule>
  </conditionalFormatting>
  <conditionalFormatting sqref="Z29:Z30">
    <cfRule type="cellIs" dxfId="1715" priority="2607" operator="equal">
      <formula>"OPORTUNIDADE"</formula>
    </cfRule>
  </conditionalFormatting>
  <conditionalFormatting sqref="Z29:Z30">
    <cfRule type="cellIs" dxfId="1714" priority="2605" operator="equal">
      <formula>"NÃO"</formula>
    </cfRule>
    <cfRule type="cellIs" dxfId="1713" priority="2606" operator="equal">
      <formula>"SIM"</formula>
    </cfRule>
  </conditionalFormatting>
  <conditionalFormatting sqref="Z30:Z31">
    <cfRule type="cellIs" dxfId="1712" priority="2604" operator="equal">
      <formula>"OPORTUNIDADE"</formula>
    </cfRule>
  </conditionalFormatting>
  <conditionalFormatting sqref="Z30:Z31">
    <cfRule type="cellIs" dxfId="1711" priority="2602" operator="equal">
      <formula>"NÃO"</formula>
    </cfRule>
    <cfRule type="cellIs" dxfId="1710" priority="2603" operator="equal">
      <formula>"SIM"</formula>
    </cfRule>
  </conditionalFormatting>
  <conditionalFormatting sqref="Z30:Z31">
    <cfRule type="cellIs" dxfId="1709" priority="2601" operator="equal">
      <formula>"OPORTUNIDADE"</formula>
    </cfRule>
  </conditionalFormatting>
  <conditionalFormatting sqref="Z30:Z31">
    <cfRule type="cellIs" dxfId="1708" priority="2599" operator="equal">
      <formula>"NÃO"</formula>
    </cfRule>
    <cfRule type="cellIs" dxfId="1707" priority="2600" operator="equal">
      <formula>"SIM"</formula>
    </cfRule>
  </conditionalFormatting>
  <conditionalFormatting sqref="Z30:Z31">
    <cfRule type="cellIs" dxfId="1706" priority="2598" operator="equal">
      <formula>"OPORTUNIDADE"</formula>
    </cfRule>
  </conditionalFormatting>
  <conditionalFormatting sqref="Z30:Z31">
    <cfRule type="cellIs" dxfId="1705" priority="2596" operator="equal">
      <formula>"NÃO"</formula>
    </cfRule>
    <cfRule type="cellIs" dxfId="1704" priority="2597" operator="equal">
      <formula>"SIM"</formula>
    </cfRule>
  </conditionalFormatting>
  <conditionalFormatting sqref="Z32:Z33">
    <cfRule type="cellIs" dxfId="1703" priority="2589" operator="equal">
      <formula>"OPORTUNIDADE"</formula>
    </cfRule>
  </conditionalFormatting>
  <conditionalFormatting sqref="Z32:Z33">
    <cfRule type="cellIs" dxfId="1702" priority="2587" operator="equal">
      <formula>"NÃO"</formula>
    </cfRule>
    <cfRule type="cellIs" dxfId="1701" priority="2588" operator="equal">
      <formula>"SIM"</formula>
    </cfRule>
  </conditionalFormatting>
  <conditionalFormatting sqref="Z32:Z34">
    <cfRule type="cellIs" dxfId="1700" priority="2583" operator="equal">
      <formula>"OPORTUNIDADE"</formula>
    </cfRule>
  </conditionalFormatting>
  <conditionalFormatting sqref="Z32:Z34">
    <cfRule type="cellIs" dxfId="1699" priority="2581" operator="equal">
      <formula>"NÃO"</formula>
    </cfRule>
    <cfRule type="cellIs" dxfId="1698" priority="2582" operator="equal">
      <formula>"SIM"</formula>
    </cfRule>
  </conditionalFormatting>
  <conditionalFormatting sqref="Z32:Z33">
    <cfRule type="cellIs" dxfId="1697" priority="2580" operator="equal">
      <formula>"OPORTUNIDADE"</formula>
    </cfRule>
  </conditionalFormatting>
  <conditionalFormatting sqref="Z32:Z33">
    <cfRule type="cellIs" dxfId="1696" priority="2578" operator="equal">
      <formula>"NÃO"</formula>
    </cfRule>
    <cfRule type="cellIs" dxfId="1695" priority="2579" operator="equal">
      <formula>"SIM"</formula>
    </cfRule>
  </conditionalFormatting>
  <conditionalFormatting sqref="Z33:Z34">
    <cfRule type="cellIs" dxfId="1694" priority="2577" operator="equal">
      <formula>"OPORTUNIDADE"</formula>
    </cfRule>
  </conditionalFormatting>
  <conditionalFormatting sqref="Z33:Z34">
    <cfRule type="cellIs" dxfId="1693" priority="2575" operator="equal">
      <formula>"NÃO"</formula>
    </cfRule>
    <cfRule type="cellIs" dxfId="1692" priority="2576" operator="equal">
      <formula>"SIM"</formula>
    </cfRule>
  </conditionalFormatting>
  <conditionalFormatting sqref="Z32:Z33">
    <cfRule type="cellIs" dxfId="1691" priority="2574" operator="equal">
      <formula>"OPORTUNIDADE"</formula>
    </cfRule>
  </conditionalFormatting>
  <conditionalFormatting sqref="Z32:Z33">
    <cfRule type="cellIs" dxfId="1690" priority="2572" operator="equal">
      <formula>"NÃO"</formula>
    </cfRule>
    <cfRule type="cellIs" dxfId="1689" priority="2573" operator="equal">
      <formula>"SIM"</formula>
    </cfRule>
  </conditionalFormatting>
  <conditionalFormatting sqref="Z33:Z34">
    <cfRule type="cellIs" dxfId="1688" priority="2571" operator="equal">
      <formula>"OPORTUNIDADE"</formula>
    </cfRule>
  </conditionalFormatting>
  <conditionalFormatting sqref="Z33:Z34">
    <cfRule type="cellIs" dxfId="1687" priority="2569" operator="equal">
      <formula>"NÃO"</formula>
    </cfRule>
    <cfRule type="cellIs" dxfId="1686" priority="2570" operator="equal">
      <formula>"SIM"</formula>
    </cfRule>
  </conditionalFormatting>
  <conditionalFormatting sqref="Z31:Z32">
    <cfRule type="cellIs" dxfId="1685" priority="2565" operator="equal">
      <formula>"OPORTUNIDADE"</formula>
    </cfRule>
  </conditionalFormatting>
  <conditionalFormatting sqref="Z31:Z32">
    <cfRule type="cellIs" dxfId="1684" priority="2563" operator="equal">
      <formula>"NÃO"</formula>
    </cfRule>
    <cfRule type="cellIs" dxfId="1683" priority="2564" operator="equal">
      <formula>"SIM"</formula>
    </cfRule>
  </conditionalFormatting>
  <conditionalFormatting sqref="BK13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682" priority="2554" operator="equal">
      <formula>"OPORTUNIDADE"</formula>
    </cfRule>
  </conditionalFormatting>
  <conditionalFormatting sqref="Y22:Y24">
    <cfRule type="cellIs" dxfId="1681" priority="2552" operator="equal">
      <formula>"NÃO"</formula>
    </cfRule>
    <cfRule type="cellIs" dxfId="1680" priority="2553" operator="equal">
      <formula>"SIM"</formula>
    </cfRule>
  </conditionalFormatting>
  <conditionalFormatting sqref="Y25:Y26">
    <cfRule type="cellIs" dxfId="1679" priority="2551" operator="equal">
      <formula>"OPORTUNIDADE"</formula>
    </cfRule>
  </conditionalFormatting>
  <conditionalFormatting sqref="Y25:Y26">
    <cfRule type="cellIs" dxfId="1678" priority="2549" operator="equal">
      <formula>"NÃO"</formula>
    </cfRule>
    <cfRule type="cellIs" dxfId="1677" priority="2550" operator="equal">
      <formula>"SIM"</formula>
    </cfRule>
  </conditionalFormatting>
  <conditionalFormatting sqref="Y25:Y26">
    <cfRule type="cellIs" dxfId="1676" priority="2548" operator="equal">
      <formula>"OPORTUNIDADE"</formula>
    </cfRule>
  </conditionalFormatting>
  <conditionalFormatting sqref="Y25:Y26">
    <cfRule type="cellIs" dxfId="1675" priority="2546" operator="equal">
      <formula>"NÃO"</formula>
    </cfRule>
    <cfRule type="cellIs" dxfId="1674" priority="2547" operator="equal">
      <formula>"SIM"</formula>
    </cfRule>
  </conditionalFormatting>
  <conditionalFormatting sqref="Y26:Y27">
    <cfRule type="cellIs" dxfId="1673" priority="2545" operator="equal">
      <formula>"OPORTUNIDADE"</formula>
    </cfRule>
  </conditionalFormatting>
  <conditionalFormatting sqref="Y26:Y27">
    <cfRule type="cellIs" dxfId="1672" priority="2543" operator="equal">
      <formula>"NÃO"</formula>
    </cfRule>
    <cfRule type="cellIs" dxfId="1671" priority="2544" operator="equal">
      <formula>"SIM"</formula>
    </cfRule>
  </conditionalFormatting>
  <conditionalFormatting sqref="Y26:Y27">
    <cfRule type="cellIs" dxfId="1670" priority="2542" operator="equal">
      <formula>"OPORTUNIDADE"</formula>
    </cfRule>
  </conditionalFormatting>
  <conditionalFormatting sqref="Y26:Y27">
    <cfRule type="cellIs" dxfId="1669" priority="2540" operator="equal">
      <formula>"NÃO"</formula>
    </cfRule>
    <cfRule type="cellIs" dxfId="1668" priority="2541" operator="equal">
      <formula>"SIM"</formula>
    </cfRule>
  </conditionalFormatting>
  <conditionalFormatting sqref="Y27:Y28">
    <cfRule type="cellIs" dxfId="1667" priority="2539" operator="equal">
      <formula>"OPORTUNIDADE"</formula>
    </cfRule>
  </conditionalFormatting>
  <conditionalFormatting sqref="Y27:Y28">
    <cfRule type="cellIs" dxfId="1666" priority="2537" operator="equal">
      <formula>"NÃO"</formula>
    </cfRule>
    <cfRule type="cellIs" dxfId="1665" priority="2538" operator="equal">
      <formula>"SIM"</formula>
    </cfRule>
  </conditionalFormatting>
  <conditionalFormatting sqref="Y27:Y28">
    <cfRule type="cellIs" dxfId="1664" priority="2536" operator="equal">
      <formula>"OPORTUNIDADE"</formula>
    </cfRule>
  </conditionalFormatting>
  <conditionalFormatting sqref="Y27:Y28">
    <cfRule type="cellIs" dxfId="1663" priority="2534" operator="equal">
      <formula>"NÃO"</formula>
    </cfRule>
    <cfRule type="cellIs" dxfId="1662" priority="2535" operator="equal">
      <formula>"SIM"</formula>
    </cfRule>
  </conditionalFormatting>
  <conditionalFormatting sqref="Y28:Y29">
    <cfRule type="cellIs" dxfId="1661" priority="2533" operator="equal">
      <formula>"OPORTUNIDADE"</formula>
    </cfRule>
  </conditionalFormatting>
  <conditionalFormatting sqref="Y28:Y29">
    <cfRule type="cellIs" dxfId="1660" priority="2531" operator="equal">
      <formula>"NÃO"</formula>
    </cfRule>
    <cfRule type="cellIs" dxfId="1659" priority="2532" operator="equal">
      <formula>"SIM"</formula>
    </cfRule>
  </conditionalFormatting>
  <conditionalFormatting sqref="Y28:Y29">
    <cfRule type="cellIs" dxfId="1658" priority="2530" operator="equal">
      <formula>"OPORTUNIDADE"</formula>
    </cfRule>
  </conditionalFormatting>
  <conditionalFormatting sqref="Y28:Y29">
    <cfRule type="cellIs" dxfId="1657" priority="2528" operator="equal">
      <formula>"NÃO"</formula>
    </cfRule>
    <cfRule type="cellIs" dxfId="1656" priority="2529" operator="equal">
      <formula>"SIM"</formula>
    </cfRule>
  </conditionalFormatting>
  <conditionalFormatting sqref="Y29:Y30">
    <cfRule type="cellIs" dxfId="1655" priority="2527" operator="equal">
      <formula>"OPORTUNIDADE"</formula>
    </cfRule>
  </conditionalFormatting>
  <conditionalFormatting sqref="Y29:Y30">
    <cfRule type="cellIs" dxfId="1654" priority="2525" operator="equal">
      <formula>"NÃO"</formula>
    </cfRule>
    <cfRule type="cellIs" dxfId="1653" priority="2526" operator="equal">
      <formula>"SIM"</formula>
    </cfRule>
  </conditionalFormatting>
  <conditionalFormatting sqref="Y29:Y30">
    <cfRule type="cellIs" dxfId="1652" priority="2524" operator="equal">
      <formula>"OPORTUNIDADE"</formula>
    </cfRule>
  </conditionalFormatting>
  <conditionalFormatting sqref="Y29:Y30">
    <cfRule type="cellIs" dxfId="1651" priority="2522" operator="equal">
      <formula>"NÃO"</formula>
    </cfRule>
    <cfRule type="cellIs" dxfId="1650" priority="2523" operator="equal">
      <formula>"SIM"</formula>
    </cfRule>
  </conditionalFormatting>
  <conditionalFormatting sqref="Y30:Y31">
    <cfRule type="cellIs" dxfId="1649" priority="2521" operator="equal">
      <formula>"OPORTUNIDADE"</formula>
    </cfRule>
  </conditionalFormatting>
  <conditionalFormatting sqref="Y30:Y31">
    <cfRule type="cellIs" dxfId="1648" priority="2519" operator="equal">
      <formula>"NÃO"</formula>
    </cfRule>
    <cfRule type="cellIs" dxfId="1647" priority="2520" operator="equal">
      <formula>"SIM"</formula>
    </cfRule>
  </conditionalFormatting>
  <conditionalFormatting sqref="Y30:Y31">
    <cfRule type="cellIs" dxfId="1646" priority="2518" operator="equal">
      <formula>"OPORTUNIDADE"</formula>
    </cfRule>
  </conditionalFormatting>
  <conditionalFormatting sqref="Y30:Y31">
    <cfRule type="cellIs" dxfId="1645" priority="2516" operator="equal">
      <formula>"NÃO"</formula>
    </cfRule>
    <cfRule type="cellIs" dxfId="1644" priority="2517" operator="equal">
      <formula>"SIM"</formula>
    </cfRule>
  </conditionalFormatting>
  <conditionalFormatting sqref="Y31:Y32">
    <cfRule type="cellIs" dxfId="1643" priority="2515" operator="equal">
      <formula>"OPORTUNIDADE"</formula>
    </cfRule>
  </conditionalFormatting>
  <conditionalFormatting sqref="Y31:Y32">
    <cfRule type="cellIs" dxfId="1642" priority="2513" operator="equal">
      <formula>"NÃO"</formula>
    </cfRule>
    <cfRule type="cellIs" dxfId="1641" priority="2514" operator="equal">
      <formula>"SIM"</formula>
    </cfRule>
  </conditionalFormatting>
  <conditionalFormatting sqref="Y31:Y32">
    <cfRule type="cellIs" dxfId="1640" priority="2512" operator="equal">
      <formula>"OPORTUNIDADE"</formula>
    </cfRule>
  </conditionalFormatting>
  <conditionalFormatting sqref="Y31:Y32">
    <cfRule type="cellIs" dxfId="1639" priority="2510" operator="equal">
      <formula>"NÃO"</formula>
    </cfRule>
    <cfRule type="cellIs" dxfId="1638" priority="2511" operator="equal">
      <formula>"SIM"</formula>
    </cfRule>
  </conditionalFormatting>
  <conditionalFormatting sqref="Y32:Y33">
    <cfRule type="cellIs" dxfId="1637" priority="2509" operator="equal">
      <formula>"OPORTUNIDADE"</formula>
    </cfRule>
  </conditionalFormatting>
  <conditionalFormatting sqref="Y32:Y33">
    <cfRule type="cellIs" dxfId="1636" priority="2507" operator="equal">
      <formula>"NÃO"</formula>
    </cfRule>
    <cfRule type="cellIs" dxfId="1635" priority="2508" operator="equal">
      <formula>"SIM"</formula>
    </cfRule>
  </conditionalFormatting>
  <conditionalFormatting sqref="Y32:Y33">
    <cfRule type="cellIs" dxfId="1634" priority="2506" operator="equal">
      <formula>"OPORTUNIDADE"</formula>
    </cfRule>
  </conditionalFormatting>
  <conditionalFormatting sqref="Y32:Y33">
    <cfRule type="cellIs" dxfId="1633" priority="2504" operator="equal">
      <formula>"NÃO"</formula>
    </cfRule>
    <cfRule type="cellIs" dxfId="1632" priority="2505" operator="equal">
      <formula>"SIM"</formula>
    </cfRule>
  </conditionalFormatting>
  <conditionalFormatting sqref="Y33:Y34">
    <cfRule type="cellIs" dxfId="1631" priority="2503" operator="equal">
      <formula>"OPORTUNIDADE"</formula>
    </cfRule>
  </conditionalFormatting>
  <conditionalFormatting sqref="Y33:Y34">
    <cfRule type="cellIs" dxfId="1630" priority="2501" operator="equal">
      <formula>"NÃO"</formula>
    </cfRule>
    <cfRule type="cellIs" dxfId="1629" priority="2502" operator="equal">
      <formula>"SIM"</formula>
    </cfRule>
  </conditionalFormatting>
  <conditionalFormatting sqref="Y33:Y34">
    <cfRule type="cellIs" dxfId="1628" priority="2500" operator="equal">
      <formula>"OPORTUNIDADE"</formula>
    </cfRule>
  </conditionalFormatting>
  <conditionalFormatting sqref="Y33:Y34">
    <cfRule type="cellIs" dxfId="1627" priority="2498" operator="equal">
      <formula>"NÃO"</formula>
    </cfRule>
    <cfRule type="cellIs" dxfId="1626" priority="2499" operator="equal">
      <formula>"SIM"</formula>
    </cfRule>
  </conditionalFormatting>
  <conditionalFormatting sqref="Y34:Y36">
    <cfRule type="cellIs" dxfId="1625" priority="2497" operator="equal">
      <formula>"OPORTUNIDADE"</formula>
    </cfRule>
  </conditionalFormatting>
  <conditionalFormatting sqref="Y34:Y36">
    <cfRule type="cellIs" dxfId="1624" priority="2495" operator="equal">
      <formula>"NÃO"</formula>
    </cfRule>
    <cfRule type="cellIs" dxfId="1623" priority="2496" operator="equal">
      <formula>"SIM"</formula>
    </cfRule>
  </conditionalFormatting>
  <conditionalFormatting sqref="Y34:Y36">
    <cfRule type="cellIs" dxfId="1622" priority="2494" operator="equal">
      <formula>"OPORTUNIDADE"</formula>
    </cfRule>
  </conditionalFormatting>
  <conditionalFormatting sqref="Y34:Y36">
    <cfRule type="cellIs" dxfId="1621" priority="2492" operator="equal">
      <formula>"NÃO"</formula>
    </cfRule>
    <cfRule type="cellIs" dxfId="1620" priority="2493" operator="equal">
      <formula>"SIM"</formula>
    </cfRule>
  </conditionalFormatting>
  <conditionalFormatting sqref="Y23:Z23">
    <cfRule type="cellIs" dxfId="1619" priority="2491" operator="equal">
      <formula>"OPORTUNIDADE"</formula>
    </cfRule>
  </conditionalFormatting>
  <conditionalFormatting sqref="Y23:Z23">
    <cfRule type="cellIs" dxfId="1618" priority="2489" operator="equal">
      <formula>"NÃO"</formula>
    </cfRule>
    <cfRule type="cellIs" dxfId="1617" priority="2490" operator="equal">
      <formula>"SIM"</formula>
    </cfRule>
  </conditionalFormatting>
  <conditionalFormatting sqref="Y24:Z24">
    <cfRule type="cellIs" dxfId="1616" priority="2488" operator="equal">
      <formula>"OPORTUNIDADE"</formula>
    </cfRule>
  </conditionalFormatting>
  <conditionalFormatting sqref="Y24:Z24">
    <cfRule type="cellIs" dxfId="1615" priority="2486" operator="equal">
      <formula>"NÃO"</formula>
    </cfRule>
    <cfRule type="cellIs" dxfId="1614" priority="2487" operator="equal">
      <formula>"SIM"</formula>
    </cfRule>
  </conditionalFormatting>
  <conditionalFormatting sqref="Z22">
    <cfRule type="cellIs" dxfId="1613" priority="2485" operator="equal">
      <formula>"OPORTUNIDADE"</formula>
    </cfRule>
  </conditionalFormatting>
  <conditionalFormatting sqref="Z22">
    <cfRule type="cellIs" dxfId="1612" priority="2483" operator="equal">
      <formula>"NÃO"</formula>
    </cfRule>
    <cfRule type="cellIs" dxfId="1611" priority="2484" operator="equal">
      <formula>"SIM"</formula>
    </cfRule>
  </conditionalFormatting>
  <conditionalFormatting sqref="Z22">
    <cfRule type="cellIs" dxfId="1610" priority="2482" operator="equal">
      <formula>"OPORTUNIDADE"</formula>
    </cfRule>
  </conditionalFormatting>
  <conditionalFormatting sqref="Z22">
    <cfRule type="cellIs" dxfId="1609" priority="2480" operator="equal">
      <formula>"NÃO"</formula>
    </cfRule>
    <cfRule type="cellIs" dxfId="1608" priority="2481" operator="equal">
      <formula>"SIM"</formula>
    </cfRule>
  </conditionalFormatting>
  <conditionalFormatting sqref="Z22">
    <cfRule type="cellIs" dxfId="1607" priority="2479" operator="equal">
      <formula>"OPORTUNIDADE"</formula>
    </cfRule>
  </conditionalFormatting>
  <conditionalFormatting sqref="Z22">
    <cfRule type="cellIs" dxfId="1606" priority="2477" operator="equal">
      <formula>"NÃO"</formula>
    </cfRule>
    <cfRule type="cellIs" dxfId="1605" priority="2478" operator="equal">
      <formula>"SIM"</formula>
    </cfRule>
  </conditionalFormatting>
  <conditionalFormatting sqref="Y22">
    <cfRule type="cellIs" dxfId="1604" priority="2473" operator="equal">
      <formula>"OPORTUNIDADE"</formula>
    </cfRule>
  </conditionalFormatting>
  <conditionalFormatting sqref="Y22">
    <cfRule type="cellIs" dxfId="1603" priority="2471" operator="equal">
      <formula>"NÃO"</formula>
    </cfRule>
    <cfRule type="cellIs" dxfId="1602" priority="2472" operator="equal">
      <formula>"SIM"</formula>
    </cfRule>
  </conditionalFormatting>
  <conditionalFormatting sqref="Y22">
    <cfRule type="cellIs" dxfId="1601" priority="2470" operator="equal">
      <formula>"OPORTUNIDADE"</formula>
    </cfRule>
  </conditionalFormatting>
  <conditionalFormatting sqref="Y22">
    <cfRule type="cellIs" dxfId="1600" priority="2468" operator="equal">
      <formula>"NÃO"</formula>
    </cfRule>
    <cfRule type="cellIs" dxfId="1599" priority="2469" operator="equal">
      <formula>"SIM"</formula>
    </cfRule>
  </conditionalFormatting>
  <conditionalFormatting sqref="Y22">
    <cfRule type="cellIs" dxfId="1598" priority="2467" operator="equal">
      <formula>"OPORTUNIDADE"</formula>
    </cfRule>
  </conditionalFormatting>
  <conditionalFormatting sqref="Y22">
    <cfRule type="cellIs" dxfId="1597" priority="2465" operator="equal">
      <formula>"NÃO"</formula>
    </cfRule>
    <cfRule type="cellIs" dxfId="1596" priority="2466" operator="equal">
      <formula>"SIM"</formula>
    </cfRule>
  </conditionalFormatting>
  <conditionalFormatting sqref="BP18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595" priority="2460" operator="equal">
      <formula>"OPORTUNIDADE"</formula>
    </cfRule>
  </conditionalFormatting>
  <conditionalFormatting sqref="Y36">
    <cfRule type="cellIs" dxfId="1594" priority="2458" operator="equal">
      <formula>"NÃO"</formula>
    </cfRule>
    <cfRule type="cellIs" dxfId="1593" priority="2459" operator="equal">
      <formula>"SIM"</formula>
    </cfRule>
  </conditionalFormatting>
  <conditionalFormatting sqref="Y42:Z42">
    <cfRule type="cellIs" dxfId="1592" priority="2457" operator="equal">
      <formula>"OPORTUNIDADE"</formula>
    </cfRule>
  </conditionalFormatting>
  <conditionalFormatting sqref="Y42:Z42">
    <cfRule type="cellIs" dxfId="1591" priority="2455" operator="equal">
      <formula>"NÃO"</formula>
    </cfRule>
    <cfRule type="cellIs" dxfId="1590" priority="2456" operator="equal">
      <formula>"SIM"</formula>
    </cfRule>
  </conditionalFormatting>
  <conditionalFormatting sqref="Z43:Z44">
    <cfRule type="cellIs" dxfId="1589" priority="2454" operator="equal">
      <formula>"OPORTUNIDADE"</formula>
    </cfRule>
  </conditionalFormatting>
  <conditionalFormatting sqref="Z43:Z44">
    <cfRule type="cellIs" dxfId="1588" priority="2452" operator="equal">
      <formula>"NÃO"</formula>
    </cfRule>
    <cfRule type="cellIs" dxfId="1587" priority="2453" operator="equal">
      <formula>"SIM"</formula>
    </cfRule>
  </conditionalFormatting>
  <conditionalFormatting sqref="Z43:Z44">
    <cfRule type="cellIs" dxfId="1586" priority="2451" operator="equal">
      <formula>"OPORTUNIDADE"</formula>
    </cfRule>
  </conditionalFormatting>
  <conditionalFormatting sqref="Z43:Z44">
    <cfRule type="cellIs" dxfId="1585" priority="2449" operator="equal">
      <formula>"NÃO"</formula>
    </cfRule>
    <cfRule type="cellIs" dxfId="1584" priority="2450" operator="equal">
      <formula>"SIM"</formula>
    </cfRule>
  </conditionalFormatting>
  <conditionalFormatting sqref="Z43:Z44">
    <cfRule type="cellIs" dxfId="1583" priority="2448" operator="equal">
      <formula>"OPORTUNIDADE"</formula>
    </cfRule>
  </conditionalFormatting>
  <conditionalFormatting sqref="Z43:Z44">
    <cfRule type="cellIs" dxfId="1582" priority="2446" operator="equal">
      <formula>"NÃO"</formula>
    </cfRule>
    <cfRule type="cellIs" dxfId="1581" priority="2447" operator="equal">
      <formula>"SIM"</formula>
    </cfRule>
  </conditionalFormatting>
  <conditionalFormatting sqref="Y43:Y44">
    <cfRule type="cellIs" dxfId="1580" priority="2445" operator="equal">
      <formula>"OPORTUNIDADE"</formula>
    </cfRule>
  </conditionalFormatting>
  <conditionalFormatting sqref="Y43:Y44">
    <cfRule type="cellIs" dxfId="1579" priority="2443" operator="equal">
      <formula>"NÃO"</formula>
    </cfRule>
    <cfRule type="cellIs" dxfId="1578" priority="2444" operator="equal">
      <formula>"SIM"</formula>
    </cfRule>
  </conditionalFormatting>
  <conditionalFormatting sqref="Y42:Z44">
    <cfRule type="cellIs" dxfId="1577" priority="2442" operator="equal">
      <formula>"OPORTUNIDADE"</formula>
    </cfRule>
  </conditionalFormatting>
  <conditionalFormatting sqref="Y42:Z44">
    <cfRule type="cellIs" dxfId="1576" priority="2440" operator="equal">
      <formula>"NÃO"</formula>
    </cfRule>
    <cfRule type="cellIs" dxfId="1575" priority="2441" operator="equal">
      <formula>"SIM"</formula>
    </cfRule>
  </conditionalFormatting>
  <conditionalFormatting sqref="Z43:Z44">
    <cfRule type="cellIs" dxfId="1574" priority="2439" operator="equal">
      <formula>"OPORTUNIDADE"</formula>
    </cfRule>
  </conditionalFormatting>
  <conditionalFormatting sqref="Z43:Z44">
    <cfRule type="cellIs" dxfId="1573" priority="2437" operator="equal">
      <formula>"NÃO"</formula>
    </cfRule>
    <cfRule type="cellIs" dxfId="1572" priority="2438" operator="equal">
      <formula>"SIM"</formula>
    </cfRule>
  </conditionalFormatting>
  <conditionalFormatting sqref="Z43:Z44">
    <cfRule type="cellIs" dxfId="1571" priority="2436" operator="equal">
      <formula>"OPORTUNIDADE"</formula>
    </cfRule>
  </conditionalFormatting>
  <conditionalFormatting sqref="Z43:Z44">
    <cfRule type="cellIs" dxfId="1570" priority="2434" operator="equal">
      <formula>"NÃO"</formula>
    </cfRule>
    <cfRule type="cellIs" dxfId="1569" priority="2435" operator="equal">
      <formula>"SIM"</formula>
    </cfRule>
  </conditionalFormatting>
  <conditionalFormatting sqref="Y43:Y44">
    <cfRule type="cellIs" dxfId="1568" priority="2433" operator="equal">
      <formula>"OPORTUNIDADE"</formula>
    </cfRule>
  </conditionalFormatting>
  <conditionalFormatting sqref="Y43:Y44">
    <cfRule type="cellIs" dxfId="1567" priority="2431" operator="equal">
      <formula>"NÃO"</formula>
    </cfRule>
    <cfRule type="cellIs" dxfId="1566" priority="2432" operator="equal">
      <formula>"SIM"</formula>
    </cfRule>
  </conditionalFormatting>
  <conditionalFormatting sqref="Y42:Y44">
    <cfRule type="cellIs" dxfId="1565" priority="2430" operator="equal">
      <formula>"OPORTUNIDADE"</formula>
    </cfRule>
  </conditionalFormatting>
  <conditionalFormatting sqref="Y42:Y44">
    <cfRule type="cellIs" dxfId="1564" priority="2428" operator="equal">
      <formula>"NÃO"</formula>
    </cfRule>
    <cfRule type="cellIs" dxfId="1563" priority="2429" operator="equal">
      <formula>"SIM"</formula>
    </cfRule>
  </conditionalFormatting>
  <conditionalFormatting sqref="Y42:Z42">
    <cfRule type="cellIs" dxfId="1562" priority="2427" operator="equal">
      <formula>"OPORTUNIDADE"</formula>
    </cfRule>
  </conditionalFormatting>
  <conditionalFormatting sqref="Y42:Z42">
    <cfRule type="cellIs" dxfId="1561" priority="2425" operator="equal">
      <formula>"NÃO"</formula>
    </cfRule>
    <cfRule type="cellIs" dxfId="1560" priority="2426" operator="equal">
      <formula>"SIM"</formula>
    </cfRule>
  </conditionalFormatting>
  <conditionalFormatting sqref="Y43:Z43">
    <cfRule type="cellIs" dxfId="1559" priority="2424" operator="equal">
      <formula>"OPORTUNIDADE"</formula>
    </cfRule>
  </conditionalFormatting>
  <conditionalFormatting sqref="Y43:Z43">
    <cfRule type="cellIs" dxfId="1558" priority="2422" operator="equal">
      <formula>"NÃO"</formula>
    </cfRule>
    <cfRule type="cellIs" dxfId="1557" priority="2423" operator="equal">
      <formula>"SIM"</formula>
    </cfRule>
  </conditionalFormatting>
  <conditionalFormatting sqref="Z44:Z45">
    <cfRule type="cellIs" dxfId="1556" priority="2421" operator="equal">
      <formula>"OPORTUNIDADE"</formula>
    </cfRule>
  </conditionalFormatting>
  <conditionalFormatting sqref="Z44:Z45">
    <cfRule type="cellIs" dxfId="1555" priority="2419" operator="equal">
      <formula>"NÃO"</formula>
    </cfRule>
    <cfRule type="cellIs" dxfId="1554" priority="2420" operator="equal">
      <formula>"SIM"</formula>
    </cfRule>
  </conditionalFormatting>
  <conditionalFormatting sqref="Z44:Z45">
    <cfRule type="cellIs" dxfId="1553" priority="2418" operator="equal">
      <formula>"OPORTUNIDADE"</formula>
    </cfRule>
  </conditionalFormatting>
  <conditionalFormatting sqref="Z44:Z45">
    <cfRule type="cellIs" dxfId="1552" priority="2416" operator="equal">
      <formula>"NÃO"</formula>
    </cfRule>
    <cfRule type="cellIs" dxfId="1551" priority="2417" operator="equal">
      <formula>"SIM"</formula>
    </cfRule>
  </conditionalFormatting>
  <conditionalFormatting sqref="Z44:Z45">
    <cfRule type="cellIs" dxfId="1550" priority="2415" operator="equal">
      <formula>"OPORTUNIDADE"</formula>
    </cfRule>
  </conditionalFormatting>
  <conditionalFormatting sqref="Z44:Z45">
    <cfRule type="cellIs" dxfId="1549" priority="2413" operator="equal">
      <formula>"NÃO"</formula>
    </cfRule>
    <cfRule type="cellIs" dxfId="1548" priority="2414" operator="equal">
      <formula>"SIM"</formula>
    </cfRule>
  </conditionalFormatting>
  <conditionalFormatting sqref="Z44:Z45">
    <cfRule type="cellIs" dxfId="1547" priority="2412" operator="equal">
      <formula>"OPORTUNIDADE"</formula>
    </cfRule>
  </conditionalFormatting>
  <conditionalFormatting sqref="Z44:Z45">
    <cfRule type="cellIs" dxfId="1546" priority="2410" operator="equal">
      <formula>"NÃO"</formula>
    </cfRule>
    <cfRule type="cellIs" dxfId="1545" priority="2411" operator="equal">
      <formula>"SIM"</formula>
    </cfRule>
  </conditionalFormatting>
  <conditionalFormatting sqref="Z44:Z45">
    <cfRule type="cellIs" dxfId="1544" priority="2409" operator="equal">
      <formula>"OPORTUNIDADE"</formula>
    </cfRule>
  </conditionalFormatting>
  <conditionalFormatting sqref="Z44:Z45">
    <cfRule type="cellIs" dxfId="1543" priority="2407" operator="equal">
      <formula>"NÃO"</formula>
    </cfRule>
    <cfRule type="cellIs" dxfId="1542" priority="2408" operator="equal">
      <formula>"SIM"</formula>
    </cfRule>
  </conditionalFormatting>
  <conditionalFormatting sqref="Z44:Z45">
    <cfRule type="cellIs" dxfId="1541" priority="2406" operator="equal">
      <formula>"OPORTUNIDADE"</formula>
    </cfRule>
  </conditionalFormatting>
  <conditionalFormatting sqref="Z44:Z45">
    <cfRule type="cellIs" dxfId="1540" priority="2404" operator="equal">
      <formula>"NÃO"</formula>
    </cfRule>
    <cfRule type="cellIs" dxfId="1539" priority="2405" operator="equal">
      <formula>"SIM"</formula>
    </cfRule>
  </conditionalFormatting>
  <conditionalFormatting sqref="Z44:Z45">
    <cfRule type="cellIs" dxfId="1538" priority="2403" operator="equal">
      <formula>"OPORTUNIDADE"</formula>
    </cfRule>
  </conditionalFormatting>
  <conditionalFormatting sqref="Z44:Z45">
    <cfRule type="cellIs" dxfId="1537" priority="2401" operator="equal">
      <formula>"NÃO"</formula>
    </cfRule>
    <cfRule type="cellIs" dxfId="1536" priority="2402" operator="equal">
      <formula>"SIM"</formula>
    </cfRule>
  </conditionalFormatting>
  <conditionalFormatting sqref="Z44:Z45">
    <cfRule type="cellIs" dxfId="1535" priority="2400" operator="equal">
      <formula>"OPORTUNIDADE"</formula>
    </cfRule>
  </conditionalFormatting>
  <conditionalFormatting sqref="Z44:Z45">
    <cfRule type="cellIs" dxfId="1534" priority="2398" operator="equal">
      <formula>"NÃO"</formula>
    </cfRule>
    <cfRule type="cellIs" dxfId="1533" priority="2399" operator="equal">
      <formula>"SIM"</formula>
    </cfRule>
  </conditionalFormatting>
  <conditionalFormatting sqref="Z44:Z45">
    <cfRule type="cellIs" dxfId="1532" priority="2397" operator="equal">
      <formula>"OPORTUNIDADE"</formula>
    </cfRule>
  </conditionalFormatting>
  <conditionalFormatting sqref="Z44:Z45">
    <cfRule type="cellIs" dxfId="1531" priority="2395" operator="equal">
      <formula>"NÃO"</formula>
    </cfRule>
    <cfRule type="cellIs" dxfId="1530" priority="2396" operator="equal">
      <formula>"SIM"</formula>
    </cfRule>
  </conditionalFormatting>
  <conditionalFormatting sqref="Z44:Z45">
    <cfRule type="cellIs" dxfId="1529" priority="2394" operator="equal">
      <formula>"OPORTUNIDADE"</formula>
    </cfRule>
  </conditionalFormatting>
  <conditionalFormatting sqref="Z44:Z45">
    <cfRule type="cellIs" dxfId="1528" priority="2392" operator="equal">
      <formula>"NÃO"</formula>
    </cfRule>
    <cfRule type="cellIs" dxfId="1527" priority="2393" operator="equal">
      <formula>"SIM"</formula>
    </cfRule>
  </conditionalFormatting>
  <conditionalFormatting sqref="Z44:Z45">
    <cfRule type="cellIs" dxfId="1526" priority="2391" operator="equal">
      <formula>"OPORTUNIDADE"</formula>
    </cfRule>
  </conditionalFormatting>
  <conditionalFormatting sqref="Z44:Z45">
    <cfRule type="cellIs" dxfId="1525" priority="2389" operator="equal">
      <formula>"NÃO"</formula>
    </cfRule>
    <cfRule type="cellIs" dxfId="1524" priority="2390" operator="equal">
      <formula>"SIM"</formula>
    </cfRule>
  </conditionalFormatting>
  <conditionalFormatting sqref="Z44:Z45">
    <cfRule type="cellIs" dxfId="1523" priority="2388" operator="equal">
      <formula>"OPORTUNIDADE"</formula>
    </cfRule>
  </conditionalFormatting>
  <conditionalFormatting sqref="Z44:Z45">
    <cfRule type="cellIs" dxfId="1522" priority="2386" operator="equal">
      <formula>"NÃO"</formula>
    </cfRule>
    <cfRule type="cellIs" dxfId="1521" priority="2387" operator="equal">
      <formula>"SIM"</formula>
    </cfRule>
  </conditionalFormatting>
  <conditionalFormatting sqref="Z44:Z45">
    <cfRule type="cellIs" dxfId="1520" priority="2385" operator="equal">
      <formula>"OPORTUNIDADE"</formula>
    </cfRule>
  </conditionalFormatting>
  <conditionalFormatting sqref="Z44:Z45">
    <cfRule type="cellIs" dxfId="1519" priority="2383" operator="equal">
      <formula>"NÃO"</formula>
    </cfRule>
    <cfRule type="cellIs" dxfId="1518" priority="2384" operator="equal">
      <formula>"SIM"</formula>
    </cfRule>
  </conditionalFormatting>
  <conditionalFormatting sqref="Z44:Z45">
    <cfRule type="cellIs" dxfId="1517" priority="2382" operator="equal">
      <formula>"OPORTUNIDADE"</formula>
    </cfRule>
  </conditionalFormatting>
  <conditionalFormatting sqref="Z44:Z45">
    <cfRule type="cellIs" dxfId="1516" priority="2380" operator="equal">
      <formula>"NÃO"</formula>
    </cfRule>
    <cfRule type="cellIs" dxfId="1515" priority="2381" operator="equal">
      <formula>"SIM"</formula>
    </cfRule>
  </conditionalFormatting>
  <conditionalFormatting sqref="Z44:Z45">
    <cfRule type="cellIs" dxfId="1514" priority="2379" operator="equal">
      <formula>"OPORTUNIDADE"</formula>
    </cfRule>
  </conditionalFormatting>
  <conditionalFormatting sqref="Z44:Z45">
    <cfRule type="cellIs" dxfId="1513" priority="2377" operator="equal">
      <formula>"NÃO"</formula>
    </cfRule>
    <cfRule type="cellIs" dxfId="1512" priority="2378" operator="equal">
      <formula>"SIM"</formula>
    </cfRule>
  </conditionalFormatting>
  <conditionalFormatting sqref="Z44:Z45">
    <cfRule type="cellIs" dxfId="1511" priority="2376" operator="equal">
      <formula>"OPORTUNIDADE"</formula>
    </cfRule>
  </conditionalFormatting>
  <conditionalFormatting sqref="Z44:Z45">
    <cfRule type="cellIs" dxfId="1510" priority="2374" operator="equal">
      <formula>"NÃO"</formula>
    </cfRule>
    <cfRule type="cellIs" dxfId="1509" priority="2375" operator="equal">
      <formula>"SIM"</formula>
    </cfRule>
  </conditionalFormatting>
  <conditionalFormatting sqref="Z44:Z45">
    <cfRule type="cellIs" dxfId="1508" priority="2373" operator="equal">
      <formula>"OPORTUNIDADE"</formula>
    </cfRule>
  </conditionalFormatting>
  <conditionalFormatting sqref="Z44:Z45">
    <cfRule type="cellIs" dxfId="1507" priority="2371" operator="equal">
      <formula>"NÃO"</formula>
    </cfRule>
    <cfRule type="cellIs" dxfId="1506" priority="2372" operator="equal">
      <formula>"SIM"</formula>
    </cfRule>
  </conditionalFormatting>
  <conditionalFormatting sqref="Z44:Z45">
    <cfRule type="cellIs" dxfId="1505" priority="2370" operator="equal">
      <formula>"OPORTUNIDADE"</formula>
    </cfRule>
  </conditionalFormatting>
  <conditionalFormatting sqref="Z44:Z45">
    <cfRule type="cellIs" dxfId="1504" priority="2368" operator="equal">
      <formula>"NÃO"</formula>
    </cfRule>
    <cfRule type="cellIs" dxfId="1503" priority="2369" operator="equal">
      <formula>"SIM"</formula>
    </cfRule>
  </conditionalFormatting>
  <conditionalFormatting sqref="Z44:Z45">
    <cfRule type="cellIs" dxfId="1502" priority="2367" operator="equal">
      <formula>"OPORTUNIDADE"</formula>
    </cfRule>
  </conditionalFormatting>
  <conditionalFormatting sqref="Z44:Z45">
    <cfRule type="cellIs" dxfId="1501" priority="2365" operator="equal">
      <formula>"NÃO"</formula>
    </cfRule>
    <cfRule type="cellIs" dxfId="1500" priority="2366" operator="equal">
      <formula>"SIM"</formula>
    </cfRule>
  </conditionalFormatting>
  <conditionalFormatting sqref="Z44:Z45">
    <cfRule type="cellIs" dxfId="1499" priority="2364" operator="equal">
      <formula>"OPORTUNIDADE"</formula>
    </cfRule>
  </conditionalFormatting>
  <conditionalFormatting sqref="Z44:Z45">
    <cfRule type="cellIs" dxfId="1498" priority="2362" operator="equal">
      <formula>"NÃO"</formula>
    </cfRule>
    <cfRule type="cellIs" dxfId="1497" priority="2363" operator="equal">
      <formula>"SIM"</formula>
    </cfRule>
  </conditionalFormatting>
  <conditionalFormatting sqref="Z44:Z45">
    <cfRule type="cellIs" dxfId="1496" priority="2361" operator="equal">
      <formula>"OPORTUNIDADE"</formula>
    </cfRule>
  </conditionalFormatting>
  <conditionalFormatting sqref="Z44:Z45">
    <cfRule type="cellIs" dxfId="1495" priority="2359" operator="equal">
      <formula>"NÃO"</formula>
    </cfRule>
    <cfRule type="cellIs" dxfId="1494" priority="2360" operator="equal">
      <formula>"SIM"</formula>
    </cfRule>
  </conditionalFormatting>
  <conditionalFormatting sqref="Z44:Z45">
    <cfRule type="cellIs" dxfId="1493" priority="2358" operator="equal">
      <formula>"OPORTUNIDADE"</formula>
    </cfRule>
  </conditionalFormatting>
  <conditionalFormatting sqref="Z44:Z45">
    <cfRule type="cellIs" dxfId="1492" priority="2356" operator="equal">
      <formula>"NÃO"</formula>
    </cfRule>
    <cfRule type="cellIs" dxfId="1491" priority="2357" operator="equal">
      <formula>"SIM"</formula>
    </cfRule>
  </conditionalFormatting>
  <conditionalFormatting sqref="Z44:Z45">
    <cfRule type="cellIs" dxfId="1490" priority="2355" operator="equal">
      <formula>"OPORTUNIDADE"</formula>
    </cfRule>
  </conditionalFormatting>
  <conditionalFormatting sqref="Z44:Z45">
    <cfRule type="cellIs" dxfId="1489" priority="2353" operator="equal">
      <formula>"NÃO"</formula>
    </cfRule>
    <cfRule type="cellIs" dxfId="1488" priority="2354" operator="equal">
      <formula>"SIM"</formula>
    </cfRule>
  </conditionalFormatting>
  <conditionalFormatting sqref="Z44:Z45">
    <cfRule type="cellIs" dxfId="1487" priority="2352" operator="equal">
      <formula>"OPORTUNIDADE"</formula>
    </cfRule>
  </conditionalFormatting>
  <conditionalFormatting sqref="Z44:Z45">
    <cfRule type="cellIs" dxfId="1486" priority="2350" operator="equal">
      <formula>"NÃO"</formula>
    </cfRule>
    <cfRule type="cellIs" dxfId="1485" priority="2351" operator="equal">
      <formula>"SIM"</formula>
    </cfRule>
  </conditionalFormatting>
  <conditionalFormatting sqref="Z44:Z45">
    <cfRule type="cellIs" dxfId="1484" priority="2349" operator="equal">
      <formula>"OPORTUNIDADE"</formula>
    </cfRule>
  </conditionalFormatting>
  <conditionalFormatting sqref="Z44:Z45">
    <cfRule type="cellIs" dxfId="1483" priority="2347" operator="equal">
      <formula>"NÃO"</formula>
    </cfRule>
    <cfRule type="cellIs" dxfId="1482" priority="2348" operator="equal">
      <formula>"SIM"</formula>
    </cfRule>
  </conditionalFormatting>
  <conditionalFormatting sqref="Z44:Z45">
    <cfRule type="cellIs" dxfId="1481" priority="2346" operator="equal">
      <formula>"OPORTUNIDADE"</formula>
    </cfRule>
  </conditionalFormatting>
  <conditionalFormatting sqref="Z44:Z45">
    <cfRule type="cellIs" dxfId="1480" priority="2344" operator="equal">
      <formula>"NÃO"</formula>
    </cfRule>
    <cfRule type="cellIs" dxfId="1479" priority="2345" operator="equal">
      <formula>"SIM"</formula>
    </cfRule>
  </conditionalFormatting>
  <conditionalFormatting sqref="Z44:Z45">
    <cfRule type="cellIs" dxfId="1478" priority="2343" operator="equal">
      <formula>"OPORTUNIDADE"</formula>
    </cfRule>
  </conditionalFormatting>
  <conditionalFormatting sqref="Z44:Z45">
    <cfRule type="cellIs" dxfId="1477" priority="2341" operator="equal">
      <formula>"NÃO"</formula>
    </cfRule>
    <cfRule type="cellIs" dxfId="1476" priority="2342" operator="equal">
      <formula>"SIM"</formula>
    </cfRule>
  </conditionalFormatting>
  <conditionalFormatting sqref="Z44:Z45">
    <cfRule type="cellIs" dxfId="1475" priority="2340" operator="equal">
      <formula>"OPORTUNIDADE"</formula>
    </cfRule>
  </conditionalFormatting>
  <conditionalFormatting sqref="Z44:Z45">
    <cfRule type="cellIs" dxfId="1474" priority="2338" operator="equal">
      <formula>"NÃO"</formula>
    </cfRule>
    <cfRule type="cellIs" dxfId="1473" priority="2339" operator="equal">
      <formula>"SIM"</formula>
    </cfRule>
  </conditionalFormatting>
  <conditionalFormatting sqref="Z44:Z45">
    <cfRule type="cellIs" dxfId="1472" priority="2337" operator="equal">
      <formula>"OPORTUNIDADE"</formula>
    </cfRule>
  </conditionalFormatting>
  <conditionalFormatting sqref="Z44:Z45">
    <cfRule type="cellIs" dxfId="1471" priority="2335" operator="equal">
      <formula>"NÃO"</formula>
    </cfRule>
    <cfRule type="cellIs" dxfId="1470" priority="2336" operator="equal">
      <formula>"SIM"</formula>
    </cfRule>
  </conditionalFormatting>
  <conditionalFormatting sqref="Z44:Z45">
    <cfRule type="cellIs" dxfId="1469" priority="2334" operator="equal">
      <formula>"OPORTUNIDADE"</formula>
    </cfRule>
  </conditionalFormatting>
  <conditionalFormatting sqref="Z44:Z45">
    <cfRule type="cellIs" dxfId="1468" priority="2332" operator="equal">
      <formula>"NÃO"</formula>
    </cfRule>
    <cfRule type="cellIs" dxfId="1467" priority="2333" operator="equal">
      <formula>"SIM"</formula>
    </cfRule>
  </conditionalFormatting>
  <conditionalFormatting sqref="Z44:Z45">
    <cfRule type="cellIs" dxfId="1466" priority="2331" operator="equal">
      <formula>"OPORTUNIDADE"</formula>
    </cfRule>
  </conditionalFormatting>
  <conditionalFormatting sqref="Z44:Z45">
    <cfRule type="cellIs" dxfId="1465" priority="2329" operator="equal">
      <formula>"NÃO"</formula>
    </cfRule>
    <cfRule type="cellIs" dxfId="1464" priority="2330" operator="equal">
      <formula>"SIM"</formula>
    </cfRule>
  </conditionalFormatting>
  <conditionalFormatting sqref="Y44:Y45">
    <cfRule type="cellIs" dxfId="1463" priority="2328" operator="equal">
      <formula>"OPORTUNIDADE"</formula>
    </cfRule>
  </conditionalFormatting>
  <conditionalFormatting sqref="Y44:Y45">
    <cfRule type="cellIs" dxfId="1462" priority="2326" operator="equal">
      <formula>"NÃO"</formula>
    </cfRule>
    <cfRule type="cellIs" dxfId="1461" priority="2327" operator="equal">
      <formula>"SIM"</formula>
    </cfRule>
  </conditionalFormatting>
  <conditionalFormatting sqref="Y44:Y45">
    <cfRule type="cellIs" dxfId="1460" priority="2325" operator="equal">
      <formula>"OPORTUNIDADE"</formula>
    </cfRule>
  </conditionalFormatting>
  <conditionalFormatting sqref="Y44:Y45">
    <cfRule type="cellIs" dxfId="1459" priority="2323" operator="equal">
      <formula>"NÃO"</formula>
    </cfRule>
    <cfRule type="cellIs" dxfId="1458" priority="2324" operator="equal">
      <formula>"SIM"</formula>
    </cfRule>
  </conditionalFormatting>
  <conditionalFormatting sqref="Y44:Y45">
    <cfRule type="cellIs" dxfId="1457" priority="2322" operator="equal">
      <formula>"OPORTUNIDADE"</formula>
    </cfRule>
  </conditionalFormatting>
  <conditionalFormatting sqref="Y44:Y45">
    <cfRule type="cellIs" dxfId="1456" priority="2320" operator="equal">
      <formula>"NÃO"</formula>
    </cfRule>
    <cfRule type="cellIs" dxfId="1455" priority="2321" operator="equal">
      <formula>"SIM"</formula>
    </cfRule>
  </conditionalFormatting>
  <conditionalFormatting sqref="Y44:Y45">
    <cfRule type="cellIs" dxfId="1454" priority="2319" operator="equal">
      <formula>"OPORTUNIDADE"</formula>
    </cfRule>
  </conditionalFormatting>
  <conditionalFormatting sqref="Y44:Y45">
    <cfRule type="cellIs" dxfId="1453" priority="2317" operator="equal">
      <formula>"NÃO"</formula>
    </cfRule>
    <cfRule type="cellIs" dxfId="1452" priority="2318" operator="equal">
      <formula>"SIM"</formula>
    </cfRule>
  </conditionalFormatting>
  <conditionalFormatting sqref="Z45">
    <cfRule type="cellIs" dxfId="1451" priority="2232" operator="equal">
      <formula>"OPORTUNIDADE"</formula>
    </cfRule>
  </conditionalFormatting>
  <conditionalFormatting sqref="Z45">
    <cfRule type="cellIs" dxfId="1450" priority="2230" operator="equal">
      <formula>"NÃO"</formula>
    </cfRule>
    <cfRule type="cellIs" dxfId="1449" priority="2231" operator="equal">
      <formula>"SIM"</formula>
    </cfRule>
  </conditionalFormatting>
  <conditionalFormatting sqref="Z45">
    <cfRule type="cellIs" dxfId="1448" priority="2229" operator="equal">
      <formula>"OPORTUNIDADE"</formula>
    </cfRule>
  </conditionalFormatting>
  <conditionalFormatting sqref="Z45">
    <cfRule type="cellIs" dxfId="1447" priority="2227" operator="equal">
      <formula>"NÃO"</formula>
    </cfRule>
    <cfRule type="cellIs" dxfId="1446" priority="2228" operator="equal">
      <formula>"SIM"</formula>
    </cfRule>
  </conditionalFormatting>
  <conditionalFormatting sqref="Z45">
    <cfRule type="cellIs" dxfId="1445" priority="2226" operator="equal">
      <formula>"OPORTUNIDADE"</formula>
    </cfRule>
  </conditionalFormatting>
  <conditionalFormatting sqref="Z45">
    <cfRule type="cellIs" dxfId="1444" priority="2224" operator="equal">
      <formula>"NÃO"</formula>
    </cfRule>
    <cfRule type="cellIs" dxfId="1443" priority="2225" operator="equal">
      <formula>"SIM"</formula>
    </cfRule>
  </conditionalFormatting>
  <conditionalFormatting sqref="Z45">
    <cfRule type="cellIs" dxfId="1442" priority="2223" operator="equal">
      <formula>"OPORTUNIDADE"</formula>
    </cfRule>
  </conditionalFormatting>
  <conditionalFormatting sqref="Z45">
    <cfRule type="cellIs" dxfId="1441" priority="2221" operator="equal">
      <formula>"NÃO"</formula>
    </cfRule>
    <cfRule type="cellIs" dxfId="1440" priority="2222" operator="equal">
      <formula>"SIM"</formula>
    </cfRule>
  </conditionalFormatting>
  <conditionalFormatting sqref="Z45">
    <cfRule type="cellIs" dxfId="1439" priority="2220" operator="equal">
      <formula>"OPORTUNIDADE"</formula>
    </cfRule>
  </conditionalFormatting>
  <conditionalFormatting sqref="Z45">
    <cfRule type="cellIs" dxfId="1438" priority="2218" operator="equal">
      <formula>"NÃO"</formula>
    </cfRule>
    <cfRule type="cellIs" dxfId="1437" priority="2219" operator="equal">
      <formula>"SIM"</formula>
    </cfRule>
  </conditionalFormatting>
  <conditionalFormatting sqref="Z45">
    <cfRule type="cellIs" dxfId="1436" priority="2217" operator="equal">
      <formula>"OPORTUNIDADE"</formula>
    </cfRule>
  </conditionalFormatting>
  <conditionalFormatting sqref="Z45">
    <cfRule type="cellIs" dxfId="1435" priority="2215" operator="equal">
      <formula>"NÃO"</formula>
    </cfRule>
    <cfRule type="cellIs" dxfId="1434" priority="2216" operator="equal">
      <formula>"SIM"</formula>
    </cfRule>
  </conditionalFormatting>
  <conditionalFormatting sqref="Z45">
    <cfRule type="cellIs" dxfId="1433" priority="2214" operator="equal">
      <formula>"OPORTUNIDADE"</formula>
    </cfRule>
  </conditionalFormatting>
  <conditionalFormatting sqref="Z45">
    <cfRule type="cellIs" dxfId="1432" priority="2212" operator="equal">
      <formula>"NÃO"</formula>
    </cfRule>
    <cfRule type="cellIs" dxfId="1431" priority="2213" operator="equal">
      <formula>"SIM"</formula>
    </cfRule>
  </conditionalFormatting>
  <conditionalFormatting sqref="Z45">
    <cfRule type="cellIs" dxfId="1430" priority="2211" operator="equal">
      <formula>"OPORTUNIDADE"</formula>
    </cfRule>
  </conditionalFormatting>
  <conditionalFormatting sqref="Z45">
    <cfRule type="cellIs" dxfId="1429" priority="2209" operator="equal">
      <formula>"NÃO"</formula>
    </cfRule>
    <cfRule type="cellIs" dxfId="1428" priority="2210" operator="equal">
      <formula>"SIM"</formula>
    </cfRule>
  </conditionalFormatting>
  <conditionalFormatting sqref="Z45">
    <cfRule type="cellIs" dxfId="1427" priority="2208" operator="equal">
      <formula>"OPORTUNIDADE"</formula>
    </cfRule>
  </conditionalFormatting>
  <conditionalFormatting sqref="Z45">
    <cfRule type="cellIs" dxfId="1426" priority="2206" operator="equal">
      <formula>"NÃO"</formula>
    </cfRule>
    <cfRule type="cellIs" dxfId="1425" priority="2207" operator="equal">
      <formula>"SIM"</formula>
    </cfRule>
  </conditionalFormatting>
  <conditionalFormatting sqref="Z45">
    <cfRule type="cellIs" dxfId="1424" priority="2205" operator="equal">
      <formula>"OPORTUNIDADE"</formula>
    </cfRule>
  </conditionalFormatting>
  <conditionalFormatting sqref="Z45">
    <cfRule type="cellIs" dxfId="1423" priority="2203" operator="equal">
      <formula>"NÃO"</formula>
    </cfRule>
    <cfRule type="cellIs" dxfId="1422" priority="2204" operator="equal">
      <formula>"SIM"</formula>
    </cfRule>
  </conditionalFormatting>
  <conditionalFormatting sqref="Z45">
    <cfRule type="cellIs" dxfId="1421" priority="2202" operator="equal">
      <formula>"OPORTUNIDADE"</formula>
    </cfRule>
  </conditionalFormatting>
  <conditionalFormatting sqref="Z45">
    <cfRule type="cellIs" dxfId="1420" priority="2200" operator="equal">
      <formula>"NÃO"</formula>
    </cfRule>
    <cfRule type="cellIs" dxfId="1419" priority="2201" operator="equal">
      <formula>"SIM"</formula>
    </cfRule>
  </conditionalFormatting>
  <conditionalFormatting sqref="Z45">
    <cfRule type="cellIs" dxfId="1418" priority="2199" operator="equal">
      <formula>"OPORTUNIDADE"</formula>
    </cfRule>
  </conditionalFormatting>
  <conditionalFormatting sqref="Z45">
    <cfRule type="cellIs" dxfId="1417" priority="2197" operator="equal">
      <formula>"NÃO"</formula>
    </cfRule>
    <cfRule type="cellIs" dxfId="1416" priority="2198" operator="equal">
      <formula>"SIM"</formula>
    </cfRule>
  </conditionalFormatting>
  <conditionalFormatting sqref="Z45">
    <cfRule type="cellIs" dxfId="1415" priority="2196" operator="equal">
      <formula>"OPORTUNIDADE"</formula>
    </cfRule>
  </conditionalFormatting>
  <conditionalFormatting sqref="Z45">
    <cfRule type="cellIs" dxfId="1414" priority="2194" operator="equal">
      <formula>"NÃO"</formula>
    </cfRule>
    <cfRule type="cellIs" dxfId="1413" priority="2195" operator="equal">
      <formula>"SIM"</formula>
    </cfRule>
  </conditionalFormatting>
  <conditionalFormatting sqref="Y45">
    <cfRule type="cellIs" dxfId="1412" priority="2193" operator="equal">
      <formula>"OPORTUNIDADE"</formula>
    </cfRule>
  </conditionalFormatting>
  <conditionalFormatting sqref="Y45">
    <cfRule type="cellIs" dxfId="1411" priority="2191" operator="equal">
      <formula>"NÃO"</formula>
    </cfRule>
    <cfRule type="cellIs" dxfId="1410" priority="2192" operator="equal">
      <formula>"SIM"</formula>
    </cfRule>
  </conditionalFormatting>
  <conditionalFormatting sqref="Y45">
    <cfRule type="cellIs" dxfId="1409" priority="2190" operator="equal">
      <formula>"OPORTUNIDADE"</formula>
    </cfRule>
  </conditionalFormatting>
  <conditionalFormatting sqref="Y45">
    <cfRule type="cellIs" dxfId="1408" priority="2188" operator="equal">
      <formula>"NÃO"</formula>
    </cfRule>
    <cfRule type="cellIs" dxfId="1407" priority="2189" operator="equal">
      <formula>"SIM"</formula>
    </cfRule>
  </conditionalFormatting>
  <conditionalFormatting sqref="Y45">
    <cfRule type="cellIs" dxfId="1406" priority="2187" operator="equal">
      <formula>"OPORTUNIDADE"</formula>
    </cfRule>
  </conditionalFormatting>
  <conditionalFormatting sqref="Y45">
    <cfRule type="cellIs" dxfId="1405" priority="2185" operator="equal">
      <formula>"NÃO"</formula>
    </cfRule>
    <cfRule type="cellIs" dxfId="1404" priority="2186" operator="equal">
      <formula>"SIM"</formula>
    </cfRule>
  </conditionalFormatting>
  <conditionalFormatting sqref="Y45">
    <cfRule type="cellIs" dxfId="1403" priority="2184" operator="equal">
      <formula>"OPORTUNIDADE"</formula>
    </cfRule>
  </conditionalFormatting>
  <conditionalFormatting sqref="Y45">
    <cfRule type="cellIs" dxfId="1402" priority="2182" operator="equal">
      <formula>"NÃO"</formula>
    </cfRule>
    <cfRule type="cellIs" dxfId="1401" priority="2183" operator="equal">
      <formula>"SIM"</formula>
    </cfRule>
  </conditionalFormatting>
  <conditionalFormatting sqref="Z50:Z52">
    <cfRule type="cellIs" dxfId="1400" priority="2181" operator="equal">
      <formula>"OPORTUNIDADE"</formula>
    </cfRule>
  </conditionalFormatting>
  <conditionalFormatting sqref="Z50:Z52">
    <cfRule type="cellIs" dxfId="1399" priority="2179" operator="equal">
      <formula>"NÃO"</formula>
    </cfRule>
    <cfRule type="cellIs" dxfId="1398" priority="2180" operator="equal">
      <formula>"SIM"</formula>
    </cfRule>
  </conditionalFormatting>
  <conditionalFormatting sqref="Z50:Z52">
    <cfRule type="cellIs" dxfId="1397" priority="2178" operator="equal">
      <formula>"OPORTUNIDADE"</formula>
    </cfRule>
  </conditionalFormatting>
  <conditionalFormatting sqref="Z50:Z52">
    <cfRule type="cellIs" dxfId="1396" priority="2176" operator="equal">
      <formula>"NÃO"</formula>
    </cfRule>
    <cfRule type="cellIs" dxfId="1395" priority="2177" operator="equal">
      <formula>"SIM"</formula>
    </cfRule>
  </conditionalFormatting>
  <conditionalFormatting sqref="Z50:Z52">
    <cfRule type="cellIs" dxfId="1394" priority="2175" operator="equal">
      <formula>"OPORTUNIDADE"</formula>
    </cfRule>
  </conditionalFormatting>
  <conditionalFormatting sqref="Z50:Z52">
    <cfRule type="cellIs" dxfId="1393" priority="2173" operator="equal">
      <formula>"NÃO"</formula>
    </cfRule>
    <cfRule type="cellIs" dxfId="1392" priority="2174" operator="equal">
      <formula>"SIM"</formula>
    </cfRule>
  </conditionalFormatting>
  <conditionalFormatting sqref="Z50:Z52">
    <cfRule type="cellIs" dxfId="1391" priority="2172" operator="equal">
      <formula>"OPORTUNIDADE"</formula>
    </cfRule>
  </conditionalFormatting>
  <conditionalFormatting sqref="Z50:Z52">
    <cfRule type="cellIs" dxfId="1390" priority="2170" operator="equal">
      <formula>"NÃO"</formula>
    </cfRule>
    <cfRule type="cellIs" dxfId="1389" priority="2171" operator="equal">
      <formula>"SIM"</formula>
    </cfRule>
  </conditionalFormatting>
  <conditionalFormatting sqref="Z50:Z52">
    <cfRule type="cellIs" dxfId="1388" priority="2169" operator="equal">
      <formula>"OPORTUNIDADE"</formula>
    </cfRule>
  </conditionalFormatting>
  <conditionalFormatting sqref="Z50:Z52">
    <cfRule type="cellIs" dxfId="1387" priority="2167" operator="equal">
      <formula>"NÃO"</formula>
    </cfRule>
    <cfRule type="cellIs" dxfId="1386" priority="2168" operator="equal">
      <formula>"SIM"</formula>
    </cfRule>
  </conditionalFormatting>
  <conditionalFormatting sqref="Z50:Z52">
    <cfRule type="cellIs" dxfId="1385" priority="2166" operator="equal">
      <formula>"OPORTUNIDADE"</formula>
    </cfRule>
  </conditionalFormatting>
  <conditionalFormatting sqref="Z50:Z52">
    <cfRule type="cellIs" dxfId="1384" priority="2164" operator="equal">
      <formula>"NÃO"</formula>
    </cfRule>
    <cfRule type="cellIs" dxfId="1383" priority="2165" operator="equal">
      <formula>"SIM"</formula>
    </cfRule>
  </conditionalFormatting>
  <conditionalFormatting sqref="Z50:Z52">
    <cfRule type="cellIs" dxfId="1382" priority="2163" operator="equal">
      <formula>"OPORTUNIDADE"</formula>
    </cfRule>
  </conditionalFormatting>
  <conditionalFormatting sqref="Z50:Z52">
    <cfRule type="cellIs" dxfId="1381" priority="2161" operator="equal">
      <formula>"NÃO"</formula>
    </cfRule>
    <cfRule type="cellIs" dxfId="1380" priority="2162" operator="equal">
      <formula>"SIM"</formula>
    </cfRule>
  </conditionalFormatting>
  <conditionalFormatting sqref="Z50:Z52">
    <cfRule type="cellIs" dxfId="1379" priority="2160" operator="equal">
      <formula>"OPORTUNIDADE"</formula>
    </cfRule>
  </conditionalFormatting>
  <conditionalFormatting sqref="Z50:Z52">
    <cfRule type="cellIs" dxfId="1378" priority="2158" operator="equal">
      <formula>"NÃO"</formula>
    </cfRule>
    <cfRule type="cellIs" dxfId="1377" priority="2159" operator="equal">
      <formula>"SIM"</formula>
    </cfRule>
  </conditionalFormatting>
  <conditionalFormatting sqref="Z50:Z52">
    <cfRule type="cellIs" dxfId="1376" priority="2157" operator="equal">
      <formula>"OPORTUNIDADE"</formula>
    </cfRule>
  </conditionalFormatting>
  <conditionalFormatting sqref="Z50:Z52">
    <cfRule type="cellIs" dxfId="1375" priority="2155" operator="equal">
      <formula>"NÃO"</formula>
    </cfRule>
    <cfRule type="cellIs" dxfId="1374" priority="2156" operator="equal">
      <formula>"SIM"</formula>
    </cfRule>
  </conditionalFormatting>
  <conditionalFormatting sqref="Z50:Z52">
    <cfRule type="cellIs" dxfId="1373" priority="2154" operator="equal">
      <formula>"OPORTUNIDADE"</formula>
    </cfRule>
  </conditionalFormatting>
  <conditionalFormatting sqref="Z50:Z52">
    <cfRule type="cellIs" dxfId="1372" priority="2152" operator="equal">
      <formula>"NÃO"</formula>
    </cfRule>
    <cfRule type="cellIs" dxfId="1371" priority="2153" operator="equal">
      <formula>"SIM"</formula>
    </cfRule>
  </conditionalFormatting>
  <conditionalFormatting sqref="Z50:Z52">
    <cfRule type="cellIs" dxfId="1370" priority="2151" operator="equal">
      <formula>"OPORTUNIDADE"</formula>
    </cfRule>
  </conditionalFormatting>
  <conditionalFormatting sqref="Z50:Z52">
    <cfRule type="cellIs" dxfId="1369" priority="2149" operator="equal">
      <formula>"NÃO"</formula>
    </cfRule>
    <cfRule type="cellIs" dxfId="1368" priority="2150" operator="equal">
      <formula>"SIM"</formula>
    </cfRule>
  </conditionalFormatting>
  <conditionalFormatting sqref="Z50:Z52">
    <cfRule type="cellIs" dxfId="1367" priority="2148" operator="equal">
      <formula>"OPORTUNIDADE"</formula>
    </cfRule>
  </conditionalFormatting>
  <conditionalFormatting sqref="Z50:Z52">
    <cfRule type="cellIs" dxfId="1366" priority="2146" operator="equal">
      <formula>"NÃO"</formula>
    </cfRule>
    <cfRule type="cellIs" dxfId="1365" priority="2147" operator="equal">
      <formula>"SIM"</formula>
    </cfRule>
  </conditionalFormatting>
  <conditionalFormatting sqref="Z50:Z51">
    <cfRule type="cellIs" dxfId="1364" priority="2145" operator="equal">
      <formula>"OPORTUNIDADE"</formula>
    </cfRule>
  </conditionalFormatting>
  <conditionalFormatting sqref="Z50:Z51">
    <cfRule type="cellIs" dxfId="1363" priority="2143" operator="equal">
      <formula>"NÃO"</formula>
    </cfRule>
    <cfRule type="cellIs" dxfId="1362" priority="2144" operator="equal">
      <formula>"SIM"</formula>
    </cfRule>
  </conditionalFormatting>
  <conditionalFormatting sqref="Z50:Z51">
    <cfRule type="cellIs" dxfId="1361" priority="2142" operator="equal">
      <formula>"OPORTUNIDADE"</formula>
    </cfRule>
  </conditionalFormatting>
  <conditionalFormatting sqref="Z50:Z51">
    <cfRule type="cellIs" dxfId="1360" priority="2140" operator="equal">
      <formula>"NÃO"</formula>
    </cfRule>
    <cfRule type="cellIs" dxfId="1359" priority="2141" operator="equal">
      <formula>"SIM"</formula>
    </cfRule>
  </conditionalFormatting>
  <conditionalFormatting sqref="Z50:Z51">
    <cfRule type="cellIs" dxfId="1358" priority="2139" operator="equal">
      <formula>"OPORTUNIDADE"</formula>
    </cfRule>
  </conditionalFormatting>
  <conditionalFormatting sqref="Z50:Z51">
    <cfRule type="cellIs" dxfId="1357" priority="2137" operator="equal">
      <formula>"NÃO"</formula>
    </cfRule>
    <cfRule type="cellIs" dxfId="1356" priority="2138" operator="equal">
      <formula>"SIM"</formula>
    </cfRule>
  </conditionalFormatting>
  <conditionalFormatting sqref="Z50:Z51">
    <cfRule type="cellIs" dxfId="1355" priority="2136" operator="equal">
      <formula>"OPORTUNIDADE"</formula>
    </cfRule>
  </conditionalFormatting>
  <conditionalFormatting sqref="Z50:Z51">
    <cfRule type="cellIs" dxfId="1354" priority="2134" operator="equal">
      <formula>"NÃO"</formula>
    </cfRule>
    <cfRule type="cellIs" dxfId="1353" priority="2135" operator="equal">
      <formula>"SIM"</formula>
    </cfRule>
  </conditionalFormatting>
  <conditionalFormatting sqref="Z50:Z51">
    <cfRule type="cellIs" dxfId="1352" priority="2133" operator="equal">
      <formula>"OPORTUNIDADE"</formula>
    </cfRule>
  </conditionalFormatting>
  <conditionalFormatting sqref="Z50:Z51">
    <cfRule type="cellIs" dxfId="1351" priority="2131" operator="equal">
      <formula>"NÃO"</formula>
    </cfRule>
    <cfRule type="cellIs" dxfId="1350" priority="2132" operator="equal">
      <formula>"SIM"</formula>
    </cfRule>
  </conditionalFormatting>
  <conditionalFormatting sqref="Z50:Z51">
    <cfRule type="cellIs" dxfId="1349" priority="2130" operator="equal">
      <formula>"OPORTUNIDADE"</formula>
    </cfRule>
  </conditionalFormatting>
  <conditionalFormatting sqref="Z50:Z51">
    <cfRule type="cellIs" dxfId="1348" priority="2128" operator="equal">
      <formula>"NÃO"</formula>
    </cfRule>
    <cfRule type="cellIs" dxfId="1347" priority="2129" operator="equal">
      <formula>"SIM"</formula>
    </cfRule>
  </conditionalFormatting>
  <conditionalFormatting sqref="Z50:Z51">
    <cfRule type="cellIs" dxfId="1346" priority="2127" operator="equal">
      <formula>"OPORTUNIDADE"</formula>
    </cfRule>
  </conditionalFormatting>
  <conditionalFormatting sqref="Z50:Z51">
    <cfRule type="cellIs" dxfId="1345" priority="2125" operator="equal">
      <formula>"NÃO"</formula>
    </cfRule>
    <cfRule type="cellIs" dxfId="1344" priority="2126" operator="equal">
      <formula>"SIM"</formula>
    </cfRule>
  </conditionalFormatting>
  <conditionalFormatting sqref="Z50:Z51">
    <cfRule type="cellIs" dxfId="1343" priority="2124" operator="equal">
      <formula>"OPORTUNIDADE"</formula>
    </cfRule>
  </conditionalFormatting>
  <conditionalFormatting sqref="Z50:Z51">
    <cfRule type="cellIs" dxfId="1342" priority="2122" operator="equal">
      <formula>"NÃO"</formula>
    </cfRule>
    <cfRule type="cellIs" dxfId="1341" priority="2123" operator="equal">
      <formula>"SIM"</formula>
    </cfRule>
  </conditionalFormatting>
  <conditionalFormatting sqref="Z50:Z51">
    <cfRule type="cellIs" dxfId="1340" priority="2121" operator="equal">
      <formula>"OPORTUNIDADE"</formula>
    </cfRule>
  </conditionalFormatting>
  <conditionalFormatting sqref="Z50:Z51">
    <cfRule type="cellIs" dxfId="1339" priority="2119" operator="equal">
      <formula>"NÃO"</formula>
    </cfRule>
    <cfRule type="cellIs" dxfId="1338" priority="2120" operator="equal">
      <formula>"SIM"</formula>
    </cfRule>
  </conditionalFormatting>
  <conditionalFormatting sqref="Z50:Z51">
    <cfRule type="cellIs" dxfId="1337" priority="2118" operator="equal">
      <formula>"OPORTUNIDADE"</formula>
    </cfRule>
  </conditionalFormatting>
  <conditionalFormatting sqref="Z50:Z51">
    <cfRule type="cellIs" dxfId="1336" priority="2116" operator="equal">
      <formula>"NÃO"</formula>
    </cfRule>
    <cfRule type="cellIs" dxfId="1335" priority="2117" operator="equal">
      <formula>"SIM"</formula>
    </cfRule>
  </conditionalFormatting>
  <conditionalFormatting sqref="Z50:Z51">
    <cfRule type="cellIs" dxfId="1334" priority="2115" operator="equal">
      <formula>"OPORTUNIDADE"</formula>
    </cfRule>
  </conditionalFormatting>
  <conditionalFormatting sqref="Z50:Z51">
    <cfRule type="cellIs" dxfId="1333" priority="2113" operator="equal">
      <formula>"NÃO"</formula>
    </cfRule>
    <cfRule type="cellIs" dxfId="1332" priority="2114" operator="equal">
      <formula>"SIM"</formula>
    </cfRule>
  </conditionalFormatting>
  <conditionalFormatting sqref="Z50:Z51">
    <cfRule type="cellIs" dxfId="1331" priority="2112" operator="equal">
      <formula>"OPORTUNIDADE"</formula>
    </cfRule>
  </conditionalFormatting>
  <conditionalFormatting sqref="Z50:Z51">
    <cfRule type="cellIs" dxfId="1330" priority="2110" operator="equal">
      <formula>"NÃO"</formula>
    </cfRule>
    <cfRule type="cellIs" dxfId="1329" priority="2111" operator="equal">
      <formula>"SIM"</formula>
    </cfRule>
  </conditionalFormatting>
  <conditionalFormatting sqref="Z50:Z51">
    <cfRule type="cellIs" dxfId="1328" priority="2109" operator="equal">
      <formula>"OPORTUNIDADE"</formula>
    </cfRule>
  </conditionalFormatting>
  <conditionalFormatting sqref="Z50:Z51">
    <cfRule type="cellIs" dxfId="1327" priority="2107" operator="equal">
      <formula>"NÃO"</formula>
    </cfRule>
    <cfRule type="cellIs" dxfId="1326" priority="2108" operator="equal">
      <formula>"SIM"</formula>
    </cfRule>
  </conditionalFormatting>
  <conditionalFormatting sqref="Z50:Z51">
    <cfRule type="cellIs" dxfId="1325" priority="2106" operator="equal">
      <formula>"OPORTUNIDADE"</formula>
    </cfRule>
  </conditionalFormatting>
  <conditionalFormatting sqref="Z50:Z51">
    <cfRule type="cellIs" dxfId="1324" priority="2104" operator="equal">
      <formula>"NÃO"</formula>
    </cfRule>
    <cfRule type="cellIs" dxfId="1323" priority="2105" operator="equal">
      <formula>"SIM"</formula>
    </cfRule>
  </conditionalFormatting>
  <conditionalFormatting sqref="Z50:Z51">
    <cfRule type="cellIs" dxfId="1322" priority="2103" operator="equal">
      <formula>"OPORTUNIDADE"</formula>
    </cfRule>
  </conditionalFormatting>
  <conditionalFormatting sqref="Z50:Z51">
    <cfRule type="cellIs" dxfId="1321" priority="2101" operator="equal">
      <formula>"NÃO"</formula>
    </cfRule>
    <cfRule type="cellIs" dxfId="1320" priority="2102" operator="equal">
      <formula>"SIM"</formula>
    </cfRule>
  </conditionalFormatting>
  <conditionalFormatting sqref="Z50:Z51">
    <cfRule type="cellIs" dxfId="1319" priority="2100" operator="equal">
      <formula>"OPORTUNIDADE"</formula>
    </cfRule>
  </conditionalFormatting>
  <conditionalFormatting sqref="Z50:Z51">
    <cfRule type="cellIs" dxfId="1318" priority="2098" operator="equal">
      <formula>"NÃO"</formula>
    </cfRule>
    <cfRule type="cellIs" dxfId="1317" priority="2099" operator="equal">
      <formula>"SIM"</formula>
    </cfRule>
  </conditionalFormatting>
  <conditionalFormatting sqref="Z50:Z51">
    <cfRule type="cellIs" dxfId="1316" priority="2097" operator="equal">
      <formula>"OPORTUNIDADE"</formula>
    </cfRule>
  </conditionalFormatting>
  <conditionalFormatting sqref="Z50:Z51">
    <cfRule type="cellIs" dxfId="1315" priority="2095" operator="equal">
      <formula>"NÃO"</formula>
    </cfRule>
    <cfRule type="cellIs" dxfId="1314" priority="2096" operator="equal">
      <formula>"SIM"</formula>
    </cfRule>
  </conditionalFormatting>
  <conditionalFormatting sqref="Z50:Z51">
    <cfRule type="cellIs" dxfId="1313" priority="2094" operator="equal">
      <formula>"OPORTUNIDADE"</formula>
    </cfRule>
  </conditionalFormatting>
  <conditionalFormatting sqref="Z50:Z51">
    <cfRule type="cellIs" dxfId="1312" priority="2092" operator="equal">
      <formula>"NÃO"</formula>
    </cfRule>
    <cfRule type="cellIs" dxfId="1311" priority="2093" operator="equal">
      <formula>"SIM"</formula>
    </cfRule>
  </conditionalFormatting>
  <conditionalFormatting sqref="Z50:Z51">
    <cfRule type="cellIs" dxfId="1310" priority="2091" operator="equal">
      <formula>"OPORTUNIDADE"</formula>
    </cfRule>
  </conditionalFormatting>
  <conditionalFormatting sqref="Z50:Z51">
    <cfRule type="cellIs" dxfId="1309" priority="2089" operator="equal">
      <formula>"NÃO"</formula>
    </cfRule>
    <cfRule type="cellIs" dxfId="1308" priority="2090" operator="equal">
      <formula>"SIM"</formula>
    </cfRule>
  </conditionalFormatting>
  <conditionalFormatting sqref="Z50:Z51">
    <cfRule type="cellIs" dxfId="1307" priority="2088" operator="equal">
      <formula>"OPORTUNIDADE"</formula>
    </cfRule>
  </conditionalFormatting>
  <conditionalFormatting sqref="Z50:Z51">
    <cfRule type="cellIs" dxfId="1306" priority="2086" operator="equal">
      <formula>"NÃO"</formula>
    </cfRule>
    <cfRule type="cellIs" dxfId="1305" priority="2087" operator="equal">
      <formula>"SIM"</formula>
    </cfRule>
  </conditionalFormatting>
  <conditionalFormatting sqref="Z50:Z52">
    <cfRule type="cellIs" dxfId="1304" priority="2085" operator="equal">
      <formula>"OPORTUNIDADE"</formula>
    </cfRule>
  </conditionalFormatting>
  <conditionalFormatting sqref="Z50:Z52">
    <cfRule type="cellIs" dxfId="1303" priority="2083" operator="equal">
      <formula>"NÃO"</formula>
    </cfRule>
    <cfRule type="cellIs" dxfId="1302" priority="2084" operator="equal">
      <formula>"SIM"</formula>
    </cfRule>
  </conditionalFormatting>
  <conditionalFormatting sqref="Z50:Z52">
    <cfRule type="cellIs" dxfId="1301" priority="2082" operator="equal">
      <formula>"OPORTUNIDADE"</formula>
    </cfRule>
  </conditionalFormatting>
  <conditionalFormatting sqref="Z50:Z52">
    <cfRule type="cellIs" dxfId="1300" priority="2080" operator="equal">
      <formula>"NÃO"</formula>
    </cfRule>
    <cfRule type="cellIs" dxfId="1299" priority="2081" operator="equal">
      <formula>"SIM"</formula>
    </cfRule>
  </conditionalFormatting>
  <conditionalFormatting sqref="Z50:Z52">
    <cfRule type="cellIs" dxfId="1298" priority="2079" operator="equal">
      <formula>"OPORTUNIDADE"</formula>
    </cfRule>
  </conditionalFormatting>
  <conditionalFormatting sqref="Z50:Z52">
    <cfRule type="cellIs" dxfId="1297" priority="2077" operator="equal">
      <formula>"NÃO"</formula>
    </cfRule>
    <cfRule type="cellIs" dxfId="1296" priority="2078" operator="equal">
      <formula>"SIM"</formula>
    </cfRule>
  </conditionalFormatting>
  <conditionalFormatting sqref="Z51:Z52">
    <cfRule type="cellIs" dxfId="1295" priority="2076" operator="equal">
      <formula>"OPORTUNIDADE"</formula>
    </cfRule>
  </conditionalFormatting>
  <conditionalFormatting sqref="Z51:Z52">
    <cfRule type="cellIs" dxfId="1294" priority="2074" operator="equal">
      <formula>"NÃO"</formula>
    </cfRule>
    <cfRule type="cellIs" dxfId="1293" priority="2075" operator="equal">
      <formula>"SIM"</formula>
    </cfRule>
  </conditionalFormatting>
  <conditionalFormatting sqref="Z52:Z54">
    <cfRule type="cellIs" dxfId="1292" priority="2052" operator="equal">
      <formula>"OPORTUNIDADE"</formula>
    </cfRule>
  </conditionalFormatting>
  <conditionalFormatting sqref="Z52:Z54">
    <cfRule type="cellIs" dxfId="1291" priority="2050" operator="equal">
      <formula>"NÃO"</formula>
    </cfRule>
    <cfRule type="cellIs" dxfId="1290" priority="2051" operator="equal">
      <formula>"SIM"</formula>
    </cfRule>
  </conditionalFormatting>
  <conditionalFormatting sqref="Z54 Z56">
    <cfRule type="cellIs" dxfId="1289" priority="2049" operator="equal">
      <formula>"OPORTUNIDADE"</formula>
    </cfRule>
  </conditionalFormatting>
  <conditionalFormatting sqref="Z54 Z56">
    <cfRule type="cellIs" dxfId="1288" priority="2047" operator="equal">
      <formula>"NÃO"</formula>
    </cfRule>
    <cfRule type="cellIs" dxfId="1287" priority="2048" operator="equal">
      <formula>"SIM"</formula>
    </cfRule>
  </conditionalFormatting>
  <conditionalFormatting sqref="Z53:Z54 Z56">
    <cfRule type="cellIs" dxfId="1286" priority="2046" operator="equal">
      <formula>"OPORTUNIDADE"</formula>
    </cfRule>
  </conditionalFormatting>
  <conditionalFormatting sqref="Z53:Z54 Z56">
    <cfRule type="cellIs" dxfId="1285" priority="2044" operator="equal">
      <formula>"NÃO"</formula>
    </cfRule>
    <cfRule type="cellIs" dxfId="1284" priority="2045" operator="equal">
      <formula>"SIM"</formula>
    </cfRule>
  </conditionalFormatting>
  <conditionalFormatting sqref="Z53:Z54 Z56">
    <cfRule type="cellIs" dxfId="1283" priority="2043" operator="equal">
      <formula>"OPORTUNIDADE"</formula>
    </cfRule>
  </conditionalFormatting>
  <conditionalFormatting sqref="Z53:Z54 Z56">
    <cfRule type="cellIs" dxfId="1282" priority="2041" operator="equal">
      <formula>"NÃO"</formula>
    </cfRule>
    <cfRule type="cellIs" dxfId="1281" priority="2042" operator="equal">
      <formula>"SIM"</formula>
    </cfRule>
  </conditionalFormatting>
  <conditionalFormatting sqref="Z53:Z54 Z56">
    <cfRule type="cellIs" dxfId="1280" priority="2040" operator="equal">
      <formula>"OPORTUNIDADE"</formula>
    </cfRule>
  </conditionalFormatting>
  <conditionalFormatting sqref="Z53:Z54 Z56">
    <cfRule type="cellIs" dxfId="1279" priority="2038" operator="equal">
      <formula>"NÃO"</formula>
    </cfRule>
    <cfRule type="cellIs" dxfId="1278" priority="2039" operator="equal">
      <formula>"SIM"</formula>
    </cfRule>
  </conditionalFormatting>
  <conditionalFormatting sqref="Z52:Z54">
    <cfRule type="cellIs" dxfId="1277" priority="2037" operator="equal">
      <formula>"OPORTUNIDADE"</formula>
    </cfRule>
  </conditionalFormatting>
  <conditionalFormatting sqref="Z52:Z54">
    <cfRule type="cellIs" dxfId="1276" priority="2035" operator="equal">
      <formula>"NÃO"</formula>
    </cfRule>
    <cfRule type="cellIs" dxfId="1275" priority="2036" operator="equal">
      <formula>"SIM"</formula>
    </cfRule>
  </conditionalFormatting>
  <conditionalFormatting sqref="Z52:Z54 Z56">
    <cfRule type="cellIs" dxfId="1274" priority="2034" operator="equal">
      <formula>"OPORTUNIDADE"</formula>
    </cfRule>
  </conditionalFormatting>
  <conditionalFormatting sqref="Z52:Z54 Z56">
    <cfRule type="cellIs" dxfId="1273" priority="2032" operator="equal">
      <formula>"NÃO"</formula>
    </cfRule>
    <cfRule type="cellIs" dxfId="1272" priority="2033" operator="equal">
      <formula>"SIM"</formula>
    </cfRule>
  </conditionalFormatting>
  <conditionalFormatting sqref="Z52:Z54">
    <cfRule type="cellIs" dxfId="1271" priority="2031" operator="equal">
      <formula>"OPORTUNIDADE"</formula>
    </cfRule>
  </conditionalFormatting>
  <conditionalFormatting sqref="Z52:Z54">
    <cfRule type="cellIs" dxfId="1270" priority="2029" operator="equal">
      <formula>"NÃO"</formula>
    </cfRule>
    <cfRule type="cellIs" dxfId="1269" priority="2030" operator="equal">
      <formula>"SIM"</formula>
    </cfRule>
  </conditionalFormatting>
  <conditionalFormatting sqref="Z54 Z56">
    <cfRule type="cellIs" dxfId="1268" priority="2028" operator="equal">
      <formula>"OPORTUNIDADE"</formula>
    </cfRule>
  </conditionalFormatting>
  <conditionalFormatting sqref="Z54 Z56">
    <cfRule type="cellIs" dxfId="1267" priority="2026" operator="equal">
      <formula>"NÃO"</formula>
    </cfRule>
    <cfRule type="cellIs" dxfId="1266" priority="2027" operator="equal">
      <formula>"SIM"</formula>
    </cfRule>
  </conditionalFormatting>
  <conditionalFormatting sqref="Z52:Z54">
    <cfRule type="cellIs" dxfId="1265" priority="2025" operator="equal">
      <formula>"OPORTUNIDADE"</formula>
    </cfRule>
  </conditionalFormatting>
  <conditionalFormatting sqref="Z52:Z54">
    <cfRule type="cellIs" dxfId="1264" priority="2023" operator="equal">
      <formula>"NÃO"</formula>
    </cfRule>
    <cfRule type="cellIs" dxfId="1263" priority="2024" operator="equal">
      <formula>"SIM"</formula>
    </cfRule>
  </conditionalFormatting>
  <conditionalFormatting sqref="Z54 Z56">
    <cfRule type="cellIs" dxfId="1262" priority="2022" operator="equal">
      <formula>"OPORTUNIDADE"</formula>
    </cfRule>
  </conditionalFormatting>
  <conditionalFormatting sqref="Z54 Z56">
    <cfRule type="cellIs" dxfId="1261" priority="2020" operator="equal">
      <formula>"NÃO"</formula>
    </cfRule>
    <cfRule type="cellIs" dxfId="1260" priority="2021" operator="equal">
      <formula>"SIM"</formula>
    </cfRule>
  </conditionalFormatting>
  <conditionalFormatting sqref="Z52:Z53">
    <cfRule type="cellIs" dxfId="1259" priority="2019" operator="equal">
      <formula>"OPORTUNIDADE"</formula>
    </cfRule>
  </conditionalFormatting>
  <conditionalFormatting sqref="Z52:Z53">
    <cfRule type="cellIs" dxfId="1258" priority="2017" operator="equal">
      <formula>"NÃO"</formula>
    </cfRule>
    <cfRule type="cellIs" dxfId="1257" priority="2018" operator="equal">
      <formula>"SIM"</formula>
    </cfRule>
  </conditionalFormatting>
  <conditionalFormatting sqref="Z56">
    <cfRule type="cellIs" dxfId="1256" priority="1992" operator="equal">
      <formula>"OPORTUNIDADE"</formula>
    </cfRule>
  </conditionalFormatting>
  <conditionalFormatting sqref="Z56">
    <cfRule type="cellIs" dxfId="1255" priority="1990" operator="equal">
      <formula>"NÃO"</formula>
    </cfRule>
    <cfRule type="cellIs" dxfId="1254" priority="1991" operator="equal">
      <formula>"SIM"</formula>
    </cfRule>
  </conditionalFormatting>
  <conditionalFormatting sqref="Z53">
    <cfRule type="cellIs" dxfId="1253" priority="1989" operator="equal">
      <formula>"OPORTUNIDADE"</formula>
    </cfRule>
  </conditionalFormatting>
  <conditionalFormatting sqref="Z53">
    <cfRule type="cellIs" dxfId="1252" priority="1987" operator="equal">
      <formula>"NÃO"</formula>
    </cfRule>
    <cfRule type="cellIs" dxfId="1251" priority="1988" operator="equal">
      <formula>"SIM"</formula>
    </cfRule>
  </conditionalFormatting>
  <conditionalFormatting sqref="Z53">
    <cfRule type="cellIs" dxfId="1250" priority="1986" operator="equal">
      <formula>"OPORTUNIDADE"</formula>
    </cfRule>
  </conditionalFormatting>
  <conditionalFormatting sqref="Z53">
    <cfRule type="cellIs" dxfId="1249" priority="1984" operator="equal">
      <formula>"NÃO"</formula>
    </cfRule>
    <cfRule type="cellIs" dxfId="1248" priority="1985" operator="equal">
      <formula>"SIM"</formula>
    </cfRule>
  </conditionalFormatting>
  <conditionalFormatting sqref="Y43:Z43">
    <cfRule type="cellIs" dxfId="1247" priority="1983" operator="equal">
      <formula>"OPORTUNIDADE"</formula>
    </cfRule>
  </conditionalFormatting>
  <conditionalFormatting sqref="Y43:Z43">
    <cfRule type="cellIs" dxfId="1246" priority="1981" operator="equal">
      <formula>"NÃO"</formula>
    </cfRule>
    <cfRule type="cellIs" dxfId="1245" priority="1982" operator="equal">
      <formula>"SIM"</formula>
    </cfRule>
  </conditionalFormatting>
  <conditionalFormatting sqref="Y43:Z43">
    <cfRule type="cellIs" dxfId="1244" priority="1980" operator="equal">
      <formula>"OPORTUNIDADE"</formula>
    </cfRule>
  </conditionalFormatting>
  <conditionalFormatting sqref="Y43:Z43">
    <cfRule type="cellIs" dxfId="1243" priority="1978" operator="equal">
      <formula>"NÃO"</formula>
    </cfRule>
    <cfRule type="cellIs" dxfId="1242" priority="1979" operator="equal">
      <formula>"SIM"</formula>
    </cfRule>
  </conditionalFormatting>
  <conditionalFormatting sqref="Y44:Z44">
    <cfRule type="cellIs" dxfId="1241" priority="1977" operator="equal">
      <formula>"OPORTUNIDADE"</formula>
    </cfRule>
  </conditionalFormatting>
  <conditionalFormatting sqref="Y44:Z44">
    <cfRule type="cellIs" dxfId="1240" priority="1975" operator="equal">
      <formula>"NÃO"</formula>
    </cfRule>
    <cfRule type="cellIs" dxfId="1239" priority="1976" operator="equal">
      <formula>"SIM"</formula>
    </cfRule>
  </conditionalFormatting>
  <conditionalFormatting sqref="Z56">
    <cfRule type="cellIs" dxfId="1238" priority="1971" operator="equal">
      <formula>"OPORTUNIDADE"</formula>
    </cfRule>
  </conditionalFormatting>
  <conditionalFormatting sqref="Z56">
    <cfRule type="cellIs" dxfId="1237" priority="1969" operator="equal">
      <formula>"NÃO"</formula>
    </cfRule>
    <cfRule type="cellIs" dxfId="1236" priority="1970" operator="equal">
      <formula>"SIM"</formula>
    </cfRule>
  </conditionalFormatting>
  <conditionalFormatting sqref="Z54">
    <cfRule type="cellIs" dxfId="1235" priority="1968" operator="equal">
      <formula>"OPORTUNIDADE"</formula>
    </cfRule>
  </conditionalFormatting>
  <conditionalFormatting sqref="Z54">
    <cfRule type="cellIs" dxfId="1234" priority="1966" operator="equal">
      <formula>"NÃO"</formula>
    </cfRule>
    <cfRule type="cellIs" dxfId="1233" priority="1967" operator="equal">
      <formula>"SIM"</formula>
    </cfRule>
  </conditionalFormatting>
  <conditionalFormatting sqref="Z54">
    <cfRule type="cellIs" dxfId="1232" priority="1965" operator="equal">
      <formula>"OPORTUNIDADE"</formula>
    </cfRule>
  </conditionalFormatting>
  <conditionalFormatting sqref="Z54">
    <cfRule type="cellIs" dxfId="1231" priority="1963" operator="equal">
      <formula>"NÃO"</formula>
    </cfRule>
    <cfRule type="cellIs" dxfId="1230" priority="1964" operator="equal">
      <formula>"SIM"</formula>
    </cfRule>
  </conditionalFormatting>
  <conditionalFormatting sqref="BP26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29" priority="1956" operator="equal">
      <formula>"OPORTUNIDADE"</formula>
    </cfRule>
  </conditionalFormatting>
  <conditionalFormatting sqref="Z48">
    <cfRule type="cellIs" dxfId="1228" priority="1954" operator="equal">
      <formula>"NÃO"</formula>
    </cfRule>
    <cfRule type="cellIs" dxfId="1227" priority="1955" operator="equal">
      <formula>"SIM"</formula>
    </cfRule>
  </conditionalFormatting>
  <conditionalFormatting sqref="Z48">
    <cfRule type="cellIs" dxfId="1226" priority="1953" operator="equal">
      <formula>"OPORTUNIDADE"</formula>
    </cfRule>
  </conditionalFormatting>
  <conditionalFormatting sqref="Z48">
    <cfRule type="cellIs" dxfId="1225" priority="1951" operator="equal">
      <formula>"NÃO"</formula>
    </cfRule>
    <cfRule type="cellIs" dxfId="1224" priority="1952" operator="equal">
      <formula>"SIM"</formula>
    </cfRule>
  </conditionalFormatting>
  <conditionalFormatting sqref="Z48">
    <cfRule type="cellIs" dxfId="1223" priority="1950" operator="equal">
      <formula>"OPORTUNIDADE"</formula>
    </cfRule>
  </conditionalFormatting>
  <conditionalFormatting sqref="Z48">
    <cfRule type="cellIs" dxfId="1222" priority="1948" operator="equal">
      <formula>"NÃO"</formula>
    </cfRule>
    <cfRule type="cellIs" dxfId="1221" priority="1949" operator="equal">
      <formula>"SIM"</formula>
    </cfRule>
  </conditionalFormatting>
  <conditionalFormatting sqref="Z48">
    <cfRule type="cellIs" dxfId="1220" priority="1947" operator="equal">
      <formula>"OPORTUNIDADE"</formula>
    </cfRule>
  </conditionalFormatting>
  <conditionalFormatting sqref="Z48">
    <cfRule type="cellIs" dxfId="1219" priority="1945" operator="equal">
      <formula>"NÃO"</formula>
    </cfRule>
    <cfRule type="cellIs" dxfId="1218" priority="1946" operator="equal">
      <formula>"SIM"</formula>
    </cfRule>
  </conditionalFormatting>
  <conditionalFormatting sqref="Z48">
    <cfRule type="cellIs" dxfId="1217" priority="1944" operator="equal">
      <formula>"OPORTUNIDADE"</formula>
    </cfRule>
  </conditionalFormatting>
  <conditionalFormatting sqref="Z48">
    <cfRule type="cellIs" dxfId="1216" priority="1942" operator="equal">
      <formula>"NÃO"</formula>
    </cfRule>
    <cfRule type="cellIs" dxfId="1215" priority="1943" operator="equal">
      <formula>"SIM"</formula>
    </cfRule>
  </conditionalFormatting>
  <conditionalFormatting sqref="Z48">
    <cfRule type="cellIs" dxfId="1214" priority="1941" operator="equal">
      <formula>"OPORTUNIDADE"</formula>
    </cfRule>
  </conditionalFormatting>
  <conditionalFormatting sqref="Z48">
    <cfRule type="cellIs" dxfId="1213" priority="1939" operator="equal">
      <formula>"NÃO"</formula>
    </cfRule>
    <cfRule type="cellIs" dxfId="1212" priority="1940" operator="equal">
      <formula>"SIM"</formula>
    </cfRule>
  </conditionalFormatting>
  <conditionalFormatting sqref="Z48">
    <cfRule type="cellIs" dxfId="1211" priority="1938" operator="equal">
      <formula>"OPORTUNIDADE"</formula>
    </cfRule>
  </conditionalFormatting>
  <conditionalFormatting sqref="Z48">
    <cfRule type="cellIs" dxfId="1210" priority="1936" operator="equal">
      <formula>"NÃO"</formula>
    </cfRule>
    <cfRule type="cellIs" dxfId="1209" priority="1937" operator="equal">
      <formula>"SIM"</formula>
    </cfRule>
  </conditionalFormatting>
  <conditionalFormatting sqref="Z48">
    <cfRule type="cellIs" dxfId="1208" priority="1935" operator="equal">
      <formula>"OPORTUNIDADE"</formula>
    </cfRule>
  </conditionalFormatting>
  <conditionalFormatting sqref="Z48">
    <cfRule type="cellIs" dxfId="1207" priority="1933" operator="equal">
      <formula>"NÃO"</formula>
    </cfRule>
    <cfRule type="cellIs" dxfId="1206" priority="1934" operator="equal">
      <formula>"SIM"</formula>
    </cfRule>
  </conditionalFormatting>
  <conditionalFormatting sqref="Z48">
    <cfRule type="cellIs" dxfId="1205" priority="1932" operator="equal">
      <formula>"OPORTUNIDADE"</formula>
    </cfRule>
  </conditionalFormatting>
  <conditionalFormatting sqref="Z48">
    <cfRule type="cellIs" dxfId="1204" priority="1930" operator="equal">
      <formula>"NÃO"</formula>
    </cfRule>
    <cfRule type="cellIs" dxfId="1203" priority="1931" operator="equal">
      <formula>"SIM"</formula>
    </cfRule>
  </conditionalFormatting>
  <conditionalFormatting sqref="Z48">
    <cfRule type="cellIs" dxfId="1202" priority="1929" operator="equal">
      <formula>"OPORTUNIDADE"</formula>
    </cfRule>
  </conditionalFormatting>
  <conditionalFormatting sqref="Z48">
    <cfRule type="cellIs" dxfId="1201" priority="1927" operator="equal">
      <formula>"NÃO"</formula>
    </cfRule>
    <cfRule type="cellIs" dxfId="1200" priority="1928" operator="equal">
      <formula>"SIM"</formula>
    </cfRule>
  </conditionalFormatting>
  <conditionalFormatting sqref="Z48">
    <cfRule type="cellIs" dxfId="1199" priority="1926" operator="equal">
      <formula>"OPORTUNIDADE"</formula>
    </cfRule>
  </conditionalFormatting>
  <conditionalFormatting sqref="Z48">
    <cfRule type="cellIs" dxfId="1198" priority="1924" operator="equal">
      <formula>"NÃO"</formula>
    </cfRule>
    <cfRule type="cellIs" dxfId="1197" priority="1925" operator="equal">
      <formula>"SIM"</formula>
    </cfRule>
  </conditionalFormatting>
  <conditionalFormatting sqref="Z48">
    <cfRule type="cellIs" dxfId="1196" priority="1923" operator="equal">
      <formula>"OPORTUNIDADE"</formula>
    </cfRule>
  </conditionalFormatting>
  <conditionalFormatting sqref="Z48">
    <cfRule type="cellIs" dxfId="1195" priority="1921" operator="equal">
      <formula>"NÃO"</formula>
    </cfRule>
    <cfRule type="cellIs" dxfId="1194" priority="1922" operator="equal">
      <formula>"SIM"</formula>
    </cfRule>
  </conditionalFormatting>
  <conditionalFormatting sqref="Z48">
    <cfRule type="cellIs" dxfId="1193" priority="1920" operator="equal">
      <formula>"OPORTUNIDADE"</formula>
    </cfRule>
  </conditionalFormatting>
  <conditionalFormatting sqref="Z48">
    <cfRule type="cellIs" dxfId="1192" priority="1918" operator="equal">
      <formula>"NÃO"</formula>
    </cfRule>
    <cfRule type="cellIs" dxfId="1191" priority="1919" operator="equal">
      <formula>"SIM"</formula>
    </cfRule>
  </conditionalFormatting>
  <conditionalFormatting sqref="Z48">
    <cfRule type="cellIs" dxfId="1190" priority="1917" operator="equal">
      <formula>"OPORTUNIDADE"</formula>
    </cfRule>
  </conditionalFormatting>
  <conditionalFormatting sqref="Z48">
    <cfRule type="cellIs" dxfId="1189" priority="1915" operator="equal">
      <formula>"NÃO"</formula>
    </cfRule>
    <cfRule type="cellIs" dxfId="1188" priority="1916" operator="equal">
      <formula>"SIM"</formula>
    </cfRule>
  </conditionalFormatting>
  <conditionalFormatting sqref="Z48">
    <cfRule type="cellIs" dxfId="1187" priority="1914" operator="equal">
      <formula>"OPORTUNIDADE"</formula>
    </cfRule>
  </conditionalFormatting>
  <conditionalFormatting sqref="Z48">
    <cfRule type="cellIs" dxfId="1186" priority="1912" operator="equal">
      <formula>"NÃO"</formula>
    </cfRule>
    <cfRule type="cellIs" dxfId="1185" priority="1913" operator="equal">
      <formula>"SIM"</formula>
    </cfRule>
  </conditionalFormatting>
  <conditionalFormatting sqref="Z48">
    <cfRule type="cellIs" dxfId="1184" priority="1911" operator="equal">
      <formula>"OPORTUNIDADE"</formula>
    </cfRule>
  </conditionalFormatting>
  <conditionalFormatting sqref="Z48">
    <cfRule type="cellIs" dxfId="1183" priority="1909" operator="equal">
      <formula>"NÃO"</formula>
    </cfRule>
    <cfRule type="cellIs" dxfId="1182" priority="1910" operator="equal">
      <formula>"SIM"</formula>
    </cfRule>
  </conditionalFormatting>
  <conditionalFormatting sqref="Z48">
    <cfRule type="cellIs" dxfId="1181" priority="1908" operator="equal">
      <formula>"OPORTUNIDADE"</formula>
    </cfRule>
  </conditionalFormatting>
  <conditionalFormatting sqref="Z48">
    <cfRule type="cellIs" dxfId="1180" priority="1906" operator="equal">
      <formula>"NÃO"</formula>
    </cfRule>
    <cfRule type="cellIs" dxfId="1179" priority="1907" operator="equal">
      <formula>"SIM"</formula>
    </cfRule>
  </conditionalFormatting>
  <conditionalFormatting sqref="Z48">
    <cfRule type="cellIs" dxfId="1178" priority="1905" operator="equal">
      <formula>"OPORTUNIDADE"</formula>
    </cfRule>
  </conditionalFormatting>
  <conditionalFormatting sqref="Z48">
    <cfRule type="cellIs" dxfId="1177" priority="1903" operator="equal">
      <formula>"NÃO"</formula>
    </cfRule>
    <cfRule type="cellIs" dxfId="1176" priority="1904" operator="equal">
      <formula>"SIM"</formula>
    </cfRule>
  </conditionalFormatting>
  <conditionalFormatting sqref="Z48">
    <cfRule type="cellIs" dxfId="1175" priority="1902" operator="equal">
      <formula>"OPORTUNIDADE"</formula>
    </cfRule>
  </conditionalFormatting>
  <conditionalFormatting sqref="Z48">
    <cfRule type="cellIs" dxfId="1174" priority="1900" operator="equal">
      <formula>"NÃO"</formula>
    </cfRule>
    <cfRule type="cellIs" dxfId="1173" priority="1901" operator="equal">
      <formula>"SIM"</formula>
    </cfRule>
  </conditionalFormatting>
  <conditionalFormatting sqref="Z48">
    <cfRule type="cellIs" dxfId="1172" priority="1899" operator="equal">
      <formula>"OPORTUNIDADE"</formula>
    </cfRule>
  </conditionalFormatting>
  <conditionalFormatting sqref="Z48">
    <cfRule type="cellIs" dxfId="1171" priority="1897" operator="equal">
      <formula>"NÃO"</formula>
    </cfRule>
    <cfRule type="cellIs" dxfId="1170" priority="1898" operator="equal">
      <formula>"SIM"</formula>
    </cfRule>
  </conditionalFormatting>
  <conditionalFormatting sqref="Z48">
    <cfRule type="cellIs" dxfId="1169" priority="1896" operator="equal">
      <formula>"OPORTUNIDADE"</formula>
    </cfRule>
  </conditionalFormatting>
  <conditionalFormatting sqref="Z48">
    <cfRule type="cellIs" dxfId="1168" priority="1894" operator="equal">
      <formula>"NÃO"</formula>
    </cfRule>
    <cfRule type="cellIs" dxfId="1167" priority="1895" operator="equal">
      <formula>"SIM"</formula>
    </cfRule>
  </conditionalFormatting>
  <conditionalFormatting sqref="Y58:Z58 Y65:Y67 Y72:Y75 Y59:Y63 Y69:Y70">
    <cfRule type="cellIs" dxfId="1166" priority="1890" operator="equal">
      <formula>"OPORTUNIDADE"</formula>
    </cfRule>
  </conditionalFormatting>
  <conditionalFormatting sqref="Y58:Z58 Y65:Y67 Y72:Y75 Y59:Y63 Y69:Y70">
    <cfRule type="cellIs" dxfId="1165" priority="1888" operator="equal">
      <formula>"NÃO"</formula>
    </cfRule>
    <cfRule type="cellIs" dxfId="1164" priority="1889" operator="equal">
      <formula>"SIM"</formula>
    </cfRule>
  </conditionalFormatting>
  <conditionalFormatting sqref="Z59">
    <cfRule type="cellIs" dxfId="1163" priority="1887" operator="equal">
      <formula>"OPORTUNIDADE"</formula>
    </cfRule>
  </conditionalFormatting>
  <conditionalFormatting sqref="Z59">
    <cfRule type="cellIs" dxfId="1162" priority="1885" operator="equal">
      <formula>"NÃO"</formula>
    </cfRule>
    <cfRule type="cellIs" dxfId="1161" priority="1886" operator="equal">
      <formula>"SIM"</formula>
    </cfRule>
  </conditionalFormatting>
  <conditionalFormatting sqref="Z59">
    <cfRule type="cellIs" dxfId="1160" priority="1884" operator="equal">
      <formula>"OPORTUNIDADE"</formula>
    </cfRule>
  </conditionalFormatting>
  <conditionalFormatting sqref="Z59">
    <cfRule type="cellIs" dxfId="1159" priority="1882" operator="equal">
      <formula>"NÃO"</formula>
    </cfRule>
    <cfRule type="cellIs" dxfId="1158" priority="1883" operator="equal">
      <formula>"SIM"</formula>
    </cfRule>
  </conditionalFormatting>
  <conditionalFormatting sqref="Z59">
    <cfRule type="cellIs" dxfId="1157" priority="1881" operator="equal">
      <formula>"OPORTUNIDADE"</formula>
    </cfRule>
  </conditionalFormatting>
  <conditionalFormatting sqref="Z59">
    <cfRule type="cellIs" dxfId="1156" priority="1879" operator="equal">
      <formula>"NÃO"</formula>
    </cfRule>
    <cfRule type="cellIs" dxfId="1155" priority="1880" operator="equal">
      <formula>"SIM"</formula>
    </cfRule>
  </conditionalFormatting>
  <conditionalFormatting sqref="Z59">
    <cfRule type="cellIs" dxfId="1154" priority="1878" operator="equal">
      <formula>"OPORTUNIDADE"</formula>
    </cfRule>
  </conditionalFormatting>
  <conditionalFormatting sqref="Z59">
    <cfRule type="cellIs" dxfId="1153" priority="1876" operator="equal">
      <formula>"NÃO"</formula>
    </cfRule>
    <cfRule type="cellIs" dxfId="1152" priority="1877" operator="equal">
      <formula>"SIM"</formula>
    </cfRule>
  </conditionalFormatting>
  <conditionalFormatting sqref="Z59">
    <cfRule type="cellIs" dxfId="1151" priority="1875" operator="equal">
      <formula>"OPORTUNIDADE"</formula>
    </cfRule>
  </conditionalFormatting>
  <conditionalFormatting sqref="Z59">
    <cfRule type="cellIs" dxfId="1150" priority="1873" operator="equal">
      <formula>"NÃO"</formula>
    </cfRule>
    <cfRule type="cellIs" dxfId="1149" priority="1874" operator="equal">
      <formula>"SIM"</formula>
    </cfRule>
  </conditionalFormatting>
  <conditionalFormatting sqref="Z59">
    <cfRule type="cellIs" dxfId="1148" priority="1872" operator="equal">
      <formula>"OPORTUNIDADE"</formula>
    </cfRule>
  </conditionalFormatting>
  <conditionalFormatting sqref="Z59">
    <cfRule type="cellIs" dxfId="1147" priority="1870" operator="equal">
      <formula>"NÃO"</formula>
    </cfRule>
    <cfRule type="cellIs" dxfId="1146" priority="1871" operator="equal">
      <formula>"SIM"</formula>
    </cfRule>
  </conditionalFormatting>
  <conditionalFormatting sqref="Z59">
    <cfRule type="cellIs" dxfId="1145" priority="1869" operator="equal">
      <formula>"OPORTUNIDADE"</formula>
    </cfRule>
  </conditionalFormatting>
  <conditionalFormatting sqref="Z59">
    <cfRule type="cellIs" dxfId="1144" priority="1867" operator="equal">
      <formula>"NÃO"</formula>
    </cfRule>
    <cfRule type="cellIs" dxfId="1143" priority="1868" operator="equal">
      <formula>"SIM"</formula>
    </cfRule>
  </conditionalFormatting>
  <conditionalFormatting sqref="Z59">
    <cfRule type="cellIs" dxfId="1142" priority="1866" operator="equal">
      <formula>"OPORTUNIDADE"</formula>
    </cfRule>
  </conditionalFormatting>
  <conditionalFormatting sqref="Z59">
    <cfRule type="cellIs" dxfId="1141" priority="1864" operator="equal">
      <formula>"NÃO"</formula>
    </cfRule>
    <cfRule type="cellIs" dxfId="1140" priority="1865" operator="equal">
      <formula>"SIM"</formula>
    </cfRule>
  </conditionalFormatting>
  <conditionalFormatting sqref="Z59">
    <cfRule type="cellIs" dxfId="1139" priority="1863" operator="equal">
      <formula>"OPORTUNIDADE"</formula>
    </cfRule>
  </conditionalFormatting>
  <conditionalFormatting sqref="Z59">
    <cfRule type="cellIs" dxfId="1138" priority="1861" operator="equal">
      <formula>"NÃO"</formula>
    </cfRule>
    <cfRule type="cellIs" dxfId="1137" priority="1862" operator="equal">
      <formula>"SIM"</formula>
    </cfRule>
  </conditionalFormatting>
  <conditionalFormatting sqref="Z59">
    <cfRule type="cellIs" dxfId="1136" priority="1860" operator="equal">
      <formula>"OPORTUNIDADE"</formula>
    </cfRule>
  </conditionalFormatting>
  <conditionalFormatting sqref="Z59">
    <cfRule type="cellIs" dxfId="1135" priority="1858" operator="equal">
      <formula>"NÃO"</formula>
    </cfRule>
    <cfRule type="cellIs" dxfId="1134" priority="1859" operator="equal">
      <formula>"SIM"</formula>
    </cfRule>
  </conditionalFormatting>
  <conditionalFormatting sqref="Z59">
    <cfRule type="cellIs" dxfId="1133" priority="1857" operator="equal">
      <formula>"OPORTUNIDADE"</formula>
    </cfRule>
  </conditionalFormatting>
  <conditionalFormatting sqref="Z59">
    <cfRule type="cellIs" dxfId="1132" priority="1855" operator="equal">
      <formula>"NÃO"</formula>
    </cfRule>
    <cfRule type="cellIs" dxfId="1131" priority="1856" operator="equal">
      <formula>"SIM"</formula>
    </cfRule>
  </conditionalFormatting>
  <conditionalFormatting sqref="Z59">
    <cfRule type="cellIs" dxfId="1130" priority="1854" operator="equal">
      <formula>"OPORTUNIDADE"</formula>
    </cfRule>
  </conditionalFormatting>
  <conditionalFormatting sqref="Z59">
    <cfRule type="cellIs" dxfId="1129" priority="1852" operator="equal">
      <formula>"NÃO"</formula>
    </cfRule>
    <cfRule type="cellIs" dxfId="1128" priority="1853" operator="equal">
      <formula>"SIM"</formula>
    </cfRule>
  </conditionalFormatting>
  <conditionalFormatting sqref="Z59">
    <cfRule type="cellIs" dxfId="1127" priority="1851" operator="equal">
      <formula>"OPORTUNIDADE"</formula>
    </cfRule>
  </conditionalFormatting>
  <conditionalFormatting sqref="Z59">
    <cfRule type="cellIs" dxfId="1126" priority="1849" operator="equal">
      <formula>"NÃO"</formula>
    </cfRule>
    <cfRule type="cellIs" dxfId="1125" priority="1850" operator="equal">
      <formula>"SIM"</formula>
    </cfRule>
  </conditionalFormatting>
  <conditionalFormatting sqref="Z59">
    <cfRule type="cellIs" dxfId="1124" priority="1848" operator="equal">
      <formula>"OPORTUNIDADE"</formula>
    </cfRule>
  </conditionalFormatting>
  <conditionalFormatting sqref="Z59">
    <cfRule type="cellIs" dxfId="1123" priority="1846" operator="equal">
      <formula>"NÃO"</formula>
    </cfRule>
    <cfRule type="cellIs" dxfId="1122" priority="1847" operator="equal">
      <formula>"SIM"</formula>
    </cfRule>
  </conditionalFormatting>
  <conditionalFormatting sqref="Z59">
    <cfRule type="cellIs" dxfId="1121" priority="1845" operator="equal">
      <formula>"OPORTUNIDADE"</formula>
    </cfRule>
  </conditionalFormatting>
  <conditionalFormatting sqref="Z59">
    <cfRule type="cellIs" dxfId="1120" priority="1843" operator="equal">
      <formula>"NÃO"</formula>
    </cfRule>
    <cfRule type="cellIs" dxfId="1119" priority="1844" operator="equal">
      <formula>"SIM"</formula>
    </cfRule>
  </conditionalFormatting>
  <conditionalFormatting sqref="Z59">
    <cfRule type="cellIs" dxfId="1118" priority="1842" operator="equal">
      <formula>"OPORTUNIDADE"</formula>
    </cfRule>
  </conditionalFormatting>
  <conditionalFormatting sqref="Z59">
    <cfRule type="cellIs" dxfId="1117" priority="1840" operator="equal">
      <formula>"NÃO"</formula>
    </cfRule>
    <cfRule type="cellIs" dxfId="1116" priority="1841" operator="equal">
      <formula>"SIM"</formula>
    </cfRule>
  </conditionalFormatting>
  <conditionalFormatting sqref="Z59">
    <cfRule type="cellIs" dxfId="1115" priority="1839" operator="equal">
      <formula>"OPORTUNIDADE"</formula>
    </cfRule>
  </conditionalFormatting>
  <conditionalFormatting sqref="Z59">
    <cfRule type="cellIs" dxfId="1114" priority="1837" operator="equal">
      <formula>"NÃO"</formula>
    </cfRule>
    <cfRule type="cellIs" dxfId="1113" priority="1838" operator="equal">
      <formula>"SIM"</formula>
    </cfRule>
  </conditionalFormatting>
  <conditionalFormatting sqref="Z59">
    <cfRule type="cellIs" dxfId="1112" priority="1836" operator="equal">
      <formula>"OPORTUNIDADE"</formula>
    </cfRule>
  </conditionalFormatting>
  <conditionalFormatting sqref="Z59">
    <cfRule type="cellIs" dxfId="1111" priority="1834" operator="equal">
      <formula>"NÃO"</formula>
    </cfRule>
    <cfRule type="cellIs" dxfId="1110" priority="1835" operator="equal">
      <formula>"SIM"</formula>
    </cfRule>
  </conditionalFormatting>
  <conditionalFormatting sqref="Z59">
    <cfRule type="cellIs" dxfId="1109" priority="1833" operator="equal">
      <formula>"OPORTUNIDADE"</formula>
    </cfRule>
  </conditionalFormatting>
  <conditionalFormatting sqref="Z59">
    <cfRule type="cellIs" dxfId="1108" priority="1831" operator="equal">
      <formula>"NÃO"</formula>
    </cfRule>
    <cfRule type="cellIs" dxfId="1107" priority="1832" operator="equal">
      <formula>"SIM"</formula>
    </cfRule>
  </conditionalFormatting>
  <conditionalFormatting sqref="Z59">
    <cfRule type="cellIs" dxfId="1106" priority="1830" operator="equal">
      <formula>"OPORTUNIDADE"</formula>
    </cfRule>
  </conditionalFormatting>
  <conditionalFormatting sqref="Z59">
    <cfRule type="cellIs" dxfId="1105" priority="1828" operator="equal">
      <formula>"NÃO"</formula>
    </cfRule>
    <cfRule type="cellIs" dxfId="1104" priority="1829" operator="equal">
      <formula>"SIM"</formula>
    </cfRule>
  </conditionalFormatting>
  <conditionalFormatting sqref="Z59">
    <cfRule type="cellIs" dxfId="1103" priority="1827" operator="equal">
      <formula>"OPORTUNIDADE"</formula>
    </cfRule>
  </conditionalFormatting>
  <conditionalFormatting sqref="Z59">
    <cfRule type="cellIs" dxfId="1102" priority="1825" operator="equal">
      <formula>"NÃO"</formula>
    </cfRule>
    <cfRule type="cellIs" dxfId="1101" priority="1826" operator="equal">
      <formula>"SIM"</formula>
    </cfRule>
  </conditionalFormatting>
  <conditionalFormatting sqref="Z59">
    <cfRule type="cellIs" dxfId="1100" priority="1824" operator="equal">
      <formula>"OPORTUNIDADE"</formula>
    </cfRule>
  </conditionalFormatting>
  <conditionalFormatting sqref="Z59">
    <cfRule type="cellIs" dxfId="1099" priority="1822" operator="equal">
      <formula>"NÃO"</formula>
    </cfRule>
    <cfRule type="cellIs" dxfId="1098" priority="1823" operator="equal">
      <formula>"SIM"</formula>
    </cfRule>
  </conditionalFormatting>
  <conditionalFormatting sqref="Z59">
    <cfRule type="cellIs" dxfId="1097" priority="1821" operator="equal">
      <formula>"OPORTUNIDADE"</formula>
    </cfRule>
  </conditionalFormatting>
  <conditionalFormatting sqref="Z59">
    <cfRule type="cellIs" dxfId="1096" priority="1819" operator="equal">
      <formula>"NÃO"</formula>
    </cfRule>
    <cfRule type="cellIs" dxfId="1095" priority="1820" operator="equal">
      <formula>"SIM"</formula>
    </cfRule>
  </conditionalFormatting>
  <conditionalFormatting sqref="Y59">
    <cfRule type="cellIs" dxfId="1094" priority="1818" operator="equal">
      <formula>"OPORTUNIDADE"</formula>
    </cfRule>
  </conditionalFormatting>
  <conditionalFormatting sqref="Y59">
    <cfRule type="cellIs" dxfId="1093" priority="1816" operator="equal">
      <formula>"NÃO"</formula>
    </cfRule>
    <cfRule type="cellIs" dxfId="1092" priority="1817" operator="equal">
      <formula>"SIM"</formula>
    </cfRule>
  </conditionalFormatting>
  <conditionalFormatting sqref="Y59">
    <cfRule type="cellIs" dxfId="1091" priority="1815" operator="equal">
      <formula>"OPORTUNIDADE"</formula>
    </cfRule>
  </conditionalFormatting>
  <conditionalFormatting sqref="Y59">
    <cfRule type="cellIs" dxfId="1090" priority="1813" operator="equal">
      <formula>"NÃO"</formula>
    </cfRule>
    <cfRule type="cellIs" dxfId="1089" priority="1814" operator="equal">
      <formula>"SIM"</formula>
    </cfRule>
  </conditionalFormatting>
  <conditionalFormatting sqref="Y59">
    <cfRule type="cellIs" dxfId="1088" priority="1812" operator="equal">
      <formula>"OPORTUNIDADE"</formula>
    </cfRule>
  </conditionalFormatting>
  <conditionalFormatting sqref="Y59">
    <cfRule type="cellIs" dxfId="1087" priority="1810" operator="equal">
      <formula>"NÃO"</formula>
    </cfRule>
    <cfRule type="cellIs" dxfId="1086" priority="1811" operator="equal">
      <formula>"SIM"</formula>
    </cfRule>
  </conditionalFormatting>
  <conditionalFormatting sqref="Y59">
    <cfRule type="cellIs" dxfId="1085" priority="1809" operator="equal">
      <formula>"OPORTUNIDADE"</formula>
    </cfRule>
  </conditionalFormatting>
  <conditionalFormatting sqref="Y59">
    <cfRule type="cellIs" dxfId="1084" priority="1807" operator="equal">
      <formula>"NÃO"</formula>
    </cfRule>
    <cfRule type="cellIs" dxfId="1083" priority="1808" operator="equal">
      <formula>"SIM"</formula>
    </cfRule>
  </conditionalFormatting>
  <conditionalFormatting sqref="Z59">
    <cfRule type="cellIs" dxfId="1082" priority="1806" operator="equal">
      <formula>"OPORTUNIDADE"</formula>
    </cfRule>
  </conditionalFormatting>
  <conditionalFormatting sqref="Z59">
    <cfRule type="cellIs" dxfId="1081" priority="1804" operator="equal">
      <formula>"NÃO"</formula>
    </cfRule>
    <cfRule type="cellIs" dxfId="1080" priority="1805" operator="equal">
      <formula>"SIM"</formula>
    </cfRule>
  </conditionalFormatting>
  <conditionalFormatting sqref="Z59">
    <cfRule type="cellIs" dxfId="1079" priority="1803" operator="equal">
      <formula>"OPORTUNIDADE"</formula>
    </cfRule>
  </conditionalFormatting>
  <conditionalFormatting sqref="Z59">
    <cfRule type="cellIs" dxfId="1078" priority="1801" operator="equal">
      <formula>"NÃO"</formula>
    </cfRule>
    <cfRule type="cellIs" dxfId="1077" priority="1802" operator="equal">
      <formula>"SIM"</formula>
    </cfRule>
  </conditionalFormatting>
  <conditionalFormatting sqref="Z59">
    <cfRule type="cellIs" dxfId="1076" priority="1800" operator="equal">
      <formula>"OPORTUNIDADE"</formula>
    </cfRule>
  </conditionalFormatting>
  <conditionalFormatting sqref="Z59">
    <cfRule type="cellIs" dxfId="1075" priority="1798" operator="equal">
      <formula>"NÃO"</formula>
    </cfRule>
    <cfRule type="cellIs" dxfId="1074" priority="1799" operator="equal">
      <formula>"SIM"</formula>
    </cfRule>
  </conditionalFormatting>
  <conditionalFormatting sqref="Z59">
    <cfRule type="cellIs" dxfId="1073" priority="1797" operator="equal">
      <formula>"OPORTUNIDADE"</formula>
    </cfRule>
  </conditionalFormatting>
  <conditionalFormatting sqref="Z59">
    <cfRule type="cellIs" dxfId="1072" priority="1795" operator="equal">
      <formula>"NÃO"</formula>
    </cfRule>
    <cfRule type="cellIs" dxfId="1071" priority="1796" operator="equal">
      <formula>"SIM"</formula>
    </cfRule>
  </conditionalFormatting>
  <conditionalFormatting sqref="Z59">
    <cfRule type="cellIs" dxfId="1070" priority="1794" operator="equal">
      <formula>"OPORTUNIDADE"</formula>
    </cfRule>
  </conditionalFormatting>
  <conditionalFormatting sqref="Z59">
    <cfRule type="cellIs" dxfId="1069" priority="1792" operator="equal">
      <formula>"NÃO"</formula>
    </cfRule>
    <cfRule type="cellIs" dxfId="1068" priority="1793" operator="equal">
      <formula>"SIM"</formula>
    </cfRule>
  </conditionalFormatting>
  <conditionalFormatting sqref="Z59">
    <cfRule type="cellIs" dxfId="1067" priority="1791" operator="equal">
      <formula>"OPORTUNIDADE"</formula>
    </cfRule>
  </conditionalFormatting>
  <conditionalFormatting sqref="Z59">
    <cfRule type="cellIs" dxfId="1066" priority="1789" operator="equal">
      <formula>"NÃO"</formula>
    </cfRule>
    <cfRule type="cellIs" dxfId="1065" priority="1790" operator="equal">
      <formula>"SIM"</formula>
    </cfRule>
  </conditionalFormatting>
  <conditionalFormatting sqref="Z59">
    <cfRule type="cellIs" dxfId="1064" priority="1788" operator="equal">
      <formula>"OPORTUNIDADE"</formula>
    </cfRule>
  </conditionalFormatting>
  <conditionalFormatting sqref="Z59">
    <cfRule type="cellIs" dxfId="1063" priority="1786" operator="equal">
      <formula>"NÃO"</formula>
    </cfRule>
    <cfRule type="cellIs" dxfId="1062" priority="1787" operator="equal">
      <formula>"SIM"</formula>
    </cfRule>
  </conditionalFormatting>
  <conditionalFormatting sqref="Z59">
    <cfRule type="cellIs" dxfId="1061" priority="1785" operator="equal">
      <formula>"OPORTUNIDADE"</formula>
    </cfRule>
  </conditionalFormatting>
  <conditionalFormatting sqref="Z59">
    <cfRule type="cellIs" dxfId="1060" priority="1783" operator="equal">
      <formula>"NÃO"</formula>
    </cfRule>
    <cfRule type="cellIs" dxfId="1059" priority="1784" operator="equal">
      <formula>"SIM"</formula>
    </cfRule>
  </conditionalFormatting>
  <conditionalFormatting sqref="Z59">
    <cfRule type="cellIs" dxfId="1058" priority="1782" operator="equal">
      <formula>"OPORTUNIDADE"</formula>
    </cfRule>
  </conditionalFormatting>
  <conditionalFormatting sqref="Z59">
    <cfRule type="cellIs" dxfId="1057" priority="1780" operator="equal">
      <formula>"NÃO"</formula>
    </cfRule>
    <cfRule type="cellIs" dxfId="1056" priority="1781" operator="equal">
      <formula>"SIM"</formula>
    </cfRule>
  </conditionalFormatting>
  <conditionalFormatting sqref="Z59">
    <cfRule type="cellIs" dxfId="1055" priority="1779" operator="equal">
      <formula>"OPORTUNIDADE"</formula>
    </cfRule>
  </conditionalFormatting>
  <conditionalFormatting sqref="Z59">
    <cfRule type="cellIs" dxfId="1054" priority="1777" operator="equal">
      <formula>"NÃO"</formula>
    </cfRule>
    <cfRule type="cellIs" dxfId="1053" priority="1778" operator="equal">
      <formula>"SIM"</formula>
    </cfRule>
  </conditionalFormatting>
  <conditionalFormatting sqref="Z59">
    <cfRule type="cellIs" dxfId="1052" priority="1776" operator="equal">
      <formula>"OPORTUNIDADE"</formula>
    </cfRule>
  </conditionalFormatting>
  <conditionalFormatting sqref="Z59">
    <cfRule type="cellIs" dxfId="1051" priority="1774" operator="equal">
      <formula>"NÃO"</formula>
    </cfRule>
    <cfRule type="cellIs" dxfId="1050" priority="1775" operator="equal">
      <formula>"SIM"</formula>
    </cfRule>
  </conditionalFormatting>
  <conditionalFormatting sqref="Z59">
    <cfRule type="cellIs" dxfId="1049" priority="1773" operator="equal">
      <formula>"OPORTUNIDADE"</formula>
    </cfRule>
  </conditionalFormatting>
  <conditionalFormatting sqref="Z59">
    <cfRule type="cellIs" dxfId="1048" priority="1771" operator="equal">
      <formula>"NÃO"</formula>
    </cfRule>
    <cfRule type="cellIs" dxfId="1047" priority="1772" operator="equal">
      <formula>"SIM"</formula>
    </cfRule>
  </conditionalFormatting>
  <conditionalFormatting sqref="Z59">
    <cfRule type="cellIs" dxfId="1046" priority="1770" operator="equal">
      <formula>"OPORTUNIDADE"</formula>
    </cfRule>
  </conditionalFormatting>
  <conditionalFormatting sqref="Z59">
    <cfRule type="cellIs" dxfId="1045" priority="1768" operator="equal">
      <formula>"NÃO"</formula>
    </cfRule>
    <cfRule type="cellIs" dxfId="1044" priority="1769" operator="equal">
      <formula>"SIM"</formula>
    </cfRule>
  </conditionalFormatting>
  <conditionalFormatting sqref="Y59">
    <cfRule type="cellIs" dxfId="1043" priority="1767" operator="equal">
      <formula>"OPORTUNIDADE"</formula>
    </cfRule>
  </conditionalFormatting>
  <conditionalFormatting sqref="Y59">
    <cfRule type="cellIs" dxfId="1042" priority="1765" operator="equal">
      <formula>"NÃO"</formula>
    </cfRule>
    <cfRule type="cellIs" dxfId="1041" priority="1766" operator="equal">
      <formula>"SIM"</formula>
    </cfRule>
  </conditionalFormatting>
  <conditionalFormatting sqref="Y59">
    <cfRule type="cellIs" dxfId="1040" priority="1764" operator="equal">
      <formula>"OPORTUNIDADE"</formula>
    </cfRule>
  </conditionalFormatting>
  <conditionalFormatting sqref="Y59">
    <cfRule type="cellIs" dxfId="1039" priority="1762" operator="equal">
      <formula>"NÃO"</formula>
    </cfRule>
    <cfRule type="cellIs" dxfId="1038" priority="1763" operator="equal">
      <formula>"SIM"</formula>
    </cfRule>
  </conditionalFormatting>
  <conditionalFormatting sqref="Y59">
    <cfRule type="cellIs" dxfId="1037" priority="1761" operator="equal">
      <formula>"OPORTUNIDADE"</formula>
    </cfRule>
  </conditionalFormatting>
  <conditionalFormatting sqref="Y59">
    <cfRule type="cellIs" dxfId="1036" priority="1759" operator="equal">
      <formula>"NÃO"</formula>
    </cfRule>
    <cfRule type="cellIs" dxfId="1035" priority="1760" operator="equal">
      <formula>"SIM"</formula>
    </cfRule>
  </conditionalFormatting>
  <conditionalFormatting sqref="Y59">
    <cfRule type="cellIs" dxfId="1034" priority="1758" operator="equal">
      <formula>"OPORTUNIDADE"</formula>
    </cfRule>
  </conditionalFormatting>
  <conditionalFormatting sqref="Y59">
    <cfRule type="cellIs" dxfId="1033" priority="1756" operator="equal">
      <formula>"NÃO"</formula>
    </cfRule>
    <cfRule type="cellIs" dxfId="1032" priority="1757" operator="equal">
      <formula>"SIM"</formula>
    </cfRule>
  </conditionalFormatting>
  <conditionalFormatting sqref="Y46:Z46">
    <cfRule type="cellIs" dxfId="1031" priority="1755" operator="equal">
      <formula>"OPORTUNIDADE"</formula>
    </cfRule>
  </conditionalFormatting>
  <conditionalFormatting sqref="Y46:Z46">
    <cfRule type="cellIs" dxfId="1030" priority="1753" operator="equal">
      <formula>"NÃO"</formula>
    </cfRule>
    <cfRule type="cellIs" dxfId="1029" priority="1754" operator="equal">
      <formula>"SIM"</formula>
    </cfRule>
  </conditionalFormatting>
  <conditionalFormatting sqref="Z47">
    <cfRule type="cellIs" dxfId="1028" priority="1752" operator="equal">
      <formula>"OPORTUNIDADE"</formula>
    </cfRule>
  </conditionalFormatting>
  <conditionalFormatting sqref="Z47">
    <cfRule type="cellIs" dxfId="1027" priority="1750" operator="equal">
      <formula>"NÃO"</formula>
    </cfRule>
    <cfRule type="cellIs" dxfId="1026" priority="1751" operator="equal">
      <formula>"SIM"</formula>
    </cfRule>
  </conditionalFormatting>
  <conditionalFormatting sqref="Z47">
    <cfRule type="cellIs" dxfId="1025" priority="1749" operator="equal">
      <formula>"OPORTUNIDADE"</formula>
    </cfRule>
  </conditionalFormatting>
  <conditionalFormatting sqref="Z47">
    <cfRule type="cellIs" dxfId="1024" priority="1747" operator="equal">
      <formula>"NÃO"</formula>
    </cfRule>
    <cfRule type="cellIs" dxfId="1023" priority="1748" operator="equal">
      <formula>"SIM"</formula>
    </cfRule>
  </conditionalFormatting>
  <conditionalFormatting sqref="Z47">
    <cfRule type="cellIs" dxfId="1022" priority="1746" operator="equal">
      <formula>"OPORTUNIDADE"</formula>
    </cfRule>
  </conditionalFormatting>
  <conditionalFormatting sqref="Z47">
    <cfRule type="cellIs" dxfId="1021" priority="1744" operator="equal">
      <formula>"NÃO"</formula>
    </cfRule>
    <cfRule type="cellIs" dxfId="1020" priority="1745" operator="equal">
      <formula>"SIM"</formula>
    </cfRule>
  </conditionalFormatting>
  <conditionalFormatting sqref="Z47">
    <cfRule type="cellIs" dxfId="1019" priority="1743" operator="equal">
      <formula>"OPORTUNIDADE"</formula>
    </cfRule>
  </conditionalFormatting>
  <conditionalFormatting sqref="Z47">
    <cfRule type="cellIs" dxfId="1018" priority="1741" operator="equal">
      <formula>"NÃO"</formula>
    </cfRule>
    <cfRule type="cellIs" dxfId="1017" priority="1742" operator="equal">
      <formula>"SIM"</formula>
    </cfRule>
  </conditionalFormatting>
  <conditionalFormatting sqref="Z47">
    <cfRule type="cellIs" dxfId="1016" priority="1740" operator="equal">
      <formula>"OPORTUNIDADE"</formula>
    </cfRule>
  </conditionalFormatting>
  <conditionalFormatting sqref="Z47">
    <cfRule type="cellIs" dxfId="1015" priority="1738" operator="equal">
      <formula>"NÃO"</formula>
    </cfRule>
    <cfRule type="cellIs" dxfId="1014" priority="1739" operator="equal">
      <formula>"SIM"</formula>
    </cfRule>
  </conditionalFormatting>
  <conditionalFormatting sqref="Z47">
    <cfRule type="cellIs" dxfId="1013" priority="1737" operator="equal">
      <formula>"OPORTUNIDADE"</formula>
    </cfRule>
  </conditionalFormatting>
  <conditionalFormatting sqref="Z47">
    <cfRule type="cellIs" dxfId="1012" priority="1735" operator="equal">
      <formula>"NÃO"</formula>
    </cfRule>
    <cfRule type="cellIs" dxfId="1011" priority="1736" operator="equal">
      <formula>"SIM"</formula>
    </cfRule>
  </conditionalFormatting>
  <conditionalFormatting sqref="Z47">
    <cfRule type="cellIs" dxfId="1010" priority="1734" operator="equal">
      <formula>"OPORTUNIDADE"</formula>
    </cfRule>
  </conditionalFormatting>
  <conditionalFormatting sqref="Z47">
    <cfRule type="cellIs" dxfId="1009" priority="1732" operator="equal">
      <formula>"NÃO"</formula>
    </cfRule>
    <cfRule type="cellIs" dxfId="1008" priority="1733" operator="equal">
      <formula>"SIM"</formula>
    </cfRule>
  </conditionalFormatting>
  <conditionalFormatting sqref="Z47">
    <cfRule type="cellIs" dxfId="1007" priority="1731" operator="equal">
      <formula>"OPORTUNIDADE"</formula>
    </cfRule>
  </conditionalFormatting>
  <conditionalFormatting sqref="Z47">
    <cfRule type="cellIs" dxfId="1006" priority="1729" operator="equal">
      <formula>"NÃO"</formula>
    </cfRule>
    <cfRule type="cellIs" dxfId="1005" priority="1730" operator="equal">
      <formula>"SIM"</formula>
    </cfRule>
  </conditionalFormatting>
  <conditionalFormatting sqref="Z47">
    <cfRule type="cellIs" dxfId="1004" priority="1728" operator="equal">
      <formula>"OPORTUNIDADE"</formula>
    </cfRule>
  </conditionalFormatting>
  <conditionalFormatting sqref="Z47">
    <cfRule type="cellIs" dxfId="1003" priority="1726" operator="equal">
      <formula>"NÃO"</formula>
    </cfRule>
    <cfRule type="cellIs" dxfId="1002" priority="1727" operator="equal">
      <formula>"SIM"</formula>
    </cfRule>
  </conditionalFormatting>
  <conditionalFormatting sqref="Z47">
    <cfRule type="cellIs" dxfId="1001" priority="1725" operator="equal">
      <formula>"OPORTUNIDADE"</formula>
    </cfRule>
  </conditionalFormatting>
  <conditionalFormatting sqref="Z47">
    <cfRule type="cellIs" dxfId="1000" priority="1723" operator="equal">
      <formula>"NÃO"</formula>
    </cfRule>
    <cfRule type="cellIs" dxfId="999" priority="1724" operator="equal">
      <formula>"SIM"</formula>
    </cfRule>
  </conditionalFormatting>
  <conditionalFormatting sqref="Z47">
    <cfRule type="cellIs" dxfId="998" priority="1722" operator="equal">
      <formula>"OPORTUNIDADE"</formula>
    </cfRule>
  </conditionalFormatting>
  <conditionalFormatting sqref="Z47">
    <cfRule type="cellIs" dxfId="997" priority="1720" operator="equal">
      <formula>"NÃO"</formula>
    </cfRule>
    <cfRule type="cellIs" dxfId="996" priority="1721" operator="equal">
      <formula>"SIM"</formula>
    </cfRule>
  </conditionalFormatting>
  <conditionalFormatting sqref="Z47">
    <cfRule type="cellIs" dxfId="995" priority="1719" operator="equal">
      <formula>"OPORTUNIDADE"</formula>
    </cfRule>
  </conditionalFormatting>
  <conditionalFormatting sqref="Z47">
    <cfRule type="cellIs" dxfId="994" priority="1717" operator="equal">
      <formula>"NÃO"</formula>
    </cfRule>
    <cfRule type="cellIs" dxfId="993" priority="1718" operator="equal">
      <formula>"SIM"</formula>
    </cfRule>
  </conditionalFormatting>
  <conditionalFormatting sqref="Z47">
    <cfRule type="cellIs" dxfId="992" priority="1716" operator="equal">
      <formula>"OPORTUNIDADE"</formula>
    </cfRule>
  </conditionalFormatting>
  <conditionalFormatting sqref="Z47">
    <cfRule type="cellIs" dxfId="991" priority="1714" operator="equal">
      <formula>"NÃO"</formula>
    </cfRule>
    <cfRule type="cellIs" dxfId="990" priority="1715" operator="equal">
      <formula>"SIM"</formula>
    </cfRule>
  </conditionalFormatting>
  <conditionalFormatting sqref="Z47">
    <cfRule type="cellIs" dxfId="989" priority="1713" operator="equal">
      <formula>"OPORTUNIDADE"</formula>
    </cfRule>
  </conditionalFormatting>
  <conditionalFormatting sqref="Z47">
    <cfRule type="cellIs" dxfId="988" priority="1711" operator="equal">
      <formula>"NÃO"</formula>
    </cfRule>
    <cfRule type="cellIs" dxfId="987" priority="1712" operator="equal">
      <formula>"SIM"</formula>
    </cfRule>
  </conditionalFormatting>
  <conditionalFormatting sqref="Z47">
    <cfRule type="cellIs" dxfId="986" priority="1710" operator="equal">
      <formula>"OPORTUNIDADE"</formula>
    </cfRule>
  </conditionalFormatting>
  <conditionalFormatting sqref="Z47">
    <cfRule type="cellIs" dxfId="985" priority="1708" operator="equal">
      <formula>"NÃO"</formula>
    </cfRule>
    <cfRule type="cellIs" dxfId="984" priority="1709" operator="equal">
      <formula>"SIM"</formula>
    </cfRule>
  </conditionalFormatting>
  <conditionalFormatting sqref="Z47">
    <cfRule type="cellIs" dxfId="983" priority="1707" operator="equal">
      <formula>"OPORTUNIDADE"</formula>
    </cfRule>
  </conditionalFormatting>
  <conditionalFormatting sqref="Z47">
    <cfRule type="cellIs" dxfId="982" priority="1705" operator="equal">
      <formula>"NÃO"</formula>
    </cfRule>
    <cfRule type="cellIs" dxfId="981" priority="1706" operator="equal">
      <formula>"SIM"</formula>
    </cfRule>
  </conditionalFormatting>
  <conditionalFormatting sqref="Z47">
    <cfRule type="cellIs" dxfId="980" priority="1704" operator="equal">
      <formula>"OPORTUNIDADE"</formula>
    </cfRule>
  </conditionalFormatting>
  <conditionalFormatting sqref="Z47">
    <cfRule type="cellIs" dxfId="979" priority="1702" operator="equal">
      <formula>"NÃO"</formula>
    </cfRule>
    <cfRule type="cellIs" dxfId="978" priority="1703" operator="equal">
      <formula>"SIM"</formula>
    </cfRule>
  </conditionalFormatting>
  <conditionalFormatting sqref="Z47">
    <cfRule type="cellIs" dxfId="977" priority="1701" operator="equal">
      <formula>"OPORTUNIDADE"</formula>
    </cfRule>
  </conditionalFormatting>
  <conditionalFormatting sqref="Z47">
    <cfRule type="cellIs" dxfId="976" priority="1699" operator="equal">
      <formula>"NÃO"</formula>
    </cfRule>
    <cfRule type="cellIs" dxfId="975" priority="1700" operator="equal">
      <formula>"SIM"</formula>
    </cfRule>
  </conditionalFormatting>
  <conditionalFormatting sqref="Z47">
    <cfRule type="cellIs" dxfId="974" priority="1698" operator="equal">
      <formula>"OPORTUNIDADE"</formula>
    </cfRule>
  </conditionalFormatting>
  <conditionalFormatting sqref="Z47">
    <cfRule type="cellIs" dxfId="973" priority="1696" operator="equal">
      <formula>"NÃO"</formula>
    </cfRule>
    <cfRule type="cellIs" dxfId="972" priority="1697" operator="equal">
      <formula>"SIM"</formula>
    </cfRule>
  </conditionalFormatting>
  <conditionalFormatting sqref="Z47">
    <cfRule type="cellIs" dxfId="971" priority="1695" operator="equal">
      <formula>"OPORTUNIDADE"</formula>
    </cfRule>
  </conditionalFormatting>
  <conditionalFormatting sqref="Z47">
    <cfRule type="cellIs" dxfId="970" priority="1693" operator="equal">
      <formula>"NÃO"</formula>
    </cfRule>
    <cfRule type="cellIs" dxfId="969" priority="1694" operator="equal">
      <formula>"SIM"</formula>
    </cfRule>
  </conditionalFormatting>
  <conditionalFormatting sqref="Z47">
    <cfRule type="cellIs" dxfId="968" priority="1692" operator="equal">
      <formula>"OPORTUNIDADE"</formula>
    </cfRule>
  </conditionalFormatting>
  <conditionalFormatting sqref="Z47">
    <cfRule type="cellIs" dxfId="967" priority="1690" operator="equal">
      <formula>"NÃO"</formula>
    </cfRule>
    <cfRule type="cellIs" dxfId="966" priority="1691" operator="equal">
      <formula>"SIM"</formula>
    </cfRule>
  </conditionalFormatting>
  <conditionalFormatting sqref="Z47">
    <cfRule type="cellIs" dxfId="965" priority="1689" operator="equal">
      <formula>"OPORTUNIDADE"</formula>
    </cfRule>
  </conditionalFormatting>
  <conditionalFormatting sqref="Z47">
    <cfRule type="cellIs" dxfId="964" priority="1687" operator="equal">
      <formula>"NÃO"</formula>
    </cfRule>
    <cfRule type="cellIs" dxfId="963" priority="1688" operator="equal">
      <formula>"SIM"</formula>
    </cfRule>
  </conditionalFormatting>
  <conditionalFormatting sqref="Z47">
    <cfRule type="cellIs" dxfId="962" priority="1686" operator="equal">
      <formula>"OPORTUNIDADE"</formula>
    </cfRule>
  </conditionalFormatting>
  <conditionalFormatting sqref="Z47">
    <cfRule type="cellIs" dxfId="961" priority="1684" operator="equal">
      <formula>"NÃO"</formula>
    </cfRule>
    <cfRule type="cellIs" dxfId="960" priority="1685" operator="equal">
      <formula>"SIM"</formula>
    </cfRule>
  </conditionalFormatting>
  <conditionalFormatting sqref="Y47:Y56">
    <cfRule type="cellIs" dxfId="959" priority="1683" operator="equal">
      <formula>"OPORTUNIDADE"</formula>
    </cfRule>
  </conditionalFormatting>
  <conditionalFormatting sqref="Y47:Y56">
    <cfRule type="cellIs" dxfId="958" priority="1681" operator="equal">
      <formula>"NÃO"</formula>
    </cfRule>
    <cfRule type="cellIs" dxfId="957" priority="1682" operator="equal">
      <formula>"SIM"</formula>
    </cfRule>
  </conditionalFormatting>
  <conditionalFormatting sqref="Y47:Y56">
    <cfRule type="cellIs" dxfId="956" priority="1680" operator="equal">
      <formula>"OPORTUNIDADE"</formula>
    </cfRule>
  </conditionalFormatting>
  <conditionalFormatting sqref="Y47:Y56">
    <cfRule type="cellIs" dxfId="955" priority="1678" operator="equal">
      <formula>"NÃO"</formula>
    </cfRule>
    <cfRule type="cellIs" dxfId="954" priority="1679" operator="equal">
      <formula>"SIM"</formula>
    </cfRule>
  </conditionalFormatting>
  <conditionalFormatting sqref="Y47:Y56">
    <cfRule type="cellIs" dxfId="953" priority="1677" operator="equal">
      <formula>"OPORTUNIDADE"</formula>
    </cfRule>
  </conditionalFormatting>
  <conditionalFormatting sqref="Y47:Y56">
    <cfRule type="cellIs" dxfId="952" priority="1675" operator="equal">
      <formula>"NÃO"</formula>
    </cfRule>
    <cfRule type="cellIs" dxfId="951" priority="1676" operator="equal">
      <formula>"SIM"</formula>
    </cfRule>
  </conditionalFormatting>
  <conditionalFormatting sqref="Y47:Y56">
    <cfRule type="cellIs" dxfId="950" priority="1674" operator="equal">
      <formula>"OPORTUNIDADE"</formula>
    </cfRule>
  </conditionalFormatting>
  <conditionalFormatting sqref="Y47:Y56">
    <cfRule type="cellIs" dxfId="949" priority="1672" operator="equal">
      <formula>"NÃO"</formula>
    </cfRule>
    <cfRule type="cellIs" dxfId="948" priority="1673" operator="equal">
      <formula>"SIM"</formula>
    </cfRule>
  </conditionalFormatting>
  <conditionalFormatting sqref="Z47">
    <cfRule type="cellIs" dxfId="947" priority="1671" operator="equal">
      <formula>"OPORTUNIDADE"</formula>
    </cfRule>
  </conditionalFormatting>
  <conditionalFormatting sqref="Z47">
    <cfRule type="cellIs" dxfId="946" priority="1669" operator="equal">
      <formula>"NÃO"</formula>
    </cfRule>
    <cfRule type="cellIs" dxfId="945" priority="1670" operator="equal">
      <formula>"SIM"</formula>
    </cfRule>
  </conditionalFormatting>
  <conditionalFormatting sqref="Z47">
    <cfRule type="cellIs" dxfId="944" priority="1668" operator="equal">
      <formula>"OPORTUNIDADE"</formula>
    </cfRule>
  </conditionalFormatting>
  <conditionalFormatting sqref="Z47">
    <cfRule type="cellIs" dxfId="943" priority="1666" operator="equal">
      <formula>"NÃO"</formula>
    </cfRule>
    <cfRule type="cellIs" dxfId="942" priority="1667" operator="equal">
      <formula>"SIM"</formula>
    </cfRule>
  </conditionalFormatting>
  <conditionalFormatting sqref="Z47">
    <cfRule type="cellIs" dxfId="941" priority="1665" operator="equal">
      <formula>"OPORTUNIDADE"</formula>
    </cfRule>
  </conditionalFormatting>
  <conditionalFormatting sqref="Z47">
    <cfRule type="cellIs" dxfId="940" priority="1663" operator="equal">
      <formula>"NÃO"</formula>
    </cfRule>
    <cfRule type="cellIs" dxfId="939" priority="1664" operator="equal">
      <formula>"SIM"</formula>
    </cfRule>
  </conditionalFormatting>
  <conditionalFormatting sqref="Z47">
    <cfRule type="cellIs" dxfId="938" priority="1662" operator="equal">
      <formula>"OPORTUNIDADE"</formula>
    </cfRule>
  </conditionalFormatting>
  <conditionalFormatting sqref="Z47">
    <cfRule type="cellIs" dxfId="937" priority="1660" operator="equal">
      <formula>"NÃO"</formula>
    </cfRule>
    <cfRule type="cellIs" dxfId="936" priority="1661" operator="equal">
      <formula>"SIM"</formula>
    </cfRule>
  </conditionalFormatting>
  <conditionalFormatting sqref="Z47">
    <cfRule type="cellIs" dxfId="935" priority="1659" operator="equal">
      <formula>"OPORTUNIDADE"</formula>
    </cfRule>
  </conditionalFormatting>
  <conditionalFormatting sqref="Z47">
    <cfRule type="cellIs" dxfId="934" priority="1657" operator="equal">
      <formula>"NÃO"</formula>
    </cfRule>
    <cfRule type="cellIs" dxfId="933" priority="1658" operator="equal">
      <formula>"SIM"</formula>
    </cfRule>
  </conditionalFormatting>
  <conditionalFormatting sqref="Z47">
    <cfRule type="cellIs" dxfId="932" priority="1656" operator="equal">
      <formula>"OPORTUNIDADE"</formula>
    </cfRule>
  </conditionalFormatting>
  <conditionalFormatting sqref="Z47">
    <cfRule type="cellIs" dxfId="931" priority="1654" operator="equal">
      <formula>"NÃO"</formula>
    </cfRule>
    <cfRule type="cellIs" dxfId="930" priority="1655" operator="equal">
      <formula>"SIM"</formula>
    </cfRule>
  </conditionalFormatting>
  <conditionalFormatting sqref="Z47">
    <cfRule type="cellIs" dxfId="929" priority="1653" operator="equal">
      <formula>"OPORTUNIDADE"</formula>
    </cfRule>
  </conditionalFormatting>
  <conditionalFormatting sqref="Z47">
    <cfRule type="cellIs" dxfId="928" priority="1651" operator="equal">
      <formula>"NÃO"</formula>
    </cfRule>
    <cfRule type="cellIs" dxfId="927" priority="1652" operator="equal">
      <formula>"SIM"</formula>
    </cfRule>
  </conditionalFormatting>
  <conditionalFormatting sqref="Z47">
    <cfRule type="cellIs" dxfId="926" priority="1650" operator="equal">
      <formula>"OPORTUNIDADE"</formula>
    </cfRule>
  </conditionalFormatting>
  <conditionalFormatting sqref="Z47">
    <cfRule type="cellIs" dxfId="925" priority="1648" operator="equal">
      <formula>"NÃO"</formula>
    </cfRule>
    <cfRule type="cellIs" dxfId="924" priority="1649" operator="equal">
      <formula>"SIM"</formula>
    </cfRule>
  </conditionalFormatting>
  <conditionalFormatting sqref="Z47">
    <cfRule type="cellIs" dxfId="923" priority="1647" operator="equal">
      <formula>"OPORTUNIDADE"</formula>
    </cfRule>
  </conditionalFormatting>
  <conditionalFormatting sqref="Z47">
    <cfRule type="cellIs" dxfId="922" priority="1645" operator="equal">
      <formula>"NÃO"</formula>
    </cfRule>
    <cfRule type="cellIs" dxfId="921" priority="1646" operator="equal">
      <formula>"SIM"</formula>
    </cfRule>
  </conditionalFormatting>
  <conditionalFormatting sqref="Z47">
    <cfRule type="cellIs" dxfId="920" priority="1644" operator="equal">
      <formula>"OPORTUNIDADE"</formula>
    </cfRule>
  </conditionalFormatting>
  <conditionalFormatting sqref="Z47">
    <cfRule type="cellIs" dxfId="919" priority="1642" operator="equal">
      <formula>"NÃO"</formula>
    </cfRule>
    <cfRule type="cellIs" dxfId="918" priority="1643" operator="equal">
      <formula>"SIM"</formula>
    </cfRule>
  </conditionalFormatting>
  <conditionalFormatting sqref="Z47">
    <cfRule type="cellIs" dxfId="917" priority="1641" operator="equal">
      <formula>"OPORTUNIDADE"</formula>
    </cfRule>
  </conditionalFormatting>
  <conditionalFormatting sqref="Z47">
    <cfRule type="cellIs" dxfId="916" priority="1639" operator="equal">
      <formula>"NÃO"</formula>
    </cfRule>
    <cfRule type="cellIs" dxfId="915" priority="1640" operator="equal">
      <formula>"SIM"</formula>
    </cfRule>
  </conditionalFormatting>
  <conditionalFormatting sqref="Z47">
    <cfRule type="cellIs" dxfId="914" priority="1638" operator="equal">
      <formula>"OPORTUNIDADE"</formula>
    </cfRule>
  </conditionalFormatting>
  <conditionalFormatting sqref="Z47">
    <cfRule type="cellIs" dxfId="913" priority="1636" operator="equal">
      <formula>"NÃO"</formula>
    </cfRule>
    <cfRule type="cellIs" dxfId="912" priority="1637" operator="equal">
      <formula>"SIM"</formula>
    </cfRule>
  </conditionalFormatting>
  <conditionalFormatting sqref="Z47">
    <cfRule type="cellIs" dxfId="911" priority="1635" operator="equal">
      <formula>"OPORTUNIDADE"</formula>
    </cfRule>
  </conditionalFormatting>
  <conditionalFormatting sqref="Z47">
    <cfRule type="cellIs" dxfId="910" priority="1633" operator="equal">
      <formula>"NÃO"</formula>
    </cfRule>
    <cfRule type="cellIs" dxfId="909" priority="1634" operator="equal">
      <formula>"SIM"</formula>
    </cfRule>
  </conditionalFormatting>
  <conditionalFormatting sqref="Y47:Y56">
    <cfRule type="cellIs" dxfId="908" priority="1632" operator="equal">
      <formula>"OPORTUNIDADE"</formula>
    </cfRule>
  </conditionalFormatting>
  <conditionalFormatting sqref="Y47:Y56">
    <cfRule type="cellIs" dxfId="907" priority="1630" operator="equal">
      <formula>"NÃO"</formula>
    </cfRule>
    <cfRule type="cellIs" dxfId="906" priority="1631" operator="equal">
      <formula>"SIM"</formula>
    </cfRule>
  </conditionalFormatting>
  <conditionalFormatting sqref="Y47:Y56">
    <cfRule type="cellIs" dxfId="905" priority="1629" operator="equal">
      <formula>"OPORTUNIDADE"</formula>
    </cfRule>
  </conditionalFormatting>
  <conditionalFormatting sqref="Y47:Y56">
    <cfRule type="cellIs" dxfId="904" priority="1627" operator="equal">
      <formula>"NÃO"</formula>
    </cfRule>
    <cfRule type="cellIs" dxfId="903" priority="1628" operator="equal">
      <formula>"SIM"</formula>
    </cfRule>
  </conditionalFormatting>
  <conditionalFormatting sqref="Y47:Y56">
    <cfRule type="cellIs" dxfId="902" priority="1626" operator="equal">
      <formula>"OPORTUNIDADE"</formula>
    </cfRule>
  </conditionalFormatting>
  <conditionalFormatting sqref="Y47:Y56">
    <cfRule type="cellIs" dxfId="901" priority="1624" operator="equal">
      <formula>"NÃO"</formula>
    </cfRule>
    <cfRule type="cellIs" dxfId="900" priority="1625" operator="equal">
      <formula>"SIM"</formula>
    </cfRule>
  </conditionalFormatting>
  <conditionalFormatting sqref="Y47:Y56">
    <cfRule type="cellIs" dxfId="899" priority="1623" operator="equal">
      <formula>"OPORTUNIDADE"</formula>
    </cfRule>
  </conditionalFormatting>
  <conditionalFormatting sqref="Y47:Y56">
    <cfRule type="cellIs" dxfId="898" priority="1621" operator="equal">
      <formula>"NÃO"</formula>
    </cfRule>
    <cfRule type="cellIs" dxfId="897" priority="1622" operator="equal">
      <formula>"SIM"</formula>
    </cfRule>
  </conditionalFormatting>
  <conditionalFormatting sqref="Z55">
    <cfRule type="cellIs" dxfId="896" priority="1620" operator="equal">
      <formula>"OPORTUNIDADE"</formula>
    </cfRule>
  </conditionalFormatting>
  <conditionalFormatting sqref="Z55">
    <cfRule type="cellIs" dxfId="895" priority="1618" operator="equal">
      <formula>"NÃO"</formula>
    </cfRule>
    <cfRule type="cellIs" dxfId="894" priority="1619" operator="equal">
      <formula>"SIM"</formula>
    </cfRule>
  </conditionalFormatting>
  <conditionalFormatting sqref="Z55">
    <cfRule type="cellIs" dxfId="893" priority="1617" operator="equal">
      <formula>"OPORTUNIDADE"</formula>
    </cfRule>
  </conditionalFormatting>
  <conditionalFormatting sqref="Z55">
    <cfRule type="cellIs" dxfId="892" priority="1615" operator="equal">
      <formula>"NÃO"</formula>
    </cfRule>
    <cfRule type="cellIs" dxfId="891" priority="1616" operator="equal">
      <formula>"SIM"</formula>
    </cfRule>
  </conditionalFormatting>
  <conditionalFormatting sqref="Z55">
    <cfRule type="cellIs" dxfId="890" priority="1614" operator="equal">
      <formula>"OPORTUNIDADE"</formula>
    </cfRule>
  </conditionalFormatting>
  <conditionalFormatting sqref="Z55">
    <cfRule type="cellIs" dxfId="889" priority="1612" operator="equal">
      <formula>"NÃO"</formula>
    </cfRule>
    <cfRule type="cellIs" dxfId="888" priority="1613" operator="equal">
      <formula>"SIM"</formula>
    </cfRule>
  </conditionalFormatting>
  <conditionalFormatting sqref="Z55">
    <cfRule type="cellIs" dxfId="887" priority="1611" operator="equal">
      <formula>"OPORTUNIDADE"</formula>
    </cfRule>
  </conditionalFormatting>
  <conditionalFormatting sqref="Z55">
    <cfRule type="cellIs" dxfId="886" priority="1609" operator="equal">
      <formula>"NÃO"</formula>
    </cfRule>
    <cfRule type="cellIs" dxfId="885" priority="1610" operator="equal">
      <formula>"SIM"</formula>
    </cfRule>
  </conditionalFormatting>
  <conditionalFormatting sqref="Z55">
    <cfRule type="cellIs" dxfId="884" priority="1608" operator="equal">
      <formula>"OPORTUNIDADE"</formula>
    </cfRule>
  </conditionalFormatting>
  <conditionalFormatting sqref="Z55">
    <cfRule type="cellIs" dxfId="883" priority="1606" operator="equal">
      <formula>"NÃO"</formula>
    </cfRule>
    <cfRule type="cellIs" dxfId="882" priority="1607" operator="equal">
      <formula>"SIM"</formula>
    </cfRule>
  </conditionalFormatting>
  <conditionalFormatting sqref="Z55">
    <cfRule type="cellIs" dxfId="881" priority="1605" operator="equal">
      <formula>"OPORTUNIDADE"</formula>
    </cfRule>
  </conditionalFormatting>
  <conditionalFormatting sqref="Z55">
    <cfRule type="cellIs" dxfId="880" priority="1603" operator="equal">
      <formula>"NÃO"</formula>
    </cfRule>
    <cfRule type="cellIs" dxfId="879" priority="1604" operator="equal">
      <formula>"SIM"</formula>
    </cfRule>
  </conditionalFormatting>
  <conditionalFormatting sqref="Z55">
    <cfRule type="cellIs" dxfId="878" priority="1602" operator="equal">
      <formula>"OPORTUNIDADE"</formula>
    </cfRule>
  </conditionalFormatting>
  <conditionalFormatting sqref="Z55">
    <cfRule type="cellIs" dxfId="877" priority="1600" operator="equal">
      <formula>"NÃO"</formula>
    </cfRule>
    <cfRule type="cellIs" dxfId="876" priority="1601" operator="equal">
      <formula>"SIM"</formula>
    </cfRule>
  </conditionalFormatting>
  <conditionalFormatting sqref="BK44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875" priority="1578" operator="equal">
      <formula>"OPORTUNIDADE"</formula>
    </cfRule>
  </conditionalFormatting>
  <conditionalFormatting sqref="Y82:Z82">
    <cfRule type="cellIs" dxfId="874" priority="1576" operator="equal">
      <formula>"NÃO"</formula>
    </cfRule>
    <cfRule type="cellIs" dxfId="873" priority="1577" operator="equal">
      <formula>"SIM"</formula>
    </cfRule>
  </conditionalFormatting>
  <conditionalFormatting sqref="Y82:Z82">
    <cfRule type="cellIs" dxfId="872" priority="1575" operator="equal">
      <formula>"OPORTUNIDADE"</formula>
    </cfRule>
  </conditionalFormatting>
  <conditionalFormatting sqref="Y82:Z82">
    <cfRule type="cellIs" dxfId="871" priority="1573" operator="equal">
      <formula>"NÃO"</formula>
    </cfRule>
    <cfRule type="cellIs" dxfId="870" priority="1574" operator="equal">
      <formula>"SIM"</formula>
    </cfRule>
  </conditionalFormatting>
  <conditionalFormatting sqref="Y82">
    <cfRule type="cellIs" dxfId="869" priority="1572" operator="equal">
      <formula>"OPORTUNIDADE"</formula>
    </cfRule>
  </conditionalFormatting>
  <conditionalFormatting sqref="Y82">
    <cfRule type="cellIs" dxfId="868" priority="1570" operator="equal">
      <formula>"NÃO"</formula>
    </cfRule>
    <cfRule type="cellIs" dxfId="867" priority="1571" operator="equal">
      <formula>"SIM"</formula>
    </cfRule>
  </conditionalFormatting>
  <conditionalFormatting sqref="Y82:Z82">
    <cfRule type="cellIs" dxfId="866" priority="1569" operator="equal">
      <formula>"OPORTUNIDADE"</formula>
    </cfRule>
  </conditionalFormatting>
  <conditionalFormatting sqref="Y82:Z82">
    <cfRule type="cellIs" dxfId="865" priority="1567" operator="equal">
      <formula>"NÃO"</formula>
    </cfRule>
    <cfRule type="cellIs" dxfId="864" priority="1568" operator="equal">
      <formula>"SIM"</formula>
    </cfRule>
  </conditionalFormatting>
  <conditionalFormatting sqref="Y83">
    <cfRule type="cellIs" dxfId="863" priority="1566" operator="equal">
      <formula>"OPORTUNIDADE"</formula>
    </cfRule>
  </conditionalFormatting>
  <conditionalFormatting sqref="Y83">
    <cfRule type="cellIs" dxfId="862" priority="1564" operator="equal">
      <formula>"NÃO"</formula>
    </cfRule>
    <cfRule type="cellIs" dxfId="861" priority="1565" operator="equal">
      <formula>"SIM"</formula>
    </cfRule>
  </conditionalFormatting>
  <conditionalFormatting sqref="Y78:Y79">
    <cfRule type="cellIs" dxfId="860" priority="1563" operator="equal">
      <formula>"OPORTUNIDADE"</formula>
    </cfRule>
  </conditionalFormatting>
  <conditionalFormatting sqref="Y78:Y79">
    <cfRule type="cellIs" dxfId="859" priority="1561" operator="equal">
      <formula>"NÃO"</formula>
    </cfRule>
    <cfRule type="cellIs" dxfId="858" priority="1562" operator="equal">
      <formula>"SIM"</formula>
    </cfRule>
  </conditionalFormatting>
  <conditionalFormatting sqref="Y84">
    <cfRule type="cellIs" dxfId="857" priority="1560" operator="equal">
      <formula>"OPORTUNIDADE"</formula>
    </cfRule>
  </conditionalFormatting>
  <conditionalFormatting sqref="Y84">
    <cfRule type="cellIs" dxfId="856" priority="1558" operator="equal">
      <formula>"NÃO"</formula>
    </cfRule>
    <cfRule type="cellIs" dxfId="855" priority="1559" operator="equal">
      <formula>"SIM"</formula>
    </cfRule>
  </conditionalFormatting>
  <conditionalFormatting sqref="Y86">
    <cfRule type="cellIs" dxfId="854" priority="1557" operator="equal">
      <formula>"OPORTUNIDADE"</formula>
    </cfRule>
  </conditionalFormatting>
  <conditionalFormatting sqref="Y86">
    <cfRule type="cellIs" dxfId="853" priority="1555" operator="equal">
      <formula>"NÃO"</formula>
    </cfRule>
    <cfRule type="cellIs" dxfId="852" priority="1556" operator="equal">
      <formula>"SIM"</formula>
    </cfRule>
  </conditionalFormatting>
  <conditionalFormatting sqref="Y87:Y89">
    <cfRule type="cellIs" dxfId="851" priority="1554" operator="equal">
      <formula>"OPORTUNIDADE"</formula>
    </cfRule>
  </conditionalFormatting>
  <conditionalFormatting sqref="Y87:Y89">
    <cfRule type="cellIs" dxfId="850" priority="1552" operator="equal">
      <formula>"NÃO"</formula>
    </cfRule>
    <cfRule type="cellIs" dxfId="849" priority="1553" operator="equal">
      <formula>"SIM"</formula>
    </cfRule>
  </conditionalFormatting>
  <conditionalFormatting sqref="Y90">
    <cfRule type="cellIs" dxfId="848" priority="1551" operator="equal">
      <formula>"OPORTUNIDADE"</formula>
    </cfRule>
  </conditionalFormatting>
  <conditionalFormatting sqref="Y90">
    <cfRule type="cellIs" dxfId="847" priority="1549" operator="equal">
      <formula>"NÃO"</formula>
    </cfRule>
    <cfRule type="cellIs" dxfId="846" priority="1550" operator="equal">
      <formula>"SIM"</formula>
    </cfRule>
  </conditionalFormatting>
  <conditionalFormatting sqref="BP65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845" priority="1543" operator="equal">
      <formula>"OPORTUNIDADE"</formula>
    </cfRule>
  </conditionalFormatting>
  <conditionalFormatting sqref="Y95:Y96">
    <cfRule type="cellIs" dxfId="844" priority="1541" operator="equal">
      <formula>"NÃO"</formula>
    </cfRule>
    <cfRule type="cellIs" dxfId="843" priority="1542" operator="equal">
      <formula>"SIM"</formula>
    </cfRule>
  </conditionalFormatting>
  <conditionalFormatting sqref="Y98:Z98">
    <cfRule type="cellIs" dxfId="842" priority="1540" operator="equal">
      <formula>"OPORTUNIDADE"</formula>
    </cfRule>
  </conditionalFormatting>
  <conditionalFormatting sqref="Y98:Z98">
    <cfRule type="cellIs" dxfId="841" priority="1538" operator="equal">
      <formula>"NÃO"</formula>
    </cfRule>
    <cfRule type="cellIs" dxfId="840" priority="1539" operator="equal">
      <formula>"SIM"</formula>
    </cfRule>
  </conditionalFormatting>
  <conditionalFormatting sqref="Y98:Z98">
    <cfRule type="cellIs" dxfId="839" priority="1537" operator="equal">
      <formula>"OPORTUNIDADE"</formula>
    </cfRule>
  </conditionalFormatting>
  <conditionalFormatting sqref="Y98:Z98">
    <cfRule type="cellIs" dxfId="838" priority="1535" operator="equal">
      <formula>"NÃO"</formula>
    </cfRule>
    <cfRule type="cellIs" dxfId="837" priority="1536" operator="equal">
      <formula>"SIM"</formula>
    </cfRule>
  </conditionalFormatting>
  <conditionalFormatting sqref="Y98:Y101">
    <cfRule type="cellIs" dxfId="836" priority="1534" operator="equal">
      <formula>"OPORTUNIDADE"</formula>
    </cfRule>
  </conditionalFormatting>
  <conditionalFormatting sqref="Y98:Y101">
    <cfRule type="cellIs" dxfId="835" priority="1532" operator="equal">
      <formula>"NÃO"</formula>
    </cfRule>
    <cfRule type="cellIs" dxfId="834" priority="1533" operator="equal">
      <formula>"SIM"</formula>
    </cfRule>
  </conditionalFormatting>
  <conditionalFormatting sqref="Y98:Z98">
    <cfRule type="cellIs" dxfId="833" priority="1531" operator="equal">
      <formula>"OPORTUNIDADE"</formula>
    </cfRule>
  </conditionalFormatting>
  <conditionalFormatting sqref="Y98:Z98">
    <cfRule type="cellIs" dxfId="832" priority="1529" operator="equal">
      <formula>"NÃO"</formula>
    </cfRule>
    <cfRule type="cellIs" dxfId="831" priority="1530" operator="equal">
      <formula>"SIM"</formula>
    </cfRule>
  </conditionalFormatting>
  <conditionalFormatting sqref="Y100:Y102">
    <cfRule type="cellIs" dxfId="830" priority="1528" operator="equal">
      <formula>"OPORTUNIDADE"</formula>
    </cfRule>
  </conditionalFormatting>
  <conditionalFormatting sqref="Y100:Y102">
    <cfRule type="cellIs" dxfId="829" priority="1526" operator="equal">
      <formula>"NÃO"</formula>
    </cfRule>
    <cfRule type="cellIs" dxfId="828" priority="1527" operator="equal">
      <formula>"SIM"</formula>
    </cfRule>
  </conditionalFormatting>
  <conditionalFormatting sqref="Y102:Y104">
    <cfRule type="cellIs" dxfId="827" priority="1525" operator="equal">
      <formula>"OPORTUNIDADE"</formula>
    </cfRule>
  </conditionalFormatting>
  <conditionalFormatting sqref="Y102:Y104">
    <cfRule type="cellIs" dxfId="826" priority="1523" operator="equal">
      <formula>"NÃO"</formula>
    </cfRule>
    <cfRule type="cellIs" dxfId="825" priority="1524" operator="equal">
      <formula>"SIM"</formula>
    </cfRule>
  </conditionalFormatting>
  <conditionalFormatting sqref="Y99:Z99">
    <cfRule type="cellIs" dxfId="824" priority="1519" operator="equal">
      <formula>"OPORTUNIDADE"</formula>
    </cfRule>
  </conditionalFormatting>
  <conditionalFormatting sqref="Y99:Z99">
    <cfRule type="cellIs" dxfId="823" priority="1517" operator="equal">
      <formula>"NÃO"</formula>
    </cfRule>
    <cfRule type="cellIs" dxfId="822" priority="1518" operator="equal">
      <formula>"SIM"</formula>
    </cfRule>
  </conditionalFormatting>
  <conditionalFormatting sqref="Y99:Z99">
    <cfRule type="cellIs" dxfId="821" priority="1516" operator="equal">
      <formula>"OPORTUNIDADE"</formula>
    </cfRule>
  </conditionalFormatting>
  <conditionalFormatting sqref="Y99:Z99">
    <cfRule type="cellIs" dxfId="820" priority="1514" operator="equal">
      <formula>"NÃO"</formula>
    </cfRule>
    <cfRule type="cellIs" dxfId="819" priority="1515" operator="equal">
      <formula>"SIM"</formula>
    </cfRule>
  </conditionalFormatting>
  <conditionalFormatting sqref="Y99:Z99">
    <cfRule type="cellIs" dxfId="818" priority="1513" operator="equal">
      <formula>"OPORTUNIDADE"</formula>
    </cfRule>
  </conditionalFormatting>
  <conditionalFormatting sqref="Y99:Z99">
    <cfRule type="cellIs" dxfId="817" priority="1511" operator="equal">
      <formula>"NÃO"</formula>
    </cfRule>
    <cfRule type="cellIs" dxfId="816" priority="1512" operator="equal">
      <formula>"SIM"</formula>
    </cfRule>
  </conditionalFormatting>
  <conditionalFormatting sqref="Y99:Z99">
    <cfRule type="cellIs" dxfId="815" priority="1510" operator="equal">
      <formula>"OPORTUNIDADE"</formula>
    </cfRule>
  </conditionalFormatting>
  <conditionalFormatting sqref="Y99:Z99">
    <cfRule type="cellIs" dxfId="814" priority="1508" operator="equal">
      <formula>"NÃO"</formula>
    </cfRule>
    <cfRule type="cellIs" dxfId="813" priority="1509" operator="equal">
      <formula>"SIM"</formula>
    </cfRule>
  </conditionalFormatting>
  <conditionalFormatting sqref="Y99:Z99">
    <cfRule type="cellIs" dxfId="812" priority="1507" operator="equal">
      <formula>"OPORTUNIDADE"</formula>
    </cfRule>
  </conditionalFormatting>
  <conditionalFormatting sqref="Y99:Z99">
    <cfRule type="cellIs" dxfId="811" priority="1505" operator="equal">
      <formula>"NÃO"</formula>
    </cfRule>
    <cfRule type="cellIs" dxfId="810" priority="1506" operator="equal">
      <formula>"SIM"</formula>
    </cfRule>
  </conditionalFormatting>
  <conditionalFormatting sqref="Y99:Z99">
    <cfRule type="cellIs" dxfId="809" priority="1504" operator="equal">
      <formula>"OPORTUNIDADE"</formula>
    </cfRule>
  </conditionalFormatting>
  <conditionalFormatting sqref="Y99:Z99">
    <cfRule type="cellIs" dxfId="808" priority="1502" operator="equal">
      <formula>"NÃO"</formula>
    </cfRule>
    <cfRule type="cellIs" dxfId="807" priority="1503" operator="equal">
      <formula>"SIM"</formula>
    </cfRule>
  </conditionalFormatting>
  <conditionalFormatting sqref="Y100:Z100">
    <cfRule type="cellIs" dxfId="806" priority="1501" operator="equal">
      <formula>"OPORTUNIDADE"</formula>
    </cfRule>
  </conditionalFormatting>
  <conditionalFormatting sqref="Y100:Z100">
    <cfRule type="cellIs" dxfId="805" priority="1499" operator="equal">
      <formula>"NÃO"</formula>
    </cfRule>
    <cfRule type="cellIs" dxfId="804" priority="1500" operator="equal">
      <formula>"SIM"</formula>
    </cfRule>
  </conditionalFormatting>
  <conditionalFormatting sqref="Y100:Z100">
    <cfRule type="cellIs" dxfId="803" priority="1498" operator="equal">
      <formula>"OPORTUNIDADE"</formula>
    </cfRule>
  </conditionalFormatting>
  <conditionalFormatting sqref="Y100:Z100">
    <cfRule type="cellIs" dxfId="802" priority="1496" operator="equal">
      <formula>"NÃO"</formula>
    </cfRule>
    <cfRule type="cellIs" dxfId="801" priority="1497" operator="equal">
      <formula>"SIM"</formula>
    </cfRule>
  </conditionalFormatting>
  <conditionalFormatting sqref="Y100:Z100">
    <cfRule type="cellIs" dxfId="800" priority="1495" operator="equal">
      <formula>"OPORTUNIDADE"</formula>
    </cfRule>
  </conditionalFormatting>
  <conditionalFormatting sqref="Y100:Z100">
    <cfRule type="cellIs" dxfId="799" priority="1493" operator="equal">
      <formula>"NÃO"</formula>
    </cfRule>
    <cfRule type="cellIs" dxfId="798" priority="1494" operator="equal">
      <formula>"SIM"</formula>
    </cfRule>
  </conditionalFormatting>
  <conditionalFormatting sqref="Y104:Y106">
    <cfRule type="cellIs" dxfId="797" priority="1492" operator="equal">
      <formula>"OPORTUNIDADE"</formula>
    </cfRule>
  </conditionalFormatting>
  <conditionalFormatting sqref="Y104:Y106">
    <cfRule type="cellIs" dxfId="796" priority="1490" operator="equal">
      <formula>"NÃO"</formula>
    </cfRule>
    <cfRule type="cellIs" dxfId="795" priority="1491" operator="equal">
      <formula>"SIM"</formula>
    </cfRule>
  </conditionalFormatting>
  <conditionalFormatting sqref="BP82">
    <cfRule type="iconSet" priority="14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4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794" priority="1484" operator="equal">
      <formula>"OPORTUNIDADE"</formula>
    </cfRule>
  </conditionalFormatting>
  <conditionalFormatting sqref="Y99:Z99">
    <cfRule type="cellIs" dxfId="793" priority="1482" operator="equal">
      <formula>"NÃO"</formula>
    </cfRule>
    <cfRule type="cellIs" dxfId="792" priority="1483" operator="equal">
      <formula>"SIM"</formula>
    </cfRule>
  </conditionalFormatting>
  <conditionalFormatting sqref="Y99:Z99">
    <cfRule type="cellIs" dxfId="791" priority="1481" operator="equal">
      <formula>"OPORTUNIDADE"</formula>
    </cfRule>
  </conditionalFormatting>
  <conditionalFormatting sqref="Y99:Z99">
    <cfRule type="cellIs" dxfId="790" priority="1479" operator="equal">
      <formula>"NÃO"</formula>
    </cfRule>
    <cfRule type="cellIs" dxfId="789" priority="1480" operator="equal">
      <formula>"SIM"</formula>
    </cfRule>
  </conditionalFormatting>
  <conditionalFormatting sqref="Y99:Z99">
    <cfRule type="cellIs" dxfId="788" priority="1478" operator="equal">
      <formula>"OPORTUNIDADE"</formula>
    </cfRule>
  </conditionalFormatting>
  <conditionalFormatting sqref="Y99:Z99">
    <cfRule type="cellIs" dxfId="787" priority="1476" operator="equal">
      <formula>"NÃO"</formula>
    </cfRule>
    <cfRule type="cellIs" dxfId="786" priority="1477" operator="equal">
      <formula>"SIM"</formula>
    </cfRule>
  </conditionalFormatting>
  <conditionalFormatting sqref="Y100:Z100">
    <cfRule type="cellIs" dxfId="785" priority="1475" operator="equal">
      <formula>"OPORTUNIDADE"</formula>
    </cfRule>
  </conditionalFormatting>
  <conditionalFormatting sqref="Y100:Z100">
    <cfRule type="cellIs" dxfId="784" priority="1473" operator="equal">
      <formula>"NÃO"</formula>
    </cfRule>
    <cfRule type="cellIs" dxfId="783" priority="1474" operator="equal">
      <formula>"SIM"</formula>
    </cfRule>
  </conditionalFormatting>
  <conditionalFormatting sqref="Y100:Z100">
    <cfRule type="cellIs" dxfId="782" priority="1472" operator="equal">
      <formula>"OPORTUNIDADE"</formula>
    </cfRule>
  </conditionalFormatting>
  <conditionalFormatting sqref="Y100:Z100">
    <cfRule type="cellIs" dxfId="781" priority="1470" operator="equal">
      <formula>"NÃO"</formula>
    </cfRule>
    <cfRule type="cellIs" dxfId="780" priority="1471" operator="equal">
      <formula>"SIM"</formula>
    </cfRule>
  </conditionalFormatting>
  <conditionalFormatting sqref="Y100:Z100">
    <cfRule type="cellIs" dxfId="779" priority="1469" operator="equal">
      <formula>"OPORTUNIDADE"</formula>
    </cfRule>
  </conditionalFormatting>
  <conditionalFormatting sqref="Y100:Z100">
    <cfRule type="cellIs" dxfId="778" priority="1467" operator="equal">
      <formula>"NÃO"</formula>
    </cfRule>
    <cfRule type="cellIs" dxfId="777" priority="1468" operator="equal">
      <formula>"SIM"</formula>
    </cfRule>
  </conditionalFormatting>
  <conditionalFormatting sqref="Y100:Z100">
    <cfRule type="cellIs" dxfId="776" priority="1466" operator="equal">
      <formula>"OPORTUNIDADE"</formula>
    </cfRule>
  </conditionalFormatting>
  <conditionalFormatting sqref="Y100:Z100">
    <cfRule type="cellIs" dxfId="775" priority="1464" operator="equal">
      <formula>"NÃO"</formula>
    </cfRule>
    <cfRule type="cellIs" dxfId="774" priority="1465" operator="equal">
      <formula>"SIM"</formula>
    </cfRule>
  </conditionalFormatting>
  <conditionalFormatting sqref="Y100:Z100">
    <cfRule type="cellIs" dxfId="773" priority="1463" operator="equal">
      <formula>"OPORTUNIDADE"</formula>
    </cfRule>
  </conditionalFormatting>
  <conditionalFormatting sqref="Y100:Z100">
    <cfRule type="cellIs" dxfId="772" priority="1461" operator="equal">
      <formula>"NÃO"</formula>
    </cfRule>
    <cfRule type="cellIs" dxfId="771" priority="1462" operator="equal">
      <formula>"SIM"</formula>
    </cfRule>
  </conditionalFormatting>
  <conditionalFormatting sqref="Y100:Z100">
    <cfRule type="cellIs" dxfId="770" priority="1460" operator="equal">
      <formula>"OPORTUNIDADE"</formula>
    </cfRule>
  </conditionalFormatting>
  <conditionalFormatting sqref="Y100:Z100">
    <cfRule type="cellIs" dxfId="769" priority="1458" operator="equal">
      <formula>"NÃO"</formula>
    </cfRule>
    <cfRule type="cellIs" dxfId="768" priority="1459" operator="equal">
      <formula>"SIM"</formula>
    </cfRule>
  </conditionalFormatting>
  <conditionalFormatting sqref="Y101:Z101">
    <cfRule type="cellIs" dxfId="767" priority="1457" operator="equal">
      <formula>"OPORTUNIDADE"</formula>
    </cfRule>
  </conditionalFormatting>
  <conditionalFormatting sqref="Y101:Z101">
    <cfRule type="cellIs" dxfId="766" priority="1455" operator="equal">
      <formula>"NÃO"</formula>
    </cfRule>
    <cfRule type="cellIs" dxfId="765" priority="1456" operator="equal">
      <formula>"SIM"</formula>
    </cfRule>
  </conditionalFormatting>
  <conditionalFormatting sqref="Y101:Z101">
    <cfRule type="cellIs" dxfId="764" priority="1454" operator="equal">
      <formula>"OPORTUNIDADE"</formula>
    </cfRule>
  </conditionalFormatting>
  <conditionalFormatting sqref="Y101:Z101">
    <cfRule type="cellIs" dxfId="763" priority="1452" operator="equal">
      <formula>"NÃO"</formula>
    </cfRule>
    <cfRule type="cellIs" dxfId="762" priority="1453" operator="equal">
      <formula>"SIM"</formula>
    </cfRule>
  </conditionalFormatting>
  <conditionalFormatting sqref="Y101:Z101">
    <cfRule type="cellIs" dxfId="761" priority="1451" operator="equal">
      <formula>"OPORTUNIDADE"</formula>
    </cfRule>
  </conditionalFormatting>
  <conditionalFormatting sqref="Y101:Z101">
    <cfRule type="cellIs" dxfId="760" priority="1449" operator="equal">
      <formula>"NÃO"</formula>
    </cfRule>
    <cfRule type="cellIs" dxfId="759" priority="1450" operator="equal">
      <formula>"SIM"</formula>
    </cfRule>
  </conditionalFormatting>
  <conditionalFormatting sqref="BK89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Y122:Y124">
    <cfRule type="cellIs" dxfId="758" priority="1439" operator="equal">
      <formula>"OPORTUNIDADE"</formula>
    </cfRule>
  </conditionalFormatting>
  <conditionalFormatting sqref="Y122:Y124">
    <cfRule type="cellIs" dxfId="757" priority="1437" operator="equal">
      <formula>"NÃO"</formula>
    </cfRule>
    <cfRule type="cellIs" dxfId="756" priority="1438" operator="equal">
      <formula>"SIM"</formula>
    </cfRule>
  </conditionalFormatting>
  <conditionalFormatting sqref="Y110:Y113">
    <cfRule type="cellIs" dxfId="755" priority="1436" operator="equal">
      <formula>"OPORTUNIDADE"</formula>
    </cfRule>
  </conditionalFormatting>
  <conditionalFormatting sqref="Y110:Y113">
    <cfRule type="cellIs" dxfId="754" priority="1434" operator="equal">
      <formula>"NÃO"</formula>
    </cfRule>
    <cfRule type="cellIs" dxfId="753" priority="1435" operator="equal">
      <formula>"SIM"</formula>
    </cfRule>
  </conditionalFormatting>
  <conditionalFormatting sqref="Y119">
    <cfRule type="cellIs" dxfId="752" priority="1406" operator="equal">
      <formula>"OPORTUNIDADE"</formula>
    </cfRule>
  </conditionalFormatting>
  <conditionalFormatting sqref="Y119">
    <cfRule type="cellIs" dxfId="751" priority="1404" operator="equal">
      <formula>"NÃO"</formula>
    </cfRule>
    <cfRule type="cellIs" dxfId="750" priority="1405" operator="equal">
      <formula>"SIM"</formula>
    </cfRule>
  </conditionalFormatting>
  <conditionalFormatting sqref="Y119:Z119">
    <cfRule type="cellIs" dxfId="749" priority="1403" operator="equal">
      <formula>"OPORTUNIDADE"</formula>
    </cfRule>
  </conditionalFormatting>
  <conditionalFormatting sqref="Y119:Z119">
    <cfRule type="cellIs" dxfId="748" priority="1401" operator="equal">
      <formula>"NÃO"</formula>
    </cfRule>
    <cfRule type="cellIs" dxfId="747" priority="1402" operator="equal">
      <formula>"SIM"</formula>
    </cfRule>
  </conditionalFormatting>
  <conditionalFormatting sqref="Y119:Z119">
    <cfRule type="cellIs" dxfId="746" priority="1400" operator="equal">
      <formula>"OPORTUNIDADE"</formula>
    </cfRule>
  </conditionalFormatting>
  <conditionalFormatting sqref="Y119:Z119">
    <cfRule type="cellIs" dxfId="745" priority="1398" operator="equal">
      <formula>"NÃO"</formula>
    </cfRule>
    <cfRule type="cellIs" dxfId="744" priority="1399" operator="equal">
      <formula>"SIM"</formula>
    </cfRule>
  </conditionalFormatting>
  <conditionalFormatting sqref="Y119:Z119">
    <cfRule type="cellIs" dxfId="743" priority="1397" operator="equal">
      <formula>"OPORTUNIDADE"</formula>
    </cfRule>
  </conditionalFormatting>
  <conditionalFormatting sqref="Y119:Z119">
    <cfRule type="cellIs" dxfId="742" priority="1395" operator="equal">
      <formula>"NÃO"</formula>
    </cfRule>
    <cfRule type="cellIs" dxfId="741" priority="1396" operator="equal">
      <formula>"SIM"</formula>
    </cfRule>
  </conditionalFormatting>
  <conditionalFormatting sqref="Y119:Z119">
    <cfRule type="cellIs" dxfId="740" priority="1394" operator="equal">
      <formula>"OPORTUNIDADE"</formula>
    </cfRule>
  </conditionalFormatting>
  <conditionalFormatting sqref="Y119:Z119">
    <cfRule type="cellIs" dxfId="739" priority="1392" operator="equal">
      <formula>"NÃO"</formula>
    </cfRule>
    <cfRule type="cellIs" dxfId="738" priority="1393" operator="equal">
      <formula>"SIM"</formula>
    </cfRule>
  </conditionalFormatting>
  <conditionalFormatting sqref="Y119:Z119">
    <cfRule type="cellIs" dxfId="737" priority="1391" operator="equal">
      <formula>"OPORTUNIDADE"</formula>
    </cfRule>
  </conditionalFormatting>
  <conditionalFormatting sqref="Y119:Z119">
    <cfRule type="cellIs" dxfId="736" priority="1389" operator="equal">
      <formula>"NÃO"</formula>
    </cfRule>
    <cfRule type="cellIs" dxfId="735" priority="1390" operator="equal">
      <formula>"SIM"</formula>
    </cfRule>
  </conditionalFormatting>
  <conditionalFormatting sqref="Y119:Z119">
    <cfRule type="cellIs" dxfId="734" priority="1388" operator="equal">
      <formula>"OPORTUNIDADE"</formula>
    </cfRule>
  </conditionalFormatting>
  <conditionalFormatting sqref="Y119:Z119">
    <cfRule type="cellIs" dxfId="733" priority="1386" operator="equal">
      <formula>"NÃO"</formula>
    </cfRule>
    <cfRule type="cellIs" dxfId="732" priority="1387" operator="equal">
      <formula>"SIM"</formula>
    </cfRule>
  </conditionalFormatting>
  <conditionalFormatting sqref="Y119:Z119">
    <cfRule type="cellIs" dxfId="731" priority="1385" operator="equal">
      <formula>"OPORTUNIDADE"</formula>
    </cfRule>
  </conditionalFormatting>
  <conditionalFormatting sqref="Y119:Z119">
    <cfRule type="cellIs" dxfId="730" priority="1383" operator="equal">
      <formula>"NÃO"</formula>
    </cfRule>
    <cfRule type="cellIs" dxfId="729" priority="1384" operator="equal">
      <formula>"SIM"</formula>
    </cfRule>
  </conditionalFormatting>
  <conditionalFormatting sqref="Y119:Z119">
    <cfRule type="cellIs" dxfId="728" priority="1382" operator="equal">
      <formula>"OPORTUNIDADE"</formula>
    </cfRule>
  </conditionalFormatting>
  <conditionalFormatting sqref="Y119:Z119">
    <cfRule type="cellIs" dxfId="727" priority="1380" operator="equal">
      <formula>"NÃO"</formula>
    </cfRule>
    <cfRule type="cellIs" dxfId="726" priority="1381" operator="equal">
      <formula>"SIM"</formula>
    </cfRule>
  </conditionalFormatting>
  <conditionalFormatting sqref="Y119:Z119">
    <cfRule type="cellIs" dxfId="725" priority="1379" operator="equal">
      <formula>"OPORTUNIDADE"</formula>
    </cfRule>
  </conditionalFormatting>
  <conditionalFormatting sqref="Y119:Z119">
    <cfRule type="cellIs" dxfId="724" priority="1377" operator="equal">
      <formula>"NÃO"</formula>
    </cfRule>
    <cfRule type="cellIs" dxfId="723" priority="1378" operator="equal">
      <formula>"SIM"</formula>
    </cfRule>
  </conditionalFormatting>
  <conditionalFormatting sqref="Y126">
    <cfRule type="cellIs" dxfId="722" priority="1376" operator="equal">
      <formula>"OPORTUNIDADE"</formula>
    </cfRule>
  </conditionalFormatting>
  <conditionalFormatting sqref="Y126">
    <cfRule type="cellIs" dxfId="721" priority="1374" operator="equal">
      <formula>"NÃO"</formula>
    </cfRule>
    <cfRule type="cellIs" dxfId="720" priority="1375" operator="equal">
      <formula>"SIM"</formula>
    </cfRule>
  </conditionalFormatting>
  <conditionalFormatting sqref="Y124:Z124">
    <cfRule type="cellIs" dxfId="719" priority="1346" operator="equal">
      <formula>"OPORTUNIDADE"</formula>
    </cfRule>
  </conditionalFormatting>
  <conditionalFormatting sqref="Y124:Z124">
    <cfRule type="cellIs" dxfId="718" priority="1344" operator="equal">
      <formula>"NÃO"</formula>
    </cfRule>
    <cfRule type="cellIs" dxfId="717" priority="1345" operator="equal">
      <formula>"SIM"</formula>
    </cfRule>
  </conditionalFormatting>
  <conditionalFormatting sqref="Y124:Z124">
    <cfRule type="cellIs" dxfId="716" priority="1343" operator="equal">
      <formula>"OPORTUNIDADE"</formula>
    </cfRule>
  </conditionalFormatting>
  <conditionalFormatting sqref="Y124:Z124">
    <cfRule type="cellIs" dxfId="715" priority="1341" operator="equal">
      <formula>"NÃO"</formula>
    </cfRule>
    <cfRule type="cellIs" dxfId="714" priority="1342" operator="equal">
      <formula>"SIM"</formula>
    </cfRule>
  </conditionalFormatting>
  <conditionalFormatting sqref="Y124">
    <cfRule type="cellIs" dxfId="713" priority="1340" operator="equal">
      <formula>"OPORTUNIDADE"</formula>
    </cfRule>
  </conditionalFormatting>
  <conditionalFormatting sqref="Y124">
    <cfRule type="cellIs" dxfId="712" priority="1338" operator="equal">
      <formula>"NÃO"</formula>
    </cfRule>
    <cfRule type="cellIs" dxfId="711" priority="1339" operator="equal">
      <formula>"SIM"</formula>
    </cfRule>
  </conditionalFormatting>
  <conditionalFormatting sqref="Y124:Z124">
    <cfRule type="cellIs" dxfId="710" priority="1337" operator="equal">
      <formula>"OPORTUNIDADE"</formula>
    </cfRule>
  </conditionalFormatting>
  <conditionalFormatting sqref="Y124:Z124">
    <cfRule type="cellIs" dxfId="709" priority="1335" operator="equal">
      <formula>"NÃO"</formula>
    </cfRule>
    <cfRule type="cellIs" dxfId="708" priority="1336" operator="equal">
      <formula>"SIM"</formula>
    </cfRule>
  </conditionalFormatting>
  <conditionalFormatting sqref="BP10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07" priority="1325" operator="equal">
      <formula>"OPORTUNIDADE"</formula>
    </cfRule>
  </conditionalFormatting>
  <conditionalFormatting sqref="Z114:Z115">
    <cfRule type="cellIs" dxfId="706" priority="1323" operator="equal">
      <formula>"NÃO"</formula>
    </cfRule>
    <cfRule type="cellIs" dxfId="705" priority="1324" operator="equal">
      <formula>"SIM"</formula>
    </cfRule>
  </conditionalFormatting>
  <conditionalFormatting sqref="Y114:Y117">
    <cfRule type="cellIs" dxfId="704" priority="611" operator="equal">
      <formula>"OPORTUNIDADE"</formula>
    </cfRule>
  </conditionalFormatting>
  <conditionalFormatting sqref="Y114:Y117">
    <cfRule type="cellIs" dxfId="703" priority="609" operator="equal">
      <formula>"NÃO"</formula>
    </cfRule>
    <cfRule type="cellIs" dxfId="702" priority="610" operator="equal">
      <formula>"SIM"</formula>
    </cfRule>
  </conditionalFormatting>
  <conditionalFormatting sqref="Y121">
    <cfRule type="cellIs" dxfId="701" priority="608" operator="equal">
      <formula>"OPORTUNIDADE"</formula>
    </cfRule>
  </conditionalFormatting>
  <conditionalFormatting sqref="Y121">
    <cfRule type="cellIs" dxfId="700" priority="606" operator="equal">
      <formula>"NÃO"</formula>
    </cfRule>
    <cfRule type="cellIs" dxfId="699" priority="607" operator="equal">
      <formula>"SIM"</formula>
    </cfRule>
  </conditionalFormatting>
  <conditionalFormatting sqref="Y121">
    <cfRule type="cellIs" dxfId="698" priority="605" operator="equal">
      <formula>"OPORTUNIDADE"</formula>
    </cfRule>
  </conditionalFormatting>
  <conditionalFormatting sqref="Y121">
    <cfRule type="cellIs" dxfId="697" priority="603" operator="equal">
      <formula>"NÃO"</formula>
    </cfRule>
    <cfRule type="cellIs" dxfId="696" priority="604" operator="equal">
      <formula>"SIM"</formula>
    </cfRule>
  </conditionalFormatting>
  <conditionalFormatting sqref="Y126:Y127">
    <cfRule type="cellIs" dxfId="695" priority="602" operator="equal">
      <formula>"OPORTUNIDADE"</formula>
    </cfRule>
  </conditionalFormatting>
  <conditionalFormatting sqref="Y126:Y127">
    <cfRule type="cellIs" dxfId="694" priority="600" operator="equal">
      <formula>"NÃO"</formula>
    </cfRule>
    <cfRule type="cellIs" dxfId="693" priority="601" operator="equal">
      <formula>"SIM"</formula>
    </cfRule>
  </conditionalFormatting>
  <conditionalFormatting sqref="Y126:Y127">
    <cfRule type="cellIs" dxfId="692" priority="599" operator="equal">
      <formula>"OPORTUNIDADE"</formula>
    </cfRule>
  </conditionalFormatting>
  <conditionalFormatting sqref="Y126:Y127">
    <cfRule type="cellIs" dxfId="691" priority="597" operator="equal">
      <formula>"NÃO"</formula>
    </cfRule>
    <cfRule type="cellIs" dxfId="690" priority="598" operator="equal">
      <formula>"SIM"</formula>
    </cfRule>
  </conditionalFormatting>
  <conditionalFormatting sqref="BK2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689" priority="591" operator="equal">
      <formula>"OPORTUNIDADE"</formula>
    </cfRule>
  </conditionalFormatting>
  <conditionalFormatting sqref="Z112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Y112:Y113">
    <cfRule type="cellIs" dxfId="686" priority="588" operator="equal">
      <formula>"OPORTUNIDADE"</formula>
    </cfRule>
  </conditionalFormatting>
  <conditionalFormatting sqref="Y112:Y113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112:Y113">
    <cfRule type="cellIs" dxfId="683" priority="585" operator="equal">
      <formula>"OPORTUNIDADE"</formula>
    </cfRule>
  </conditionalFormatting>
  <conditionalFormatting sqref="Y112:Y113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Y112:Y113">
    <cfRule type="cellIs" dxfId="680" priority="582" operator="equal">
      <formula>"OPORTUNIDADE"</formula>
    </cfRule>
  </conditionalFormatting>
  <conditionalFormatting sqref="Y112:Y113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112:Y113">
    <cfRule type="cellIs" dxfId="677" priority="579" operator="equal">
      <formula>"OPORTUNIDADE"</formula>
    </cfRule>
  </conditionalFormatting>
  <conditionalFormatting sqref="Y112:Y113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Y112:Y113">
    <cfRule type="cellIs" dxfId="674" priority="576" operator="equal">
      <formula>"OPORTUNIDADE"</formula>
    </cfRule>
  </conditionalFormatting>
  <conditionalFormatting sqref="Y112:Y113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Y112:Y113">
    <cfRule type="cellIs" dxfId="671" priority="573" operator="equal">
      <formula>"OPORTUNIDADE"</formula>
    </cfRule>
  </conditionalFormatting>
  <conditionalFormatting sqref="Y112:Y113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Y112:Y113">
    <cfRule type="cellIs" dxfId="668" priority="570" operator="equal">
      <formula>"OPORTUNIDADE"</formula>
    </cfRule>
  </conditionalFormatting>
  <conditionalFormatting sqref="Y112:Y113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Y112:Y113">
    <cfRule type="cellIs" dxfId="665" priority="567" operator="equal">
      <formula>"OPORTUNIDADE"</formula>
    </cfRule>
  </conditionalFormatting>
  <conditionalFormatting sqref="Y112:Y113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112:Y113">
    <cfRule type="cellIs" dxfId="662" priority="564" operator="equal">
      <formula>"OPORTUNIDADE"</formula>
    </cfRule>
  </conditionalFormatting>
  <conditionalFormatting sqref="Y112:Y113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112:Y113">
    <cfRule type="cellIs" dxfId="659" priority="561" operator="equal">
      <formula>"OPORTUNIDADE"</formula>
    </cfRule>
  </conditionalFormatting>
  <conditionalFormatting sqref="Y112:Y113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114:Z114">
    <cfRule type="cellIs" dxfId="656" priority="558" operator="equal">
      <formula>"OPORTUNIDADE"</formula>
    </cfRule>
  </conditionalFormatting>
  <conditionalFormatting sqref="Y114:Z114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Z113">
    <cfRule type="cellIs" dxfId="653" priority="555" operator="equal">
      <formula>"OPORTUNIDADE"</formula>
    </cfRule>
  </conditionalFormatting>
  <conditionalFormatting sqref="Z113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120">
    <cfRule type="cellIs" dxfId="650" priority="549" operator="equal">
      <formula>"OPORTUNIDADE"</formula>
    </cfRule>
  </conditionalFormatting>
  <conditionalFormatting sqref="Y120">
    <cfRule type="cellIs" dxfId="649" priority="547" operator="equal">
      <formula>"NÃO"</formula>
    </cfRule>
    <cfRule type="cellIs" dxfId="648" priority="548" operator="equal">
      <formula>"SIM"</formula>
    </cfRule>
  </conditionalFormatting>
  <conditionalFormatting sqref="Y120">
    <cfRule type="cellIs" dxfId="647" priority="546" operator="equal">
      <formula>"OPORTUNIDADE"</formula>
    </cfRule>
  </conditionalFormatting>
  <conditionalFormatting sqref="Y120">
    <cfRule type="cellIs" dxfId="646" priority="544" operator="equal">
      <formula>"NÃO"</formula>
    </cfRule>
    <cfRule type="cellIs" dxfId="645" priority="545" operator="equal">
      <formula>"SIM"</formula>
    </cfRule>
  </conditionalFormatting>
  <conditionalFormatting sqref="Y120">
    <cfRule type="cellIs" dxfId="644" priority="543" operator="equal">
      <formula>"OPORTUNIDADE"</formula>
    </cfRule>
  </conditionalFormatting>
  <conditionalFormatting sqref="Y120">
    <cfRule type="cellIs" dxfId="643" priority="541" operator="equal">
      <formula>"NÃO"</formula>
    </cfRule>
    <cfRule type="cellIs" dxfId="642" priority="542" operator="equal">
      <formula>"SIM"</formula>
    </cfRule>
  </conditionalFormatting>
  <conditionalFormatting sqref="Y120">
    <cfRule type="cellIs" dxfId="641" priority="540" operator="equal">
      <formula>"OPORTUNIDADE"</formula>
    </cfRule>
  </conditionalFormatting>
  <conditionalFormatting sqref="Y120">
    <cfRule type="cellIs" dxfId="640" priority="538" operator="equal">
      <formula>"NÃO"</formula>
    </cfRule>
    <cfRule type="cellIs" dxfId="639" priority="539" operator="equal">
      <formula>"SIM"</formula>
    </cfRule>
  </conditionalFormatting>
  <conditionalFormatting sqref="Y120">
    <cfRule type="cellIs" dxfId="638" priority="537" operator="equal">
      <formula>"OPORTUNIDADE"</formula>
    </cfRule>
  </conditionalFormatting>
  <conditionalFormatting sqref="Y120">
    <cfRule type="cellIs" dxfId="637" priority="535" operator="equal">
      <formula>"NÃO"</formula>
    </cfRule>
    <cfRule type="cellIs" dxfId="636" priority="536" operator="equal">
      <formula>"SIM"</formula>
    </cfRule>
  </conditionalFormatting>
  <conditionalFormatting sqref="Y120">
    <cfRule type="cellIs" dxfId="635" priority="534" operator="equal">
      <formula>"OPORTUNIDADE"</formula>
    </cfRule>
  </conditionalFormatting>
  <conditionalFormatting sqref="Y120">
    <cfRule type="cellIs" dxfId="634" priority="532" operator="equal">
      <formula>"NÃO"</formula>
    </cfRule>
    <cfRule type="cellIs" dxfId="633" priority="533" operator="equal">
      <formula>"SIM"</formula>
    </cfRule>
  </conditionalFormatting>
  <conditionalFormatting sqref="Y120">
    <cfRule type="cellIs" dxfId="632" priority="531" operator="equal">
      <formula>"OPORTUNIDADE"</formula>
    </cfRule>
  </conditionalFormatting>
  <conditionalFormatting sqref="Y120">
    <cfRule type="cellIs" dxfId="631" priority="529" operator="equal">
      <formula>"NÃO"</formula>
    </cfRule>
    <cfRule type="cellIs" dxfId="630" priority="530" operator="equal">
      <formula>"SIM"</formula>
    </cfRule>
  </conditionalFormatting>
  <conditionalFormatting sqref="Y120">
    <cfRule type="cellIs" dxfId="629" priority="528" operator="equal">
      <formula>"OPORTUNIDADE"</formula>
    </cfRule>
  </conditionalFormatting>
  <conditionalFormatting sqref="Y120">
    <cfRule type="cellIs" dxfId="628" priority="526" operator="equal">
      <formula>"NÃO"</formula>
    </cfRule>
    <cfRule type="cellIs" dxfId="627" priority="527" operator="equal">
      <formula>"SIM"</formula>
    </cfRule>
  </conditionalFormatting>
  <conditionalFormatting sqref="Y120">
    <cfRule type="cellIs" dxfId="626" priority="525" operator="equal">
      <formula>"OPORTUNIDADE"</formula>
    </cfRule>
  </conditionalFormatting>
  <conditionalFormatting sqref="Y120">
    <cfRule type="cellIs" dxfId="625" priority="523" operator="equal">
      <formula>"NÃO"</formula>
    </cfRule>
    <cfRule type="cellIs" dxfId="624" priority="524" operator="equal">
      <formula>"SIM"</formula>
    </cfRule>
  </conditionalFormatting>
  <conditionalFormatting sqref="Y120">
    <cfRule type="cellIs" dxfId="623" priority="522" operator="equal">
      <formula>"OPORTUNIDADE"</formula>
    </cfRule>
  </conditionalFormatting>
  <conditionalFormatting sqref="Y120">
    <cfRule type="cellIs" dxfId="622" priority="520" operator="equal">
      <formula>"NÃO"</formula>
    </cfRule>
    <cfRule type="cellIs" dxfId="621" priority="521" operator="equal">
      <formula>"SIM"</formula>
    </cfRule>
  </conditionalFormatting>
  <conditionalFormatting sqref="Y120">
    <cfRule type="cellIs" dxfId="620" priority="519" operator="equal">
      <formula>"OPORTUNIDADE"</formula>
    </cfRule>
  </conditionalFormatting>
  <conditionalFormatting sqref="Y120">
    <cfRule type="cellIs" dxfId="619" priority="517" operator="equal">
      <formula>"NÃO"</formula>
    </cfRule>
    <cfRule type="cellIs" dxfId="618" priority="518" operator="equal">
      <formula>"SIM"</formula>
    </cfRule>
  </conditionalFormatting>
  <conditionalFormatting sqref="Z120">
    <cfRule type="cellIs" dxfId="617" priority="516" operator="equal">
      <formula>"OPORTUNIDADE"</formula>
    </cfRule>
  </conditionalFormatting>
  <conditionalFormatting sqref="Z120">
    <cfRule type="cellIs" dxfId="616" priority="514" operator="equal">
      <formula>"NÃO"</formula>
    </cfRule>
    <cfRule type="cellIs" dxfId="615" priority="515" operator="equal">
      <formula>"SIM"</formula>
    </cfRule>
  </conditionalFormatting>
  <conditionalFormatting sqref="Z123">
    <cfRule type="cellIs" dxfId="614" priority="513" operator="equal">
      <formula>"OPORTUNIDADE"</formula>
    </cfRule>
  </conditionalFormatting>
  <conditionalFormatting sqref="Z123">
    <cfRule type="cellIs" dxfId="613" priority="511" operator="equal">
      <formula>"NÃO"</formula>
    </cfRule>
    <cfRule type="cellIs" dxfId="612" priority="512" operator="equal">
      <formula>"SIM"</formula>
    </cfRule>
  </conditionalFormatting>
  <conditionalFormatting sqref="Z123">
    <cfRule type="cellIs" dxfId="611" priority="510" operator="equal">
      <formula>"OPORTUNIDADE"</formula>
    </cfRule>
  </conditionalFormatting>
  <conditionalFormatting sqref="Z123">
    <cfRule type="cellIs" dxfId="610" priority="508" operator="equal">
      <formula>"NÃO"</formula>
    </cfRule>
    <cfRule type="cellIs" dxfId="609" priority="509" operator="equal">
      <formula>"SIM"</formula>
    </cfRule>
  </conditionalFormatting>
  <conditionalFormatting sqref="Y123">
    <cfRule type="cellIs" dxfId="608" priority="504" operator="equal">
      <formula>"OPORTUNIDADE"</formula>
    </cfRule>
  </conditionalFormatting>
  <conditionalFormatting sqref="Y123">
    <cfRule type="cellIs" dxfId="607" priority="502" operator="equal">
      <formula>"NÃO"</formula>
    </cfRule>
    <cfRule type="cellIs" dxfId="606" priority="503" operator="equal">
      <formula>"SIM"</formula>
    </cfRule>
  </conditionalFormatting>
  <conditionalFormatting sqref="Y110:Z110">
    <cfRule type="cellIs" dxfId="605" priority="501" operator="equal">
      <formula>"OPORTUNIDADE"</formula>
    </cfRule>
  </conditionalFormatting>
  <conditionalFormatting sqref="Y110:Z110">
    <cfRule type="cellIs" dxfId="604" priority="499" operator="equal">
      <formula>"NÃO"</formula>
    </cfRule>
    <cfRule type="cellIs" dxfId="603" priority="500" operator="equal">
      <formula>"SIM"</formula>
    </cfRule>
  </conditionalFormatting>
  <conditionalFormatting sqref="Y110:Z110">
    <cfRule type="cellIs" dxfId="602" priority="498" operator="equal">
      <formula>"OPORTUNIDADE"</formula>
    </cfRule>
  </conditionalFormatting>
  <conditionalFormatting sqref="Y110:Z110">
    <cfRule type="cellIs" dxfId="601" priority="496" operator="equal">
      <formula>"NÃO"</formula>
    </cfRule>
    <cfRule type="cellIs" dxfId="600" priority="497" operator="equal">
      <formula>"SIM"</formula>
    </cfRule>
  </conditionalFormatting>
  <conditionalFormatting sqref="Y110:Z110">
    <cfRule type="cellIs" dxfId="599" priority="495" operator="equal">
      <formula>"OPORTUNIDADE"</formula>
    </cfRule>
  </conditionalFormatting>
  <conditionalFormatting sqref="Y110:Z110">
    <cfRule type="cellIs" dxfId="598" priority="493" operator="equal">
      <formula>"NÃO"</formula>
    </cfRule>
    <cfRule type="cellIs" dxfId="597" priority="494" operator="equal">
      <formula>"SIM"</formula>
    </cfRule>
  </conditionalFormatting>
  <conditionalFormatting sqref="Y110:Z110">
    <cfRule type="cellIs" dxfId="596" priority="492" operator="equal">
      <formula>"OPORTUNIDADE"</formula>
    </cfRule>
  </conditionalFormatting>
  <conditionalFormatting sqref="Y110:Z110">
    <cfRule type="cellIs" dxfId="595" priority="490" operator="equal">
      <formula>"NÃO"</formula>
    </cfRule>
    <cfRule type="cellIs" dxfId="594" priority="491" operator="equal">
      <formula>"SIM"</formula>
    </cfRule>
  </conditionalFormatting>
  <conditionalFormatting sqref="Y110:Z110">
    <cfRule type="cellIs" dxfId="593" priority="489" operator="equal">
      <formula>"OPORTUNIDADE"</formula>
    </cfRule>
  </conditionalFormatting>
  <conditionalFormatting sqref="Y110:Z110">
    <cfRule type="cellIs" dxfId="592" priority="487" operator="equal">
      <formula>"NÃO"</formula>
    </cfRule>
    <cfRule type="cellIs" dxfId="591" priority="488" operator="equal">
      <formula>"SIM"</formula>
    </cfRule>
  </conditionalFormatting>
  <conditionalFormatting sqref="Y110:Z110">
    <cfRule type="cellIs" dxfId="590" priority="486" operator="equal">
      <formula>"OPORTUNIDADE"</formula>
    </cfRule>
  </conditionalFormatting>
  <conditionalFormatting sqref="Y110:Z110">
    <cfRule type="cellIs" dxfId="589" priority="484" operator="equal">
      <formula>"NÃO"</formula>
    </cfRule>
    <cfRule type="cellIs" dxfId="588" priority="485" operator="equal">
      <formula>"SIM"</formula>
    </cfRule>
  </conditionalFormatting>
  <conditionalFormatting sqref="Y110:Z110">
    <cfRule type="cellIs" dxfId="587" priority="483" operator="equal">
      <formula>"OPORTUNIDADE"</formula>
    </cfRule>
  </conditionalFormatting>
  <conditionalFormatting sqref="Y110:Z110">
    <cfRule type="cellIs" dxfId="586" priority="481" operator="equal">
      <formula>"NÃO"</formula>
    </cfRule>
    <cfRule type="cellIs" dxfId="585" priority="482" operator="equal">
      <formula>"SIM"</formula>
    </cfRule>
  </conditionalFormatting>
  <conditionalFormatting sqref="Y110:Z110">
    <cfRule type="cellIs" dxfId="584" priority="480" operator="equal">
      <formula>"OPORTUNIDADE"</formula>
    </cfRule>
  </conditionalFormatting>
  <conditionalFormatting sqref="Y110:Z110">
    <cfRule type="cellIs" dxfId="583" priority="478" operator="equal">
      <formula>"NÃO"</formula>
    </cfRule>
    <cfRule type="cellIs" dxfId="582" priority="479" operator="equal">
      <formula>"SIM"</formula>
    </cfRule>
  </conditionalFormatting>
  <conditionalFormatting sqref="Y110:Z110">
    <cfRule type="cellIs" dxfId="581" priority="477" operator="equal">
      <formula>"OPORTUNIDADE"</formula>
    </cfRule>
  </conditionalFormatting>
  <conditionalFormatting sqref="Y110:Z110">
    <cfRule type="cellIs" dxfId="580" priority="475" operator="equal">
      <formula>"NÃO"</formula>
    </cfRule>
    <cfRule type="cellIs" dxfId="579" priority="476" operator="equal">
      <formula>"SIM"</formula>
    </cfRule>
  </conditionalFormatting>
  <conditionalFormatting sqref="Y111">
    <cfRule type="cellIs" dxfId="578" priority="474" operator="equal">
      <formula>"OPORTUNIDADE"</formula>
    </cfRule>
  </conditionalFormatting>
  <conditionalFormatting sqref="Y111">
    <cfRule type="cellIs" dxfId="577" priority="472" operator="equal">
      <formula>"NÃO"</formula>
    </cfRule>
    <cfRule type="cellIs" dxfId="576" priority="473" operator="equal">
      <formula>"SIM"</formula>
    </cfRule>
  </conditionalFormatting>
  <conditionalFormatting sqref="Y111">
    <cfRule type="cellIs" dxfId="575" priority="471" operator="equal">
      <formula>"OPORTUNIDADE"</formula>
    </cfRule>
  </conditionalFormatting>
  <conditionalFormatting sqref="Y111">
    <cfRule type="cellIs" dxfId="574" priority="469" operator="equal">
      <formula>"NÃO"</formula>
    </cfRule>
    <cfRule type="cellIs" dxfId="573" priority="470" operator="equal">
      <formula>"SIM"</formula>
    </cfRule>
  </conditionalFormatting>
  <conditionalFormatting sqref="Y111:Z111">
    <cfRule type="cellIs" dxfId="572" priority="468" operator="equal">
      <formula>"OPORTUNIDADE"</formula>
    </cfRule>
  </conditionalFormatting>
  <conditionalFormatting sqref="Y111:Z111">
    <cfRule type="cellIs" dxfId="571" priority="466" operator="equal">
      <formula>"NÃO"</formula>
    </cfRule>
    <cfRule type="cellIs" dxfId="570" priority="467" operator="equal">
      <formula>"SIM"</formula>
    </cfRule>
  </conditionalFormatting>
  <conditionalFormatting sqref="Y111:Z111">
    <cfRule type="cellIs" dxfId="569" priority="465" operator="equal">
      <formula>"OPORTUNIDADE"</formula>
    </cfRule>
  </conditionalFormatting>
  <conditionalFormatting sqref="Y111:Z111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Y111:Z111">
    <cfRule type="cellIs" dxfId="566" priority="462" operator="equal">
      <formula>"OPORTUNIDADE"</formula>
    </cfRule>
  </conditionalFormatting>
  <conditionalFormatting sqref="Y111:Z111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Y111:Z111">
    <cfRule type="cellIs" dxfId="563" priority="459" operator="equal">
      <formula>"OPORTUNIDADE"</formula>
    </cfRule>
  </conditionalFormatting>
  <conditionalFormatting sqref="Y111:Z111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Y111:Z111">
    <cfRule type="cellIs" dxfId="560" priority="456" operator="equal">
      <formula>"OPORTUNIDADE"</formula>
    </cfRule>
  </conditionalFormatting>
  <conditionalFormatting sqref="Y111:Z111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Y111:Z111">
    <cfRule type="cellIs" dxfId="557" priority="453" operator="equal">
      <formula>"OPORTUNIDADE"</formula>
    </cfRule>
  </conditionalFormatting>
  <conditionalFormatting sqref="Y111:Z111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Y111:Z111">
    <cfRule type="cellIs" dxfId="554" priority="450" operator="equal">
      <formula>"OPORTUNIDADE"</formula>
    </cfRule>
  </conditionalFormatting>
  <conditionalFormatting sqref="Y111:Z111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Y111:Z111">
    <cfRule type="cellIs" dxfId="551" priority="447" operator="equal">
      <formula>"OPORTUNIDADE"</formula>
    </cfRule>
  </conditionalFormatting>
  <conditionalFormatting sqref="Y111:Z111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Y111:Z111">
    <cfRule type="cellIs" dxfId="548" priority="444" operator="equal">
      <formula>"OPORTUNIDADE"</formula>
    </cfRule>
  </conditionalFormatting>
  <conditionalFormatting sqref="Y111:Z111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Y111">
    <cfRule type="cellIs" dxfId="545" priority="441" operator="equal">
      <formula>"OPORTUNIDADE"</formula>
    </cfRule>
  </conditionalFormatting>
  <conditionalFormatting sqref="Y111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Y111">
    <cfRule type="cellIs" dxfId="542" priority="438" operator="equal">
      <formula>"OPORTUNIDADE"</formula>
    </cfRule>
  </conditionalFormatting>
  <conditionalFormatting sqref="Y111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Y111">
    <cfRule type="cellIs" dxfId="539" priority="435" operator="equal">
      <formula>"OPORTUNIDADE"</formula>
    </cfRule>
  </conditionalFormatting>
  <conditionalFormatting sqref="Y111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Y111">
    <cfRule type="cellIs" dxfId="536" priority="432" operator="equal">
      <formula>"OPORTUNIDADE"</formula>
    </cfRule>
  </conditionalFormatting>
  <conditionalFormatting sqref="Y111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Y111">
    <cfRule type="cellIs" dxfId="533" priority="429" operator="equal">
      <formula>"OPORTUNIDADE"</formula>
    </cfRule>
  </conditionalFormatting>
  <conditionalFormatting sqref="Y111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Y111">
    <cfRule type="cellIs" dxfId="530" priority="426" operator="equal">
      <formula>"OPORTUNIDADE"</formula>
    </cfRule>
  </conditionalFormatting>
  <conditionalFormatting sqref="Y111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Y111">
    <cfRule type="cellIs" dxfId="527" priority="423" operator="equal">
      <formula>"OPORTUNIDADE"</formula>
    </cfRule>
  </conditionalFormatting>
  <conditionalFormatting sqref="Y111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Y111">
    <cfRule type="cellIs" dxfId="524" priority="420" operator="equal">
      <formula>"OPORTUNIDADE"</formula>
    </cfRule>
  </conditionalFormatting>
  <conditionalFormatting sqref="Y111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Y111">
    <cfRule type="cellIs" dxfId="521" priority="417" operator="equal">
      <formula>"OPORTUNIDADE"</formula>
    </cfRule>
  </conditionalFormatting>
  <conditionalFormatting sqref="Y111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Y118">
    <cfRule type="cellIs" dxfId="518" priority="414" operator="equal">
      <formula>"OPORTUNIDADE"</formula>
    </cfRule>
  </conditionalFormatting>
  <conditionalFormatting sqref="Y118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Y118">
    <cfRule type="cellIs" dxfId="515" priority="411" operator="equal">
      <formula>"OPORTUNIDADE"</formula>
    </cfRule>
  </conditionalFormatting>
  <conditionalFormatting sqref="Y118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Y118">
    <cfRule type="cellIs" dxfId="512" priority="408" operator="equal">
      <formula>"OPORTUNIDADE"</formula>
    </cfRule>
  </conditionalFormatting>
  <conditionalFormatting sqref="Y118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Y118:Z118">
    <cfRule type="cellIs" dxfId="509" priority="405" operator="equal">
      <formula>"OPORTUNIDADE"</formula>
    </cfRule>
  </conditionalFormatting>
  <conditionalFormatting sqref="Y118:Z118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Y118:Z118">
    <cfRule type="cellIs" dxfId="506" priority="402" operator="equal">
      <formula>"OPORTUNIDADE"</formula>
    </cfRule>
  </conditionalFormatting>
  <conditionalFormatting sqref="Y118:Z118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Y118:Z118">
    <cfRule type="cellIs" dxfId="503" priority="399" operator="equal">
      <formula>"OPORTUNIDADE"</formula>
    </cfRule>
  </conditionalFormatting>
  <conditionalFormatting sqref="Y118:Z118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Y118:Z118">
    <cfRule type="cellIs" dxfId="500" priority="396" operator="equal">
      <formula>"OPORTUNIDADE"</formula>
    </cfRule>
  </conditionalFormatting>
  <conditionalFormatting sqref="Y118:Z118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Y118:Z118">
    <cfRule type="cellIs" dxfId="497" priority="393" operator="equal">
      <formula>"OPORTUNIDADE"</formula>
    </cfRule>
  </conditionalFormatting>
  <conditionalFormatting sqref="Y118:Z118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118:Z118">
    <cfRule type="cellIs" dxfId="494" priority="390" operator="equal">
      <formula>"OPORTUNIDADE"</formula>
    </cfRule>
  </conditionalFormatting>
  <conditionalFormatting sqref="Y118:Z118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118:Z118">
    <cfRule type="cellIs" dxfId="491" priority="387" operator="equal">
      <formula>"OPORTUNIDADE"</formula>
    </cfRule>
  </conditionalFormatting>
  <conditionalFormatting sqref="Y118:Z118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Y118:Z118">
    <cfRule type="cellIs" dxfId="488" priority="384" operator="equal">
      <formula>"OPORTUNIDADE"</formula>
    </cfRule>
  </conditionalFormatting>
  <conditionalFormatting sqref="Y118:Z118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Y118:Z118">
    <cfRule type="cellIs" dxfId="485" priority="381" operator="equal">
      <formula>"OPORTUNIDADE"</formula>
    </cfRule>
  </conditionalFormatting>
  <conditionalFormatting sqref="Y118:Z118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Y118">
    <cfRule type="cellIs" dxfId="482" priority="378" operator="equal">
      <formula>"OPORTUNIDADE"</formula>
    </cfRule>
  </conditionalFormatting>
  <conditionalFormatting sqref="Y118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118">
    <cfRule type="cellIs" dxfId="479" priority="375" operator="equal">
      <formula>"OPORTUNIDADE"</formula>
    </cfRule>
  </conditionalFormatting>
  <conditionalFormatting sqref="Y118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118">
    <cfRule type="cellIs" dxfId="476" priority="372" operator="equal">
      <formula>"OPORTUNIDADE"</formula>
    </cfRule>
  </conditionalFormatting>
  <conditionalFormatting sqref="Y118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118">
    <cfRule type="cellIs" dxfId="473" priority="369" operator="equal">
      <formula>"OPORTUNIDADE"</formula>
    </cfRule>
  </conditionalFormatting>
  <conditionalFormatting sqref="Y118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118">
    <cfRule type="cellIs" dxfId="470" priority="366" operator="equal">
      <formula>"OPORTUNIDADE"</formula>
    </cfRule>
  </conditionalFormatting>
  <conditionalFormatting sqref="Y118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118">
    <cfRule type="cellIs" dxfId="467" priority="363" operator="equal">
      <formula>"OPORTUNIDADE"</formula>
    </cfRule>
  </conditionalFormatting>
  <conditionalFormatting sqref="Y118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118">
    <cfRule type="cellIs" dxfId="464" priority="360" operator="equal">
      <formula>"OPORTUNIDADE"</formula>
    </cfRule>
  </conditionalFormatting>
  <conditionalFormatting sqref="Y118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118">
    <cfRule type="cellIs" dxfId="461" priority="357" operator="equal">
      <formula>"OPORTUNIDADE"</formula>
    </cfRule>
  </conditionalFormatting>
  <conditionalFormatting sqref="Y118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118">
    <cfRule type="cellIs" dxfId="458" priority="354" operator="equal">
      <formula>"OPORTUNIDADE"</formula>
    </cfRule>
  </conditionalFormatting>
  <conditionalFormatting sqref="Y118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126:Z126">
    <cfRule type="cellIs" dxfId="455" priority="351" operator="equal">
      <formula>"OPORTUNIDADE"</formula>
    </cfRule>
  </conditionalFormatting>
  <conditionalFormatting sqref="Y126:Z126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126:Z126">
    <cfRule type="cellIs" dxfId="452" priority="348" operator="equal">
      <formula>"OPORTUNIDADE"</formula>
    </cfRule>
  </conditionalFormatting>
  <conditionalFormatting sqref="Y126:Z126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126:Z126">
    <cfRule type="cellIs" dxfId="449" priority="345" operator="equal">
      <formula>"OPORTUNIDADE"</formula>
    </cfRule>
  </conditionalFormatting>
  <conditionalFormatting sqref="Y126:Z126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126:Z126">
    <cfRule type="cellIs" dxfId="446" priority="342" operator="equal">
      <formula>"OPORTUNIDADE"</formula>
    </cfRule>
  </conditionalFormatting>
  <conditionalFormatting sqref="Y126:Z126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126:Z126">
    <cfRule type="cellIs" dxfId="443" priority="339" operator="equal">
      <formula>"OPORTUNIDADE"</formula>
    </cfRule>
  </conditionalFormatting>
  <conditionalFormatting sqref="Y126:Z126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126:Z126">
    <cfRule type="cellIs" dxfId="440" priority="336" operator="equal">
      <formula>"OPORTUNIDADE"</formula>
    </cfRule>
  </conditionalFormatting>
  <conditionalFormatting sqref="Y126:Z126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126:Z126">
    <cfRule type="cellIs" dxfId="437" priority="333" operator="equal">
      <formula>"OPORTUNIDADE"</formula>
    </cfRule>
  </conditionalFormatting>
  <conditionalFormatting sqref="Y126:Z126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126:Z126">
    <cfRule type="cellIs" dxfId="434" priority="330" operator="equal">
      <formula>"OPORTUNIDADE"</formula>
    </cfRule>
  </conditionalFormatting>
  <conditionalFormatting sqref="Y126:Z126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126:Z126">
    <cfRule type="cellIs" dxfId="431" priority="327" operator="equal">
      <formula>"OPORTUNIDADE"</formula>
    </cfRule>
  </conditionalFormatting>
  <conditionalFormatting sqref="Y126:Z126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125">
    <cfRule type="cellIs" dxfId="428" priority="324" operator="equal">
      <formula>"OPORTUNIDADE"</formula>
    </cfRule>
  </conditionalFormatting>
  <conditionalFormatting sqref="Y125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125">
    <cfRule type="cellIs" dxfId="425" priority="321" operator="equal">
      <formula>"OPORTUNIDADE"</formula>
    </cfRule>
  </conditionalFormatting>
  <conditionalFormatting sqref="Y125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125">
    <cfRule type="cellIs" dxfId="422" priority="318" operator="equal">
      <formula>"OPORTUNIDADE"</formula>
    </cfRule>
  </conditionalFormatting>
  <conditionalFormatting sqref="Y125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125:Z125">
    <cfRule type="cellIs" dxfId="419" priority="315" operator="equal">
      <formula>"OPORTUNIDADE"</formula>
    </cfRule>
  </conditionalFormatting>
  <conditionalFormatting sqref="Y125:Z125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125:Z125">
    <cfRule type="cellIs" dxfId="416" priority="312" operator="equal">
      <formula>"OPORTUNIDADE"</formula>
    </cfRule>
  </conditionalFormatting>
  <conditionalFormatting sqref="Y125:Z125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125:Z125">
    <cfRule type="cellIs" dxfId="413" priority="309" operator="equal">
      <formula>"OPORTUNIDADE"</formula>
    </cfRule>
  </conditionalFormatting>
  <conditionalFormatting sqref="Y125:Z125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125:Z125">
    <cfRule type="cellIs" dxfId="410" priority="306" operator="equal">
      <formula>"OPORTUNIDADE"</formula>
    </cfRule>
  </conditionalFormatting>
  <conditionalFormatting sqref="Y125:Z125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125:Z125">
    <cfRule type="cellIs" dxfId="407" priority="303" operator="equal">
      <formula>"OPORTUNIDADE"</formula>
    </cfRule>
  </conditionalFormatting>
  <conditionalFormatting sqref="Y125:Z125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125:Z125">
    <cfRule type="cellIs" dxfId="404" priority="300" operator="equal">
      <formula>"OPORTUNIDADE"</formula>
    </cfRule>
  </conditionalFormatting>
  <conditionalFormatting sqref="Y125:Z125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125:Z125">
    <cfRule type="cellIs" dxfId="401" priority="297" operator="equal">
      <formula>"OPORTUNIDADE"</formula>
    </cfRule>
  </conditionalFormatting>
  <conditionalFormatting sqref="Y125:Z125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125:Z125">
    <cfRule type="cellIs" dxfId="398" priority="294" operator="equal">
      <formula>"OPORTUNIDADE"</formula>
    </cfRule>
  </conditionalFormatting>
  <conditionalFormatting sqref="Y125:Z125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125:Z125">
    <cfRule type="cellIs" dxfId="395" priority="291" operator="equal">
      <formula>"OPORTUNIDADE"</formula>
    </cfRule>
  </conditionalFormatting>
  <conditionalFormatting sqref="Y125:Z125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125">
    <cfRule type="cellIs" dxfId="392" priority="288" operator="equal">
      <formula>"OPORTUNIDADE"</formula>
    </cfRule>
  </conditionalFormatting>
  <conditionalFormatting sqref="Y125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125">
    <cfRule type="cellIs" dxfId="389" priority="285" operator="equal">
      <formula>"OPORTUNIDADE"</formula>
    </cfRule>
  </conditionalFormatting>
  <conditionalFormatting sqref="Y125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125">
    <cfRule type="cellIs" dxfId="386" priority="282" operator="equal">
      <formula>"OPORTUNIDADE"</formula>
    </cfRule>
  </conditionalFormatting>
  <conditionalFormatting sqref="Y125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125">
    <cfRule type="cellIs" dxfId="383" priority="279" operator="equal">
      <formula>"OPORTUNIDADE"</formula>
    </cfRule>
  </conditionalFormatting>
  <conditionalFormatting sqref="Y125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125">
    <cfRule type="cellIs" dxfId="380" priority="276" operator="equal">
      <formula>"OPORTUNIDADE"</formula>
    </cfRule>
  </conditionalFormatting>
  <conditionalFormatting sqref="Y125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125">
    <cfRule type="cellIs" dxfId="377" priority="273" operator="equal">
      <formula>"OPORTUNIDADE"</formula>
    </cfRule>
  </conditionalFormatting>
  <conditionalFormatting sqref="Y125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125">
    <cfRule type="cellIs" dxfId="374" priority="270" operator="equal">
      <formula>"OPORTUNIDADE"</formula>
    </cfRule>
  </conditionalFormatting>
  <conditionalFormatting sqref="Y125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125">
    <cfRule type="cellIs" dxfId="371" priority="267" operator="equal">
      <formula>"OPORTUNIDADE"</formula>
    </cfRule>
  </conditionalFormatting>
  <conditionalFormatting sqref="Y125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125">
    <cfRule type="cellIs" dxfId="368" priority="264" operator="equal">
      <formula>"OPORTUNIDADE"</formula>
    </cfRule>
  </conditionalFormatting>
  <conditionalFormatting sqref="Y125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116:Y117">
    <cfRule type="cellIs" dxfId="365" priority="261" operator="equal">
      <formula>"OPORTUNIDADE"</formula>
    </cfRule>
  </conditionalFormatting>
  <conditionalFormatting sqref="Y116:Y117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126:Y128">
    <cfRule type="cellIs" dxfId="362" priority="258" operator="equal">
      <formula>"OPORTUNIDADE"</formula>
    </cfRule>
  </conditionalFormatting>
  <conditionalFormatting sqref="Y126:Y128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130">
    <cfRule type="cellIs" dxfId="359" priority="255" operator="equal">
      <formula>"OPORTUNIDADE"</formula>
    </cfRule>
  </conditionalFormatting>
  <conditionalFormatting sqref="Y130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128:Z128">
    <cfRule type="cellIs" dxfId="356" priority="252" operator="equal">
      <formula>"OPORTUNIDADE"</formula>
    </cfRule>
  </conditionalFormatting>
  <conditionalFormatting sqref="Y128:Z128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128:Z128">
    <cfRule type="cellIs" dxfId="353" priority="249" operator="equal">
      <formula>"OPORTUNIDADE"</formula>
    </cfRule>
  </conditionalFormatting>
  <conditionalFormatting sqref="Y128:Z128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128">
    <cfRule type="cellIs" dxfId="350" priority="246" operator="equal">
      <formula>"OPORTUNIDADE"</formula>
    </cfRule>
  </conditionalFormatting>
  <conditionalFormatting sqref="Y128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128:Z128">
    <cfRule type="cellIs" dxfId="347" priority="243" operator="equal">
      <formula>"OPORTUNIDADE"</formula>
    </cfRule>
  </conditionalFormatting>
  <conditionalFormatting sqref="Y128:Z128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30:Y131">
    <cfRule type="cellIs" dxfId="344" priority="240" operator="equal">
      <formula>"OPORTUNIDADE"</formula>
    </cfRule>
  </conditionalFormatting>
  <conditionalFormatting sqref="Y130:Y131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30:Y131">
    <cfRule type="cellIs" dxfId="341" priority="237" operator="equal">
      <formula>"OPORTUNIDADE"</formula>
    </cfRule>
  </conditionalFormatting>
  <conditionalFormatting sqref="Y130:Y131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127">
    <cfRule type="cellIs" dxfId="338" priority="234" operator="equal">
      <formula>"OPORTUNIDADE"</formula>
    </cfRule>
  </conditionalFormatting>
  <conditionalFormatting sqref="Z127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Z127">
    <cfRule type="cellIs" dxfId="335" priority="231" operator="equal">
      <formula>"OPORTUNIDADE"</formula>
    </cfRule>
  </conditionalFormatting>
  <conditionalFormatting sqref="Z127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127">
    <cfRule type="cellIs" dxfId="332" priority="228" operator="equal">
      <formula>"OPORTUNIDADE"</formula>
    </cfRule>
  </conditionalFormatting>
  <conditionalFormatting sqref="Y127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130:Z130">
    <cfRule type="cellIs" dxfId="329" priority="225" operator="equal">
      <formula>"OPORTUNIDADE"</formula>
    </cfRule>
  </conditionalFormatting>
  <conditionalFormatting sqref="Y130:Z130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130:Z130">
    <cfRule type="cellIs" dxfId="326" priority="222" operator="equal">
      <formula>"OPORTUNIDADE"</formula>
    </cfRule>
  </conditionalFormatting>
  <conditionalFormatting sqref="Y130:Z130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130:Z130">
    <cfRule type="cellIs" dxfId="323" priority="219" operator="equal">
      <formula>"OPORTUNIDADE"</formula>
    </cfRule>
  </conditionalFormatting>
  <conditionalFormatting sqref="Y130:Z130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130:Z130">
    <cfRule type="cellIs" dxfId="320" priority="216" operator="equal">
      <formula>"OPORTUNIDADE"</formula>
    </cfRule>
  </conditionalFormatting>
  <conditionalFormatting sqref="Y130:Z130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130:Z130">
    <cfRule type="cellIs" dxfId="317" priority="213" operator="equal">
      <formula>"OPORTUNIDADE"</formula>
    </cfRule>
  </conditionalFormatting>
  <conditionalFormatting sqref="Y130:Z130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130:Z130">
    <cfRule type="cellIs" dxfId="314" priority="210" operator="equal">
      <formula>"OPORTUNIDADE"</formula>
    </cfRule>
  </conditionalFormatting>
  <conditionalFormatting sqref="Y130:Z130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30:Z130">
    <cfRule type="cellIs" dxfId="311" priority="207" operator="equal">
      <formula>"OPORTUNIDADE"</formula>
    </cfRule>
  </conditionalFormatting>
  <conditionalFormatting sqref="Y130:Z130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30:Z130">
    <cfRule type="cellIs" dxfId="308" priority="204" operator="equal">
      <formula>"OPORTUNIDADE"</formula>
    </cfRule>
  </conditionalFormatting>
  <conditionalFormatting sqref="Y130:Z130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30:Z130">
    <cfRule type="cellIs" dxfId="305" priority="201" operator="equal">
      <formula>"OPORTUNIDADE"</formula>
    </cfRule>
  </conditionalFormatting>
  <conditionalFormatting sqref="Y130:Z130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129">
    <cfRule type="cellIs" dxfId="302" priority="198" operator="equal">
      <formula>"OPORTUNIDADE"</formula>
    </cfRule>
  </conditionalFormatting>
  <conditionalFormatting sqref="Y129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129">
    <cfRule type="cellIs" dxfId="299" priority="195" operator="equal">
      <formula>"OPORTUNIDADE"</formula>
    </cfRule>
  </conditionalFormatting>
  <conditionalFormatting sqref="Y129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29">
    <cfRule type="cellIs" dxfId="296" priority="192" operator="equal">
      <formula>"OPORTUNIDADE"</formula>
    </cfRule>
  </conditionalFormatting>
  <conditionalFormatting sqref="Y129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29:Z129">
    <cfRule type="cellIs" dxfId="293" priority="189" operator="equal">
      <formula>"OPORTUNIDADE"</formula>
    </cfRule>
  </conditionalFormatting>
  <conditionalFormatting sqref="Y129:Z129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29:Z129">
    <cfRule type="cellIs" dxfId="290" priority="186" operator="equal">
      <formula>"OPORTUNIDADE"</formula>
    </cfRule>
  </conditionalFormatting>
  <conditionalFormatting sqref="Y129:Z129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129:Z129">
    <cfRule type="cellIs" dxfId="287" priority="183" operator="equal">
      <formula>"OPORTUNIDADE"</formula>
    </cfRule>
  </conditionalFormatting>
  <conditionalFormatting sqref="Y129:Z129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129:Z129">
    <cfRule type="cellIs" dxfId="284" priority="180" operator="equal">
      <formula>"OPORTUNIDADE"</formula>
    </cfRule>
  </conditionalFormatting>
  <conditionalFormatting sqref="Y129:Z129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29:Z129">
    <cfRule type="cellIs" dxfId="281" priority="177" operator="equal">
      <formula>"OPORTUNIDADE"</formula>
    </cfRule>
  </conditionalFormatting>
  <conditionalFormatting sqref="Y129:Z129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29:Z129">
    <cfRule type="cellIs" dxfId="278" priority="174" operator="equal">
      <formula>"OPORTUNIDADE"</formula>
    </cfRule>
  </conditionalFormatting>
  <conditionalFormatting sqref="Y129:Z129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29:Z129">
    <cfRule type="cellIs" dxfId="275" priority="171" operator="equal">
      <formula>"OPORTUNIDADE"</formula>
    </cfRule>
  </conditionalFormatting>
  <conditionalFormatting sqref="Y129:Z129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129:Z129">
    <cfRule type="cellIs" dxfId="272" priority="168" operator="equal">
      <formula>"OPORTUNIDADE"</formula>
    </cfRule>
  </conditionalFormatting>
  <conditionalFormatting sqref="Y129:Z129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129:Z129">
    <cfRule type="cellIs" dxfId="269" priority="165" operator="equal">
      <formula>"OPORTUNIDADE"</formula>
    </cfRule>
  </conditionalFormatting>
  <conditionalFormatting sqref="Y129:Z129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29">
    <cfRule type="cellIs" dxfId="266" priority="162" operator="equal">
      <formula>"OPORTUNIDADE"</formula>
    </cfRule>
  </conditionalFormatting>
  <conditionalFormatting sqref="Y129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29">
    <cfRule type="cellIs" dxfId="263" priority="159" operator="equal">
      <formula>"OPORTUNIDADE"</formula>
    </cfRule>
  </conditionalFormatting>
  <conditionalFormatting sqref="Y129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29">
    <cfRule type="cellIs" dxfId="260" priority="156" operator="equal">
      <formula>"OPORTUNIDADE"</formula>
    </cfRule>
  </conditionalFormatting>
  <conditionalFormatting sqref="Y129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29">
    <cfRule type="cellIs" dxfId="257" priority="153" operator="equal">
      <formula>"OPORTUNIDADE"</formula>
    </cfRule>
  </conditionalFormatting>
  <conditionalFormatting sqref="Y129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29">
    <cfRule type="cellIs" dxfId="254" priority="150" operator="equal">
      <formula>"OPORTUNIDADE"</formula>
    </cfRule>
  </conditionalFormatting>
  <conditionalFormatting sqref="Y129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29">
    <cfRule type="cellIs" dxfId="251" priority="147" operator="equal">
      <formula>"OPORTUNIDADE"</formula>
    </cfRule>
  </conditionalFormatting>
  <conditionalFormatting sqref="Y129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29">
    <cfRule type="cellIs" dxfId="248" priority="144" operator="equal">
      <formula>"OPORTUNIDADE"</formula>
    </cfRule>
  </conditionalFormatting>
  <conditionalFormatting sqref="Y129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29">
    <cfRule type="cellIs" dxfId="245" priority="141" operator="equal">
      <formula>"OPORTUNIDADE"</formula>
    </cfRule>
  </conditionalFormatting>
  <conditionalFormatting sqref="Y129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29">
    <cfRule type="cellIs" dxfId="242" priority="138" operator="equal">
      <formula>"OPORTUNIDADE"</formula>
    </cfRule>
  </conditionalFormatting>
  <conditionalFormatting sqref="Y129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21">
    <cfRule type="cellIs" dxfId="239" priority="135" operator="equal">
      <formula>"OPORTUNIDADE"</formula>
    </cfRule>
  </conditionalFormatting>
  <conditionalFormatting sqref="Y1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21:Z121">
    <cfRule type="cellIs" dxfId="236" priority="132" operator="equal">
      <formula>"OPORTUNIDADE"</formula>
    </cfRule>
  </conditionalFormatting>
  <conditionalFormatting sqref="Y121:Z1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21:Z121">
    <cfRule type="cellIs" dxfId="233" priority="129" operator="equal">
      <formula>"OPORTUNIDADE"</formula>
    </cfRule>
  </conditionalFormatting>
  <conditionalFormatting sqref="Y121:Z1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21:Z121">
    <cfRule type="cellIs" dxfId="230" priority="126" operator="equal">
      <formula>"OPORTUNIDADE"</formula>
    </cfRule>
  </conditionalFormatting>
  <conditionalFormatting sqref="Y121:Z1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21:Z121">
    <cfRule type="cellIs" dxfId="227" priority="123" operator="equal">
      <formula>"OPORTUNIDADE"</formula>
    </cfRule>
  </conditionalFormatting>
  <conditionalFormatting sqref="Y121:Z1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21:Z121">
    <cfRule type="cellIs" dxfId="224" priority="120" operator="equal">
      <formula>"OPORTUNIDADE"</formula>
    </cfRule>
  </conditionalFormatting>
  <conditionalFormatting sqref="Y121:Z1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21:Z121">
    <cfRule type="cellIs" dxfId="221" priority="117" operator="equal">
      <formula>"OPORTUNIDADE"</formula>
    </cfRule>
  </conditionalFormatting>
  <conditionalFormatting sqref="Y121:Z1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21:Z121">
    <cfRule type="cellIs" dxfId="218" priority="114" operator="equal">
      <formula>"OPORTUNIDADE"</formula>
    </cfRule>
  </conditionalFormatting>
  <conditionalFormatting sqref="Y121:Z1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21:Z121">
    <cfRule type="cellIs" dxfId="215" priority="111" operator="equal">
      <formula>"OPORTUNIDADE"</formula>
    </cfRule>
  </conditionalFormatting>
  <conditionalFormatting sqref="Y121:Z1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21:Z121">
    <cfRule type="cellIs" dxfId="212" priority="108" operator="equal">
      <formula>"OPORTUNIDADE"</formula>
    </cfRule>
  </conditionalFormatting>
  <conditionalFormatting sqref="Y121:Z1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23">
    <cfRule type="cellIs" dxfId="209" priority="105" operator="equal">
      <formula>"OPORTUNIDADE"</formula>
    </cfRule>
  </conditionalFormatting>
  <conditionalFormatting sqref="Y123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23">
    <cfRule type="cellIs" dxfId="206" priority="102" operator="equal">
      <formula>"OPORTUNIDADE"</formula>
    </cfRule>
  </conditionalFormatting>
  <conditionalFormatting sqref="Y123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22">
    <cfRule type="cellIs" dxfId="203" priority="99" operator="equal">
      <formula>"OPORTUNIDADE"</formula>
    </cfRule>
  </conditionalFormatting>
  <conditionalFormatting sqref="Y12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22">
    <cfRule type="cellIs" dxfId="200" priority="96" operator="equal">
      <formula>"OPORTUNIDADE"</formula>
    </cfRule>
  </conditionalFormatting>
  <conditionalFormatting sqref="Y12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22">
    <cfRule type="cellIs" dxfId="197" priority="93" operator="equal">
      <formula>"OPORTUNIDADE"</formula>
    </cfRule>
  </conditionalFormatting>
  <conditionalFormatting sqref="Y12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22">
    <cfRule type="cellIs" dxfId="194" priority="90" operator="equal">
      <formula>"OPORTUNIDADE"</formula>
    </cfRule>
  </conditionalFormatting>
  <conditionalFormatting sqref="Y12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22">
    <cfRule type="cellIs" dxfId="191" priority="87" operator="equal">
      <formula>"OPORTUNIDADE"</formula>
    </cfRule>
  </conditionalFormatting>
  <conditionalFormatting sqref="Y12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22">
    <cfRule type="cellIs" dxfId="188" priority="84" operator="equal">
      <formula>"OPORTUNIDADE"</formula>
    </cfRule>
  </conditionalFormatting>
  <conditionalFormatting sqref="Y12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22">
    <cfRule type="cellIs" dxfId="185" priority="81" operator="equal">
      <formula>"OPORTUNIDADE"</formula>
    </cfRule>
  </conditionalFormatting>
  <conditionalFormatting sqref="Y12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22">
    <cfRule type="cellIs" dxfId="182" priority="78" operator="equal">
      <formula>"OPORTUNIDADE"</formula>
    </cfRule>
  </conditionalFormatting>
  <conditionalFormatting sqref="Y122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22">
    <cfRule type="cellIs" dxfId="179" priority="75" operator="equal">
      <formula>"OPORTUNIDADE"</formula>
    </cfRule>
  </conditionalFormatting>
  <conditionalFormatting sqref="Y12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22">
    <cfRule type="cellIs" dxfId="176" priority="72" operator="equal">
      <formula>"OPORTUNIDADE"</formula>
    </cfRule>
  </conditionalFormatting>
  <conditionalFormatting sqref="Y122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22">
    <cfRule type="cellIs" dxfId="173" priority="69" operator="equal">
      <formula>"OPORTUNIDADE"</formula>
    </cfRule>
  </conditionalFormatting>
  <conditionalFormatting sqref="Y122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22">
    <cfRule type="cellIs" dxfId="170" priority="66" operator="equal">
      <formula>"OPORTUNIDADE"</formula>
    </cfRule>
  </conditionalFormatting>
  <conditionalFormatting sqref="Z122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20">
    <cfRule type="cellIs" dxfId="167" priority="63" operator="equal">
      <formula>"OPORTUNIDADE"</formula>
    </cfRule>
  </conditionalFormatting>
  <conditionalFormatting sqref="Y12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20">
    <cfRule type="cellIs" dxfId="164" priority="60" operator="equal">
      <formula>"OPORTUNIDADE"</formula>
    </cfRule>
  </conditionalFormatting>
  <conditionalFormatting sqref="Y12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20">
    <cfRule type="cellIs" dxfId="161" priority="57" operator="equal">
      <formula>"OPORTUNIDADE"</formula>
    </cfRule>
  </conditionalFormatting>
  <conditionalFormatting sqref="Y12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20:Z120">
    <cfRule type="cellIs" dxfId="158" priority="54" operator="equal">
      <formula>"OPORTUNIDADE"</formula>
    </cfRule>
  </conditionalFormatting>
  <conditionalFormatting sqref="Y120:Z12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20:Z120">
    <cfRule type="cellIs" dxfId="155" priority="51" operator="equal">
      <formula>"OPORTUNIDADE"</formula>
    </cfRule>
  </conditionalFormatting>
  <conditionalFormatting sqref="Y120:Z120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20:Z120">
    <cfRule type="cellIs" dxfId="152" priority="48" operator="equal">
      <formula>"OPORTUNIDADE"</formula>
    </cfRule>
  </conditionalFormatting>
  <conditionalFormatting sqref="Y120:Z120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20:Z120">
    <cfRule type="cellIs" dxfId="149" priority="45" operator="equal">
      <formula>"OPORTUNIDADE"</formula>
    </cfRule>
  </conditionalFormatting>
  <conditionalFormatting sqref="Y120:Z120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20:Z120">
    <cfRule type="cellIs" dxfId="146" priority="42" operator="equal">
      <formula>"OPORTUNIDADE"</formula>
    </cfRule>
  </conditionalFormatting>
  <conditionalFormatting sqref="Y120:Z120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20:Z120">
    <cfRule type="cellIs" dxfId="143" priority="39" operator="equal">
      <formula>"OPORTUNIDADE"</formula>
    </cfRule>
  </conditionalFormatting>
  <conditionalFormatting sqref="Y120:Z120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20:Z120">
    <cfRule type="cellIs" dxfId="140" priority="36" operator="equal">
      <formula>"OPORTUNIDADE"</formula>
    </cfRule>
  </conditionalFormatting>
  <conditionalFormatting sqref="Y120:Z120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20:Z120">
    <cfRule type="cellIs" dxfId="137" priority="33" operator="equal">
      <formula>"OPORTUNIDADE"</formula>
    </cfRule>
  </conditionalFormatting>
  <conditionalFormatting sqref="Y120:Z120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20:Z120">
    <cfRule type="cellIs" dxfId="134" priority="30" operator="equal">
      <formula>"OPORTUNIDADE"</formula>
    </cfRule>
  </conditionalFormatting>
  <conditionalFormatting sqref="Y120:Z12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20">
    <cfRule type="cellIs" dxfId="131" priority="27" operator="equal">
      <formula>"OPORTUNIDADE"</formula>
    </cfRule>
  </conditionalFormatting>
  <conditionalFormatting sqref="Y12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20">
    <cfRule type="cellIs" dxfId="128" priority="24" operator="equal">
      <formula>"OPORTUNIDADE"</formula>
    </cfRule>
  </conditionalFormatting>
  <conditionalFormatting sqref="Y12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20">
    <cfRule type="cellIs" dxfId="125" priority="21" operator="equal">
      <formula>"OPORTUNIDADE"</formula>
    </cfRule>
  </conditionalFormatting>
  <conditionalFormatting sqref="Y12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20">
    <cfRule type="cellIs" dxfId="122" priority="18" operator="equal">
      <formula>"OPORTUNIDADE"</formula>
    </cfRule>
  </conditionalFormatting>
  <conditionalFormatting sqref="Y12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20">
    <cfRule type="cellIs" dxfId="119" priority="15" operator="equal">
      <formula>"OPORTUNIDADE"</formula>
    </cfRule>
  </conditionalFormatting>
  <conditionalFormatting sqref="Y12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20">
    <cfRule type="cellIs" dxfId="116" priority="12" operator="equal">
      <formula>"OPORTUNIDADE"</formula>
    </cfRule>
  </conditionalFormatting>
  <conditionalFormatting sqref="Y12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20">
    <cfRule type="cellIs" dxfId="113" priority="9" operator="equal">
      <formula>"OPORTUNIDADE"</formula>
    </cfRule>
  </conditionalFormatting>
  <conditionalFormatting sqref="Y12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20">
    <cfRule type="cellIs" dxfId="110" priority="6" operator="equal">
      <formula>"OPORTUNIDADE"</formula>
    </cfRule>
  </conditionalFormatting>
  <conditionalFormatting sqref="Y12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0">
    <cfRule type="cellIs" dxfId="107" priority="3" operator="equal">
      <formula>"OPORTUNIDADE"</formula>
    </cfRule>
  </conditionalFormatting>
  <conditionalFormatting sqref="Y12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1512</v>
      </c>
      <c r="D5" s="355"/>
      <c r="E5" s="355"/>
      <c r="F5" s="355"/>
      <c r="G5" s="355"/>
      <c r="H5" s="355"/>
      <c r="I5" s="355"/>
      <c r="J5" s="356"/>
      <c r="K5" s="357" t="s">
        <v>1513</v>
      </c>
      <c r="L5" s="358"/>
      <c r="M5" s="358"/>
      <c r="N5" s="358"/>
      <c r="O5" s="359" t="s">
        <v>1514</v>
      </c>
      <c r="P5" s="360"/>
      <c r="Q5" s="361"/>
    </row>
    <row r="6" spans="1:17" s="93" customFormat="1" ht="15.75" customHeight="1">
      <c r="A6" s="87" t="s">
        <v>1515</v>
      </c>
      <c r="B6" s="94" t="s">
        <v>1516</v>
      </c>
      <c r="C6" s="95" t="s">
        <v>1162</v>
      </c>
      <c r="D6" s="96" t="s">
        <v>1163</v>
      </c>
      <c r="E6" s="95" t="s">
        <v>1517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1518</v>
      </c>
      <c r="M6" s="139" t="s">
        <v>626</v>
      </c>
      <c r="N6" s="140" t="s">
        <v>1157</v>
      </c>
      <c r="O6" s="246" t="s">
        <v>1200</v>
      </c>
      <c r="P6" s="157"/>
      <c r="Q6" s="193" t="s">
        <v>1519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*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*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*</v>
      </c>
      <c r="F127" s="99" t="str">
        <f>IF(FN_MC!H125="","*",FN_MC!H125)</f>
        <v>TOM2</v>
      </c>
      <c r="G127" s="99" t="str">
        <f>IF(FN_MC!M125="","*",FN_MC!M125)</f>
        <v>TOM-TBA</v>
      </c>
      <c r="H127" s="154">
        <f>IF(FN_MC!K125="","*",FN_MC!K125)</f>
        <v>367.8</v>
      </c>
      <c r="I127" s="132">
        <f>IF(FN_MC!O125="","*",FN_MC!O125)</f>
        <v>0.375</v>
      </c>
      <c r="J127" s="132">
        <f>IF(FN_MC!P125="","*",FN_MC!P125)</f>
        <v>8.3333333333333329E-2</v>
      </c>
      <c r="K127" s="141" t="str">
        <f>IF(FN_MC!AK125="","*",FN_MC!AK125)</f>
        <v>TOM2</v>
      </c>
      <c r="L127" s="141" t="str">
        <f>IF(FN_MC!AM125="","*",FN_MC!AM125)</f>
        <v>TOM-TBA</v>
      </c>
      <c r="M127" s="141">
        <f>IF(FN_MC!AP125="","*",FN_MC!AP125)</f>
        <v>367.8</v>
      </c>
      <c r="N127" s="141" t="str">
        <f>IF(FN_MC!AM125="","*",FN_MC!AM125)</f>
        <v>TOM-TBA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TGR-TRO</v>
      </c>
      <c r="E128" s="99" t="str">
        <f>IF(FN_MC!D126="","*",FN_MC!D126)</f>
        <v>BRUNO (TF-525)</v>
      </c>
      <c r="F128" s="99" t="str">
        <f>IF(FN_MC!H126="","*",FN_MC!H126)</f>
        <v>556TEP</v>
      </c>
      <c r="G128" s="99" t="str">
        <f>IF(FN_MC!M126="","*",FN_MC!M126)</f>
        <v>TRM-TEP</v>
      </c>
      <c r="H128" s="154">
        <f>IF(FN_MC!K126="","*",FN_MC!K126)</f>
        <v>558</v>
      </c>
      <c r="I128" s="132">
        <f>IF(FN_MC!O126="","*",FN_MC!O126)</f>
        <v>0.375</v>
      </c>
      <c r="J128" s="132">
        <f>IF(FN_MC!P126="","*",FN_MC!P126)</f>
        <v>6.25E-2</v>
      </c>
      <c r="K128" s="141" t="str">
        <f>IF(FN_MC!AK126="","*",FN_MC!AK126)</f>
        <v>556TEP</v>
      </c>
      <c r="L128" s="141" t="str">
        <f>IF(FN_MC!AM126="","*",FN_MC!AM126)</f>
        <v>TRM-TEP</v>
      </c>
      <c r="M128" s="141">
        <f>IF(FN_MC!AP126="","*",FN_MC!AP126)</f>
        <v>558</v>
      </c>
      <c r="N128" s="141" t="str">
        <f>IF(FN_MC!AM126="","*",FN_MC!AM126)</f>
        <v>TRM-TEP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Contrato</v>
      </c>
      <c r="C129" s="99" t="str">
        <f>IF(FN_MC!S127="","*",FN_MC!S127)</f>
        <v>FERRONORTE</v>
      </c>
      <c r="D129" s="99" t="str">
        <f>IF(FN_MC!T127="","*",FN_MC!T127)</f>
        <v>TCS-TGR</v>
      </c>
      <c r="E129" s="99" t="str">
        <f>IF(FN_MC!D127="","*",FN_MC!D127)</f>
        <v>A60</v>
      </c>
      <c r="F129" s="99" t="str">
        <f>IF(FN_MC!H127="","*",FN_MC!H127)</f>
        <v>TGR2</v>
      </c>
      <c r="G129" s="99" t="str">
        <f>IF(FN_MC!M127="","*",FN_MC!M127)</f>
        <v>TGR-TRO</v>
      </c>
      <c r="H129" s="154">
        <f>IF(FN_MC!K127="","*",FN_MC!K127)</f>
        <v>500</v>
      </c>
      <c r="I129" s="132">
        <f>IF(FN_MC!O127="","*",FN_MC!O127)</f>
        <v>0.41666666666666669</v>
      </c>
      <c r="J129" s="132">
        <f>IF(FN_MC!P127="","*",FN_MC!P127)</f>
        <v>4.1666666666666664E-2</v>
      </c>
      <c r="K129" s="141" t="str">
        <f>IF(FN_MC!AK127="","*",FN_MC!AK127)</f>
        <v>TGR2</v>
      </c>
      <c r="L129" s="141" t="str">
        <f>IF(FN_MC!AM127="","*",FN_MC!AM127)</f>
        <v>TGR-TRO</v>
      </c>
      <c r="M129" s="141">
        <f>IF(FN_MC!AP127="","*",FN_MC!AP127)</f>
        <v>500</v>
      </c>
      <c r="N129" s="141" t="str">
        <f>IF(FN_MC!AM127="","*",FN_MC!AM127)</f>
        <v>TGR-TRO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>
        <f>IF(FN_MC!B128="","*",FN_MC!B128)</f>
        <v>45971</v>
      </c>
      <c r="B130" s="98" t="str">
        <f>IF(FN_MC!X128="","*",FN_MC!X128)</f>
        <v>Oportunidade</v>
      </c>
      <c r="C130" s="99" t="str">
        <f>IF(FN_MC!S128="","*",FN_MC!S128)</f>
        <v>FERRONORTE</v>
      </c>
      <c r="D130" s="99" t="str">
        <f>IF(FN_MC!T128="","*",FN_MC!T128)</f>
        <v>TCS-TGR</v>
      </c>
      <c r="E130" s="99" t="str">
        <f>IF(FN_MC!D128="","*",FN_MC!D128)</f>
        <v>W70</v>
      </c>
      <c r="F130" s="99" t="str">
        <f>IF(FN_MC!H128="","*",FN_MC!H128)</f>
        <v>TOM2</v>
      </c>
      <c r="G130" s="99" t="str">
        <f>IF(FN_MC!M128="","*",FN_MC!M128)</f>
        <v>TOM-TPC</v>
      </c>
      <c r="H130" s="154">
        <f>IF(FN_MC!K128="","*",FN_MC!K128)</f>
        <v>414</v>
      </c>
      <c r="I130" s="132">
        <f>IF(FN_MC!O128="","*",FN_MC!O128)</f>
        <v>0.375</v>
      </c>
      <c r="J130" s="132">
        <f>IF(FN_MC!P128="","*",FN_MC!P128)</f>
        <v>8.3333333333333329E-2</v>
      </c>
      <c r="K130" s="141" t="str">
        <f>IF(FN_MC!AK128="","*",FN_MC!AK128)</f>
        <v>TOM2</v>
      </c>
      <c r="L130" s="141" t="str">
        <f>IF(FN_MC!AM128="","*",FN_MC!AM128)</f>
        <v>TOM-TPC</v>
      </c>
      <c r="M130" s="141">
        <f>IF(FN_MC!AP128="","*",FN_MC!AP128)</f>
        <v>414</v>
      </c>
      <c r="N130" s="141" t="str">
        <f>IF(FN_MC!AM128="","*",FN_MC!AM128)</f>
        <v>TOM-TPC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>
        <f>IF(FN_MC!B129="","*",FN_MC!B129)</f>
        <v>45971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TCS-TGR</v>
      </c>
      <c r="E131" s="99" t="str">
        <f>IF(FN_MC!D129="","*",FN_MC!D129)</f>
        <v>W48</v>
      </c>
      <c r="F131" s="99" t="str">
        <f>IF(FN_MC!H129="","*",FN_MC!H129)</f>
        <v>TOM2</v>
      </c>
      <c r="G131" s="99" t="str">
        <f>IF(FN_MC!M129="","*",FN_MC!M129)</f>
        <v>TOM-TBA</v>
      </c>
      <c r="H131" s="154">
        <f>IF(FN_MC!K129="","*",FN_MC!K129)</f>
        <v>367.8</v>
      </c>
      <c r="I131" s="132">
        <f>IF(FN_MC!O129="","*",FN_MC!O129)</f>
        <v>0.375</v>
      </c>
      <c r="J131" s="132">
        <f>IF(FN_MC!P129="","*",FN_MC!P129)</f>
        <v>8.3333333333333329E-2</v>
      </c>
      <c r="K131" s="141" t="str">
        <f>IF(FN_MC!AK129="","*",FN_MC!AK129)</f>
        <v>TOM2</v>
      </c>
      <c r="L131" s="141" t="str">
        <f>IF(FN_MC!AM129="","*",FN_MC!AM129)</f>
        <v>TOM-TBA</v>
      </c>
      <c r="M131" s="141">
        <f>IF(FN_MC!AP129="","*",FN_MC!AP129)</f>
        <v>367.8</v>
      </c>
      <c r="N131" s="141" t="str">
        <f>IF(FN_MC!AM129="","*",FN_MC!AM129)</f>
        <v>TOM-TBA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V97</v>
      </c>
      <c r="F132" s="99" t="str">
        <f>IF(FN_MC!H130="","*",FN_MC!H130)</f>
        <v>TCS1</v>
      </c>
      <c r="G132" s="99" t="str">
        <f>IF(FN_MC!M130="","*",FN_MC!M130)</f>
        <v>TCS-TVI</v>
      </c>
      <c r="H132" s="154">
        <f>IF(FN_MC!K130="","*",FN_MC!K130)</f>
        <v>290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TCS1</v>
      </c>
      <c r="L132" s="141" t="str">
        <f>IF(FN_MC!AM130="","*",FN_MC!AM130)</f>
        <v>TCS-TVI</v>
      </c>
      <c r="M132" s="141">
        <f>IF(FN_MC!AP130="","*",FN_MC!AP130)</f>
        <v>290</v>
      </c>
      <c r="N132" s="141" t="str">
        <f>IF(FN_MC!AM130="","*",FN_MC!AM130)</f>
        <v>TCS-TVI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Oportunidade</v>
      </c>
      <c r="C133" s="99" t="str">
        <f>IF(FN_MC!S131="","*",FN_MC!S131)</f>
        <v>FERRONORTE</v>
      </c>
      <c r="D133" s="99" t="str">
        <f>IF(FN_MC!T131="","*",FN_MC!T131)</f>
        <v>TMI-TCS</v>
      </c>
      <c r="E133" s="99" t="str">
        <f>IF(FN_MC!D131="","*",FN_MC!D131)</f>
        <v>V86</v>
      </c>
      <c r="F133" s="99" t="str">
        <f>IF(FN_MC!H131="","*",FN_MC!H131)</f>
        <v>TID2</v>
      </c>
      <c r="G133" s="99" t="str">
        <f>IF(FN_MC!M131="","*",FN_MC!M131)</f>
        <v>TID-TVI</v>
      </c>
      <c r="H133" s="154">
        <f>IF(FN_MC!K131="","*",FN_MC!K131)</f>
        <v>190</v>
      </c>
      <c r="I133" s="132">
        <f>IF(FN_MC!O131="","*",FN_MC!O131)</f>
        <v>0.33333333333333331</v>
      </c>
      <c r="J133" s="132">
        <f>IF(FN_MC!P131="","*",FN_MC!P131)</f>
        <v>8.3333333333333329E-2</v>
      </c>
      <c r="K133" s="141" t="str">
        <f>IF(FN_MC!AK131="","*",FN_MC!AK131)</f>
        <v>TID2</v>
      </c>
      <c r="L133" s="141" t="str">
        <f>IF(FN_MC!AM131="","*",FN_MC!AM131)</f>
        <v>TID-TVI</v>
      </c>
      <c r="M133" s="141">
        <f>IF(FN_MC!AP131="","*",FN_MC!AP131)</f>
        <v>190</v>
      </c>
      <c r="N133" s="141" t="str">
        <f>IF(FN_MC!AM131="","*",FN_MC!AM131)</f>
        <v>TID-TVI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TMI-TCS</v>
      </c>
      <c r="E134" s="99" t="str">
        <f>IF(FN_MC!D132="","*",FN_MC!D132)</f>
        <v>FRANCISCO (TF-670)</v>
      </c>
      <c r="F134" s="99" t="str">
        <f>IF(FN_MC!H132="","*",FN_MC!H132)</f>
        <v>K52TQI</v>
      </c>
      <c r="G134" s="99" t="str">
        <f>IF(FN_MC!M132="","*",FN_MC!M132)</f>
        <v>TLG-TQI</v>
      </c>
      <c r="H134" s="154">
        <f>IF(FN_MC!K132="","*",FN_MC!K132)</f>
        <v>57.7</v>
      </c>
      <c r="I134" s="132">
        <f>IF(FN_MC!O132="","*",FN_MC!O132)</f>
        <v>0.375</v>
      </c>
      <c r="J134" s="132">
        <f>IF(FN_MC!P132="","*",FN_MC!P132)</f>
        <v>6.25E-2</v>
      </c>
      <c r="K134" s="141" t="str">
        <f>IF(FN_MC!AK132="","*",FN_MC!AK132)</f>
        <v>K52TQI</v>
      </c>
      <c r="L134" s="141" t="str">
        <f>IF(FN_MC!AM132="","*",FN_MC!AM132)</f>
        <v>TLG-TQI</v>
      </c>
      <c r="M134" s="141">
        <f>IF(FN_MC!AP132="","*",FN_MC!AP132)</f>
        <v>57.7</v>
      </c>
      <c r="N134" s="141" t="str">
        <f>IF(FN_MC!AM132="","*",FN_MC!AM132)</f>
        <v>TLG-TQI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1520</v>
      </c>
      <c r="W1" s="367"/>
      <c r="X1" s="367"/>
      <c r="Y1" s="104"/>
    </row>
    <row r="2" spans="1:25" s="100" customFormat="1" ht="11.25" customHeight="1">
      <c r="A2" s="105" t="s">
        <v>1521</v>
      </c>
      <c r="B2" s="105" t="s">
        <v>1516</v>
      </c>
      <c r="C2" s="105" t="s">
        <v>603</v>
      </c>
      <c r="D2" s="106" t="s">
        <v>1162</v>
      </c>
      <c r="E2" s="106" t="s">
        <v>1163</v>
      </c>
      <c r="F2" s="106" t="s">
        <v>1515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1522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1643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*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P0</v>
      </c>
      <c r="D123" s="110" t="str">
        <f>IF(FN_MC!S125="","*",FN_MC!S125)</f>
        <v>FERRONORTE</v>
      </c>
      <c r="E123" s="110" t="str">
        <f>IF(FN_MC!T125="","*",FN_MC!T125)</f>
        <v>TCS-TGR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TOM2</v>
      </c>
      <c r="J123" s="110" t="str">
        <f>IF(FN_MC!I125="","*",FN_MC!I125)</f>
        <v>TOM2</v>
      </c>
      <c r="K123" s="110" t="str">
        <f>IF(FN_MC!M125="","*",FN_MC!M125)</f>
        <v>TOM-TBA</v>
      </c>
      <c r="L123" s="110" t="str">
        <f>IF(FN_MC!N125="","*",FN_MC!N125)</f>
        <v>TSE370</v>
      </c>
      <c r="M123" s="111">
        <f>IF(FN_MC!J125="","*",FN_MC!J125)</f>
        <v>74</v>
      </c>
      <c r="N123" s="290">
        <f>IF(FN_MC!K125="","*",FN_MC!K125)</f>
        <v>367.8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8.3333333333333329E-2</v>
      </c>
      <c r="S123" s="110" t="str">
        <f>IF(FN_MC!Q125="","*",CONCATENATE(FN_MC!Q125," ",FN_MC!R125))</f>
        <v>2000 *</v>
      </c>
      <c r="T123" s="110" t="str">
        <f>IF(FN_MC!V125="","*",FN_MC!V125)</f>
        <v>Rodrigo</v>
      </c>
      <c r="U123" s="110" t="str">
        <f>IF(FN_MC!W125="","*",FN_MC!W125)</f>
        <v>Desguarnecimento ombro de lastro (DOL) - Sentido decrescente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TGR-TRO</v>
      </c>
      <c r="F124" s="110">
        <f>IF(FN_MC!B126="","*",FN_MC!B126)</f>
        <v>45971</v>
      </c>
      <c r="G124" s="110" t="str">
        <f>IF(FN_MC!D126="","*",FN_MC!D126)</f>
        <v>BRUNO (TF-525)</v>
      </c>
      <c r="H124" s="110" t="str">
        <f>IF(FN_MC!F126="","*",FN_MC!F126)</f>
        <v>PDM - SOLDA</v>
      </c>
      <c r="I124" s="110" t="str">
        <f>IF(FN_MC!H126="","*",FN_MC!H126)</f>
        <v>556TEP</v>
      </c>
      <c r="J124" s="110" t="str">
        <f>IF(FN_MC!I126="","*",FN_MC!I126)</f>
        <v>-</v>
      </c>
      <c r="K124" s="110" t="str">
        <f>IF(FN_MC!M126="","*",FN_MC!M126)</f>
        <v>TRM-TEP</v>
      </c>
      <c r="L124" s="110" t="str">
        <f>IF(FN_MC!N126="","*",FN_MC!N126)</f>
        <v>556TEP</v>
      </c>
      <c r="M124" s="111">
        <f>IF(FN_MC!J126="","*",FN_MC!J126)</f>
        <v>98</v>
      </c>
      <c r="N124" s="290">
        <f>IF(FN_MC!K126="","*",FN_MC!K126)</f>
        <v>558</v>
      </c>
      <c r="O124" s="290" t="str">
        <f>IF(FN_MC!L126="","*",FN_MC!L126)</f>
        <v>-</v>
      </c>
      <c r="P124" s="111"/>
      <c r="Q124" s="128">
        <f>IF(FN_MC!O126="","*",FN_MC!O126)</f>
        <v>0.375</v>
      </c>
      <c r="R124" s="128">
        <f>IF(FN_MC!P126="","*",FN_MC!P126)</f>
        <v>6.25E-2</v>
      </c>
      <c r="S124" s="110" t="str">
        <f>IF(FN_MC!Q126="","*",CONCATENATE(FN_MC!Q126," ",FN_MC!R126))</f>
        <v>1 Nº DE SOLDA</v>
      </c>
      <c r="T124" s="110" t="str">
        <f>IF(FN_MC!V126="","*",FN_MC!V126)</f>
        <v>Bruno</v>
      </c>
      <c r="U124" s="110" t="str">
        <f>IF(FN_MC!W126="","*",FN_MC!W126)</f>
        <v>Execução de solda - Condicionado a temperatura</v>
      </c>
      <c r="V124" s="112">
        <f ca="1">_xlfn.XLOOKUP(G124&amp;$V$2,BS_CONTROLE[CHAVE],BS_CONTROLE[Quantidade_11],"-")</f>
        <v>4</v>
      </c>
      <c r="W124" s="112">
        <f ca="1">_xlfn.XLOOKUP(G124&amp;$W$2,BS_CONTROLE[CHAVE],BS_CONTROLE[Quantidade_11],"-")</f>
        <v>4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Contrato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TCS-TGR</v>
      </c>
      <c r="F125" s="110">
        <f>IF(FN_MC!B127="","*",FN_MC!B127)</f>
        <v>45971</v>
      </c>
      <c r="G125" s="110" t="str">
        <f>IF(FN_MC!D127="","*",FN_MC!D127)</f>
        <v>A60</v>
      </c>
      <c r="H125" s="110" t="str">
        <f>IF(FN_MC!F127="","*",FN_MC!F127)</f>
        <v>DETECÇÃO - RONDA 7 DIAS</v>
      </c>
      <c r="I125" s="110" t="str">
        <f>IF(FN_MC!H127="","*",FN_MC!H127)</f>
        <v>TGR2</v>
      </c>
      <c r="J125" s="110" t="str">
        <f>IF(FN_MC!I127="","*",FN_MC!I127)</f>
        <v>TRO</v>
      </c>
      <c r="K125" s="110" t="str">
        <f>IF(FN_MC!M127="","*",FN_MC!M127)</f>
        <v>TGR-TRO</v>
      </c>
      <c r="L125" s="110" t="str">
        <f>IF(FN_MC!N127="","*",FN_MC!N127)</f>
        <v>TGRTRO</v>
      </c>
      <c r="M125" s="111">
        <f>IF(FN_MC!J127="","*",FN_MC!J127)</f>
        <v>74</v>
      </c>
      <c r="N125" s="290">
        <f>IF(FN_MC!K127="","*",FN_MC!K127)</f>
        <v>500</v>
      </c>
      <c r="O125" s="290" t="str">
        <f>IF(FN_MC!L127="","*",FN_MC!L127)</f>
        <v>-</v>
      </c>
      <c r="P125" s="111"/>
      <c r="Q125" s="128">
        <f>IF(FN_MC!O127="","*",FN_MC!O127)</f>
        <v>0.41666666666666669</v>
      </c>
      <c r="R125" s="128">
        <f>IF(FN_MC!P127="","*",FN_MC!P127)</f>
        <v>4.1666666666666664E-2</v>
      </c>
      <c r="S125" s="110" t="str">
        <f>IF(FN_MC!Q127="","*",CONCATENATE(FN_MC!Q127," ",FN_MC!R127))</f>
        <v>253 KM</v>
      </c>
      <c r="T125" s="110" t="str">
        <f>IF(FN_MC!V127="","*",FN_MC!V127)</f>
        <v>Miguel</v>
      </c>
      <c r="U125" s="110" t="str">
        <f>IF(FN_MC!W127="","*",FN_MC!W127)</f>
        <v>Ronda 7 dias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Oportunidade</v>
      </c>
      <c r="C126" s="109" t="str">
        <f>IF(FN_MC!Z128="","*",FN_MC!Z128)</f>
        <v>P3</v>
      </c>
      <c r="D126" s="110" t="str">
        <f>IF(FN_MC!S128="","*",FN_MC!S128)</f>
        <v>FERRONORTE</v>
      </c>
      <c r="E126" s="110" t="str">
        <f>IF(FN_MC!T128="","*",FN_MC!T128)</f>
        <v>TCS-TGR</v>
      </c>
      <c r="F126" s="110">
        <f>IF(FN_MC!B128="","*",FN_MC!B128)</f>
        <v>45971</v>
      </c>
      <c r="G126" s="110" t="str">
        <f>IF(FN_MC!D128="","*",FN_MC!D128)</f>
        <v>W70</v>
      </c>
      <c r="H126" s="110" t="str">
        <f>IF(FN_MC!F128="","*",FN_MC!F128)</f>
        <v xml:space="preserve">PDM - DORMENTE - CARGA </v>
      </c>
      <c r="I126" s="110" t="str">
        <f>IF(FN_MC!H128="","*",FN_MC!H128)</f>
        <v>TOM2</v>
      </c>
      <c r="J126" s="110" t="str">
        <f>IF(FN_MC!I128="","*",FN_MC!I128)</f>
        <v>TOM</v>
      </c>
      <c r="K126" s="110" t="str">
        <f>IF(FN_MC!M128="","*",FN_MC!M128)</f>
        <v>TOM-TPC</v>
      </c>
      <c r="L126" s="110" t="str">
        <f>IF(FN_MC!N128="","*",FN_MC!N128)</f>
        <v>TOM416</v>
      </c>
      <c r="M126" s="111">
        <f>IF(FN_MC!J128="","*",FN_MC!J128)</f>
        <v>74</v>
      </c>
      <c r="N126" s="290">
        <f>IF(FN_MC!K128="","*",FN_MC!K128)</f>
        <v>414</v>
      </c>
      <c r="O126" s="290" t="str">
        <f>IF(FN_MC!L128="","*",FN_MC!L128)</f>
        <v>-</v>
      </c>
      <c r="P126" s="111"/>
      <c r="Q126" s="128">
        <f>IF(FN_MC!O128="","*",FN_MC!O128)</f>
        <v>0.375</v>
      </c>
      <c r="R126" s="128">
        <f>IF(FN_MC!P128="","*",FN_MC!P128)</f>
        <v>8.3333333333333329E-2</v>
      </c>
      <c r="S126" s="110" t="str">
        <f>IF(FN_MC!Q128="","*",CONCATENATE(FN_MC!Q128," ",FN_MC!R128))</f>
        <v>200 Nº DE DORMENTES</v>
      </c>
      <c r="T126" s="110" t="str">
        <f>IF(FN_MC!V128="","*",FN_MC!V128)</f>
        <v>Elton / Bruno</v>
      </c>
      <c r="U126" s="110" t="str">
        <f>IF(FN_MC!W128="","*",FN_MC!W128)</f>
        <v xml:space="preserve">Carga de dormentes </v>
      </c>
      <c r="V126" s="112">
        <f ca="1">_xlfn.XLOOKUP(G126&amp;$V$2,BS_CONTROLE[CHAVE],BS_CONTROLE[Quantidade_11],"-")</f>
        <v>150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P0</v>
      </c>
      <c r="D127" s="110" t="str">
        <f>IF(FN_MC!S129="","*",FN_MC!S129)</f>
        <v>FERRONORTE</v>
      </c>
      <c r="E127" s="110" t="str">
        <f>IF(FN_MC!T129="","*",FN_MC!T129)</f>
        <v>TCS-TGR</v>
      </c>
      <c r="F127" s="110">
        <f>IF(FN_MC!B129="","*",FN_MC!B129)</f>
        <v>45971</v>
      </c>
      <c r="G127" s="110" t="str">
        <f>IF(FN_MC!D129="","*",FN_MC!D129)</f>
        <v>W48</v>
      </c>
      <c r="H127" s="110" t="str">
        <f>IF(FN_MC!F129="","*",FN_MC!F129)</f>
        <v>MECANIZAÇÃO - DOL</v>
      </c>
      <c r="I127" s="110" t="str">
        <f>IF(FN_MC!H129="","*",FN_MC!H129)</f>
        <v>TOM2</v>
      </c>
      <c r="J127" s="110" t="str">
        <f>IF(FN_MC!I129="","*",FN_MC!I129)</f>
        <v>TOM2</v>
      </c>
      <c r="K127" s="110" t="str">
        <f>IF(FN_MC!M129="","*",FN_MC!M129)</f>
        <v>TOM-TBA</v>
      </c>
      <c r="L127" s="110" t="str">
        <f>IF(FN_MC!N129="","*",FN_MC!N129)</f>
        <v>TSE370</v>
      </c>
      <c r="M127" s="111">
        <f>IF(FN_MC!J129="","*",FN_MC!J129)</f>
        <v>74</v>
      </c>
      <c r="N127" s="290">
        <f>IF(FN_MC!K129="","*",FN_MC!K129)</f>
        <v>367.8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8.3333333333333329E-2</v>
      </c>
      <c r="S127" s="110" t="str">
        <f>IF(FN_MC!Q129="","*",CONCATENATE(FN_MC!Q129," ",FN_MC!R129))</f>
        <v>2000 M</v>
      </c>
      <c r="T127" s="110" t="str">
        <f>IF(FN_MC!V129="","*",FN_MC!V129)</f>
        <v>Rodrigo</v>
      </c>
      <c r="U127" s="110" t="str">
        <f>IF(FN_MC!W129="","*",FN_MC!W129)</f>
        <v>Desguarnecimento ombro de lastro (DOL) - Sentido decrescente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859</v>
      </c>
      <c r="X127" s="112">
        <f ca="1">_xlfn.XLOOKUP(G127&amp;$X$2,BS_CONTROLE[CHAVE],BS_CONTROLE[Quantidade_11],"-")</f>
        <v>3267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P1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45971</v>
      </c>
      <c r="G128" s="110" t="str">
        <f>IF(FN_MC!D130="","*",FN_MC!D130)</f>
        <v>V97</v>
      </c>
      <c r="H128" s="110" t="str">
        <f>IF(FN_MC!F130="","*",FN_MC!F130)</f>
        <v>DETECÇÃO - ULTRASSOM - SPERRY</v>
      </c>
      <c r="I128" s="110" t="str">
        <f>IF(FN_MC!H130="","*",FN_MC!H130)</f>
        <v>TCS1</v>
      </c>
      <c r="J128" s="110" t="str">
        <f>IF(FN_MC!I130="","*",FN_MC!I130)</f>
        <v>TVI1</v>
      </c>
      <c r="K128" s="110" t="str">
        <f>IF(FN_MC!M130="","*",FN_MC!M130)</f>
        <v>TCS-TVI</v>
      </c>
      <c r="L128" s="110" t="str">
        <f>IF(FN_MC!N130="","*",FN_MC!N130)</f>
        <v>TCSTVI</v>
      </c>
      <c r="M128" s="111">
        <f>IF(FN_MC!J130="","*",FN_MC!J130)</f>
        <v>74</v>
      </c>
      <c r="N128" s="290">
        <f>IF(FN_MC!K130="","*",FN_MC!K130)</f>
        <v>290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63 KM</v>
      </c>
      <c r="T128" s="110" t="str">
        <f>IF(FN_MC!V130="","*",FN_MC!V130)</f>
        <v>John</v>
      </c>
      <c r="U128" s="110" t="str">
        <f>IF(FN_MC!W130="","*",FN_MC!W130)</f>
        <v>Detecção ultrassom Sperry com VMA de 30km/h + R7D embarcado</v>
      </c>
      <c r="V128" s="112">
        <f ca="1">_xlfn.XLOOKUP(G128&amp;$V$2,BS_CONTROLE[CHAVE],BS_CONTROLE[Quantidade_11],"-")</f>
        <v>99</v>
      </c>
      <c r="W128" s="112">
        <f ca="1">_xlfn.XLOOKUP(G128&amp;$W$2,BS_CONTROLE[CHAVE],BS_CONTROLE[Quantidade_11],"-")</f>
        <v>30</v>
      </c>
      <c r="X128" s="112">
        <f ca="1">_xlfn.XLOOKUP(G128&amp;$X$2,BS_CONTROLE[CHAVE],BS_CONTROLE[Quantidade_11],"-")</f>
        <v>20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P1</v>
      </c>
      <c r="D129" s="110" t="str">
        <f>IF(FN_MC!S131="","*",FN_MC!S131)</f>
        <v>FERRONORTE</v>
      </c>
      <c r="E129" s="110" t="str">
        <f>IF(FN_MC!T131="","*",FN_MC!T131)</f>
        <v>TMI-TCS</v>
      </c>
      <c r="F129" s="110">
        <f>IF(FN_MC!B131="","*",FN_MC!B131)</f>
        <v>45971</v>
      </c>
      <c r="G129" s="110" t="str">
        <f>IF(FN_MC!D131="","*",FN_MC!D131)</f>
        <v>V86</v>
      </c>
      <c r="H129" s="110" t="str">
        <f>IF(FN_MC!F131="","*",FN_MC!F131)</f>
        <v>MECANIZAÇÃO - SOCADORA</v>
      </c>
      <c r="I129" s="110" t="str">
        <f>IF(FN_MC!H131="","*",FN_MC!H131)</f>
        <v>TID2</v>
      </c>
      <c r="J129" s="110" t="str">
        <f>IF(FN_MC!I131="","*",FN_MC!I131)</f>
        <v>TID2</v>
      </c>
      <c r="K129" s="110" t="str">
        <f>IF(FN_MC!M131="","*",FN_MC!M131)</f>
        <v>TID-TVI</v>
      </c>
      <c r="L129" s="110" t="str">
        <f>IF(FN_MC!N131="","*",FN_MC!N131)</f>
        <v>TID201</v>
      </c>
      <c r="M129" s="111">
        <f>IF(FN_MC!J131="","*",FN_MC!J131)</f>
        <v>74</v>
      </c>
      <c r="N129" s="290">
        <f>IF(FN_MC!K131="","*",FN_MC!K131)</f>
        <v>190</v>
      </c>
      <c r="O129" s="290">
        <f>IF(FN_MC!L131="","*",FN_MC!L131)</f>
        <v>201</v>
      </c>
      <c r="P129" s="111"/>
      <c r="Q129" s="128">
        <f>IF(FN_MC!O131="","*",FN_MC!O131)</f>
        <v>0.33333333333333331</v>
      </c>
      <c r="R129" s="128">
        <f>IF(FN_MC!P131="","*",FN_MC!P131)</f>
        <v>8.3333333333333329E-2</v>
      </c>
      <c r="S129" s="110" t="str">
        <f>IF(FN_MC!Q131="","*",CONCATENATE(FN_MC!Q131," ",FN_MC!R131))</f>
        <v>1020 M</v>
      </c>
      <c r="T129" s="110" t="str">
        <f>IF(FN_MC!V131="","*",FN_MC!V131)</f>
        <v>Antonioni</v>
      </c>
      <c r="U129" s="110" t="str">
        <f>IF(FN_MC!W131="","*",FN_MC!W131)</f>
        <v>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TMI-TCS</v>
      </c>
      <c r="F130" s="110">
        <f>IF(FN_MC!B132="","*",FN_MC!B132)</f>
        <v>45971</v>
      </c>
      <c r="G130" s="110" t="str">
        <f>IF(FN_MC!D132="","*",FN_MC!D132)</f>
        <v>FRANCISCO (TF-670)</v>
      </c>
      <c r="H130" s="110" t="str">
        <f>IF(FN_MC!F132="","*",FN_MC!F132)</f>
        <v>PDM - SOLDA</v>
      </c>
      <c r="I130" s="110" t="str">
        <f>IF(FN_MC!H132="","*",FN_MC!H132)</f>
        <v>K52TQI</v>
      </c>
      <c r="J130" s="110" t="str">
        <f>IF(FN_MC!I132="","*",FN_MC!I132)</f>
        <v>-</v>
      </c>
      <c r="K130" s="110" t="str">
        <f>IF(FN_MC!M132="","*",FN_MC!M132)</f>
        <v>TLG-TQI</v>
      </c>
      <c r="L130" s="110" t="str">
        <f>IF(FN_MC!N132="","*",FN_MC!N132)</f>
        <v>K52TQI</v>
      </c>
      <c r="M130" s="111">
        <f>IF(FN_MC!J132="","*",FN_MC!J132)</f>
        <v>74</v>
      </c>
      <c r="N130" s="290">
        <f>IF(FN_MC!K132="","*",FN_MC!K132)</f>
        <v>57.7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6.25E-2</v>
      </c>
      <c r="S130" s="110" t="str">
        <f>IF(FN_MC!Q132="","*",CONCATENATE(FN_MC!Q132," ",FN_MC!R132))</f>
        <v>1 Nº DE SOLDA</v>
      </c>
      <c r="T130" s="110" t="str">
        <f>IF(FN_MC!V132="","*",FN_MC!V132)</f>
        <v>herbert</v>
      </c>
      <c r="U130" s="110" t="str">
        <f>IF(FN_MC!W132="","*",FN_MC!W132)</f>
        <v>Execução de solda - Condicionado a temperatura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1523</v>
      </c>
      <c r="C2" s="95" t="s">
        <v>1147</v>
      </c>
      <c r="D2" s="95" t="s">
        <v>1149</v>
      </c>
      <c r="E2" s="95" t="s">
        <v>1524</v>
      </c>
      <c r="F2" s="95" t="s">
        <v>1525</v>
      </c>
      <c r="G2" s="95" t="s">
        <v>1526</v>
      </c>
      <c r="H2" s="95" t="s">
        <v>1527</v>
      </c>
      <c r="I2" s="95" t="s">
        <v>1528</v>
      </c>
      <c r="J2" s="95" t="s">
        <v>1529</v>
      </c>
      <c r="K2" s="131" t="s">
        <v>1530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TOM2</v>
      </c>
      <c r="F123" s="137" t="str">
        <f>IF(FN_MC!M125="","*",FN_MC!M125)</f>
        <v>TOM-TBA</v>
      </c>
      <c r="G123" s="121" t="str">
        <f>IF(FN_MC!I125="","*",FN_MC!I125)</f>
        <v>TOM2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BRUNO (TF-525)</v>
      </c>
      <c r="E124" s="121" t="str">
        <f>IF(FN_MC!H126="","*",FN_MC!H126)</f>
        <v>556TEP</v>
      </c>
      <c r="F124" s="137" t="str">
        <f>IF(FN_MC!M126="","*",FN_MC!M126)</f>
        <v>TRM-TEP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A60</v>
      </c>
      <c r="E125" s="121" t="str">
        <f>IF(FN_MC!H127="","*",FN_MC!H127)</f>
        <v>TGR2</v>
      </c>
      <c r="F125" s="137" t="str">
        <f>IF(FN_MC!M127="","*",FN_MC!M127)</f>
        <v>TGR-TRO</v>
      </c>
      <c r="G125" s="121" t="str">
        <f>IF(FN_MC!I127="","*",FN_MC!I127)</f>
        <v>TRO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>
        <f>IF(FN_MC!AA127="","*",FN_MC!AA127)</f>
        <v>1</v>
      </c>
      <c r="K125" s="134">
        <f>IF(FN_MC!AD127="","*",FN_MC!AD127)</f>
        <v>0.29166666666666669</v>
      </c>
    </row>
    <row r="126" spans="2:11" s="123" customFormat="1" hidden="1">
      <c r="B126" s="120" t="str">
        <f>IF(FN_MC!Y128="","*",FN_MC!Y128)</f>
        <v>*</v>
      </c>
      <c r="C126" s="121">
        <f>IF(FN_MC!B128="","*",FN_MC!B128)</f>
        <v>45971</v>
      </c>
      <c r="D126" s="121" t="str">
        <f>IF(FN_MC!D128="","*",FN_MC!D128)</f>
        <v>W70</v>
      </c>
      <c r="E126" s="121" t="str">
        <f>IF(FN_MC!H128="","*",FN_MC!H128)</f>
        <v>TOM2</v>
      </c>
      <c r="F126" s="137" t="str">
        <f>IF(FN_MC!M128="","*",FN_MC!M128)</f>
        <v>TOM-TPC</v>
      </c>
      <c r="G126" s="121" t="str">
        <f>IF(FN_MC!I128="","*",FN_MC!I128)</f>
        <v>TOM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 t="str">
        <f>IF(FN_MC!AA128="","*",FN_MC!AA128)</f>
        <v>2 (Alzineide + Daniel)</v>
      </c>
      <c r="K126" s="134">
        <f>IF(FN_MC!AD128="","*",FN_MC!AD128)</f>
        <v>0.33333333333333331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45971</v>
      </c>
      <c r="D127" s="121" t="str">
        <f>IF(FN_MC!D129="","*",FN_MC!D129)</f>
        <v>W48</v>
      </c>
      <c r="E127" s="121" t="str">
        <f>IF(FN_MC!H129="","*",FN_MC!H129)</f>
        <v>TOM2</v>
      </c>
      <c r="F127" s="137" t="str">
        <f>IF(FN_MC!M129="","*",FN_MC!M129)</f>
        <v>TOM-TBA</v>
      </c>
      <c r="G127" s="121" t="str">
        <f>IF(FN_MC!I129="","*",FN_MC!I129)</f>
        <v>TOM2</v>
      </c>
      <c r="H127" s="121" t="str">
        <f>IF(FN_MC!AB129="","*",FN_MC!AB129)</f>
        <v>FIXO</v>
      </c>
      <c r="I127" s="121" t="str">
        <f>IF(FN_MC!AC129="","*",FN_MC!AC129)</f>
        <v>ACIONAMENTO</v>
      </c>
      <c r="J127" s="122">
        <f>IF(FN_MC!AA129="","*",FN_MC!AA129)</f>
        <v>1</v>
      </c>
      <c r="K127" s="134">
        <f>IF(FN_MC!AD129="","*",FN_MC!AD129)</f>
        <v>0.33333333333333331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V97</v>
      </c>
      <c r="E128" s="121" t="str">
        <f>IF(FN_MC!H130="","*",FN_MC!H130)</f>
        <v>TCS1</v>
      </c>
      <c r="F128" s="137" t="str">
        <f>IF(FN_MC!M130="","*",FN_MC!M130)</f>
        <v>TCS-TVI</v>
      </c>
      <c r="G128" s="121" t="str">
        <f>IF(FN_MC!I130="","*",FN_MC!I130)</f>
        <v>TVI1</v>
      </c>
      <c r="H128" s="121" t="str">
        <f>IF(FN_MC!AB130="","*",FN_MC!AB130)</f>
        <v>FIXO</v>
      </c>
      <c r="I128" s="121" t="str">
        <f>IF(FN_MC!AC130="","*",FN_MC!AC130)</f>
        <v>ACIONAMENTO</v>
      </c>
      <c r="J128" s="122">
        <f>IF(FN_MC!AA130="","*",FN_MC!AA130)</f>
        <v>1</v>
      </c>
      <c r="K128" s="134">
        <f>IF(FN_MC!AD130="","*",FN_MC!AD130)</f>
        <v>0.33333333333333331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V86</v>
      </c>
      <c r="E129" s="121" t="str">
        <f>IF(FN_MC!H131="","*",FN_MC!H131)</f>
        <v>TID2</v>
      </c>
      <c r="F129" s="137" t="str">
        <f>IF(FN_MC!M131="","*",FN_MC!M131)</f>
        <v>TID-TVI</v>
      </c>
      <c r="G129" s="121" t="str">
        <f>IF(FN_MC!I131="","*",FN_MC!I131)</f>
        <v>TID2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FRANCISCO (TF-670)</v>
      </c>
      <c r="E130" s="121" t="str">
        <f>IF(FN_MC!H132="","*",FN_MC!H132)</f>
        <v>K52TQI</v>
      </c>
      <c r="F130" s="137" t="str">
        <f>IF(FN_MC!M132="","*",FN_MC!M132)</f>
        <v>TLG-TQI</v>
      </c>
      <c r="G130" s="121" t="str">
        <f>IF(FN_MC!I132="","*",FN_MC!I132)</f>
        <v>-</v>
      </c>
      <c r="H130" s="121" t="str">
        <f>IF(FN_MC!AB132="","*",FN_MC!AB132)</f>
        <v>-</v>
      </c>
      <c r="I130" s="121" t="str">
        <f>IF(FN_MC!AC132="","*",FN_MC!AC132)</f>
        <v>-</v>
      </c>
      <c r="J130" s="122" t="str">
        <f>IF(FN_MC!AA132="","*",FN_MC!AA132)</f>
        <v>-</v>
      </c>
      <c r="K130" s="134" t="str">
        <f>IF(FN_MC!AD132="","*",FN_MC!AD132)</f>
        <v>-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2025-11-07T17:58:17Z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