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428" documentId="120_S{118792C3-22EF-5104-A093-F22BFE3913F3}" xr6:coauthVersionLast="47" xr6:coauthVersionMax="47" xr10:uidLastSave="{D6047C5D-FD0F-49D9-8863-917B39F3C5A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2" i="1" l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<sst xmlns="http://schemas.openxmlformats.org/spreadsheetml/2006/main" count="10097" uniqueCount="1820">
  <si>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</si>
  <si>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</si>
  <si>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</si>
  <si>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</si>
  <si>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</si>
  <si>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</si>
  <si>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</si>
  <si>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</si>
  <si>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</si>
  <si>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</si>
  <si>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</si>
  <si>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</si>
  <si>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</si>
  <si>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</si>
  <si>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</si>
  <si>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</si>
  <si>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</si>
  <si>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</si>
  <si>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</si>
  <si>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</si>
  <si>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</si>
  <si>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</si>
  <si>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</si>
  <si>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</si>
  <si>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</si>
  <si>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</si>
  <si>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</si>
  <si>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</si>
  <si>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</si>
  <si>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</si>
  <si>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</si>
  <si>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</si>
  <si>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</si>
  <si>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</si>
  <si>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</si>
  <si>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</si>
  <si>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</si>
  <si>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</si>
  <si>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</si>
  <si>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</si>
  <si>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</si>
  <si>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</si>
  <si>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</si>
  <si>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</si>
  <si>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</si>
  <si>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</si>
  <si>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</si>
  <si>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</si>
  <si>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</si>
  <si>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</si>
  <si>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</si>
  <si>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</si>
  <si>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</si>
  <si>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</si>
  <si>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</si>
  <si>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</si>
  <si>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</si>
  <si>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</si>
  <si>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</si>
  <si>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</si>
  <si>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</si>
  <si>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</si>
  <si>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</si>
  <si>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</si>
  <si>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</si>
  <si>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</si>
  <si>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</si>
  <si>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</si>
  <si>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</si>
  <si>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</si>
  <si>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</si>
  <si>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</si>
  <si>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</si>
  <si>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</si>
  <si>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</si>
  <si>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</si>
  <si>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</si>
  <si>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</si>
  <si>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</si>
  <si>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</si>
  <si>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</si>
  <si>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</si>
  <si>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</si>
  <si>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</si>
  <si>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</si>
  <si>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</si>
  <si>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</si>
  <si>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</si>
  <si>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</si>
  <si>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</si>
  <si>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</si>
  <si>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</si>
  <si>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</si>
  <si>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</si>
  <si>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</si>
  <si>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</si>
  <si>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</si>
  <si>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</si>
  <si>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</si>
  <si>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</si>
  <si>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</si>
  <si>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</si>
  <si>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</si>
  <si>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</si>
  <si>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</si>
  <si>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</si>
  <si>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</si>
  <si>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</si>
  <si>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</si>
  <si>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</si>
  <si>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</si>
  <si>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</si>
  <si>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</si>
  <si>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</si>
  <si>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</si>
  <si>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</si>
  <si>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</si>
  <si>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</si>
  <si>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</si>
  <si>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</si>
  <si>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</si>
  <si>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</si>
  <si>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</si>
  <si>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</si>
  <si>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</si>
  <si>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</si>
  <si>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</si>
  <si>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</si>
  <si>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</si>
  <si>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</si>
  <si>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</si>
  <si>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</si>
  <si>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</si>
  <si>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</si>
  <si>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</si>
  <si>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</si>
  <si>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</si>
  <si>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</si>
  <si>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</si>
  <si>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</si>
  <si>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</si>
  <si>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</si>
  <si>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</si>
  <si>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</si>
  <si>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</si>
  <si>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</si>
  <si>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</si>
  <si>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</si>
  <si>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</si>
  <si>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</si>
  <si>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</si>
  <si>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</si>
  <si>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</si>
  <si>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</si>
  <si>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</si>
  <si>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</si>
  <si>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</si>
  <si>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</si>
  <si>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</si>
  <si>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</si>
  <si>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</si>
  <si>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</si>
  <si>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</si>
  <si>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</si>
  <si>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</si>
  <si>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</si>
  <si>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</si>
  <si>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</si>
  <si>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</si>
  <si>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</si>
  <si>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</si>
  <si>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</si>
  <si>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</si>
  <si>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</si>
  <si>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</si>
  <si>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</si>
  <si>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</si>
  <si>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</si>
  <si>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</si>
  <si>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</si>
  <si>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</si>
  <si>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</si>
  <si>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</si>
  <si>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</si>
  <si>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</si>
  <si>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</si>
  <si>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</si>
  <si>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</si>
  <si>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</si>
  <si>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</si>
  <si>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</si>
  <si>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</si>
  <si>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</si>
  <si>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</si>
  <si>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</si>
  <si>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</si>
  <si>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</si>
  <si>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</si>
  <si>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</si>
  <si>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</si>
  <si>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</si>
  <si>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</si>
  <si>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</si>
  <si>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</si>
  <si>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</si>
  <si>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</si>
  <si>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</si>
  <si>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</si>
  <si>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</si>
  <si>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</si>
  <si>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</si>
  <si>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</si>
  <si>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</si>
  <si>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</si>
  <si>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</si>
  <si>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</si>
  <si>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</si>
  <si>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</si>
  <si>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</si>
  <si>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</si>
  <si>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</si>
  <si>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</si>
  <si>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</si>
  <si>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</si>
  <si>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</si>
  <si>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</si>
  <si>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</si>
  <si>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</si>
  <si>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</si>
  <si>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</si>
  <si>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</si>
  <si>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</si>
  <si>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</si>
  <si>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</si>
  <si>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</si>
  <si>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</si>
  <si>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</si>
  <si>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</si>
  <si>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</si>
  <si>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</si>
  <si>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</si>
  <si>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</si>
  <si>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</si>
  <si>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</si>
  <si>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</si>
  <si>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</si>
  <si>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</si>
  <si>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</si>
  <si>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</si>
  <si>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</si>
  <si>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</si>
  <si>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</si>
  <si>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</si>
  <si>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</si>
  <si>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</si>
  <si>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</si>
  <si>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</si>
  <si>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</si>
  <si>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</si>
  <si>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</si>
  <si>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</si>
  <si>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</si>
  <si>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</si>
  <si>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</si>
  <si>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</si>
  <si>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</si>
  <si>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</si>
  <si>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</si>
  <si>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</si>
  <si>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</si>
  <si>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</si>
  <si>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</si>
  <si>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</si>
  <si>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</si>
  <si>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</si>
  <si>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</si>
  <si>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</si>
  <si>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</si>
  <si>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</si>
  <si>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</si>
  <si>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</si>
  <si>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</si>
  <si>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</si>
  <si>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</si>
  <si>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</si>
  <si>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</si>
  <si>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</si>
  <si>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</si>
  <si>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</si>
  <si>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</si>
  <si>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</si>
  <si>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</si>
  <si>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</si>
  <si>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</si>
  <si>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</si>
  <si>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</si>
  <si>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</si>
  <si>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</si>
  <si>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</si>
  <si>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</si>
  <si>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</si>
  <si>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</si>
  <si>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</si>
  <si>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</si>
  <si>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</si>
  <si>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</si>
  <si>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</si>
  <si>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</si>
  <si>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</si>
  <si>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</si>
  <si>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</si>
  <si>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</si>
  <si>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</si>
  <si>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</si>
  <si>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</si>
  <si>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</si>
  <si>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</si>
  <si>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</si>
  <si>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</si>
  <si>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</si>
  <si>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</si>
  <si>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</si>
  <si>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</si>
  <si>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</si>
  <si>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</si>
  <si>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</si>
  <si>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</si>
  <si>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</si>
  <si>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</si>
  <si>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</si>
  <si>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</si>
  <si>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</si>
  <si>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</si>
  <si>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</si>
  <si>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</si>
  <si>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</si>
  <si>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</si>
  <si>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</si>
  <si>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</si>
  <si>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</si>
  <si>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</si>
  <si>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</si>
  <si>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</si>
  <si>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</si>
  <si>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</si>
  <si>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</si>
  <si>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</si>
  <si>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</si>
  <si>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</si>
  <si>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</si>
  <si>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</si>
  <si>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</si>
  <si>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</si>
  <si>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</si>
  <si>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</si>
  <si>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</si>
  <si>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</si>
  <si>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</si>
  <si>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</si>
  <si>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</si>
  <si>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</si>
  <si>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</si>
  <si>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</si>
  <si>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</si>
  <si>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</si>
  <si>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</si>
  <si>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</si>
  <si>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</si>
  <si>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</si>
  <si>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</si>
  <si>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</si>
  <si>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</si>
  <si>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</si>
  <si>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</si>
  <si>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</si>
  <si>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</si>
  <si>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</si>
  <si>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</si>
  <si>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</si>
  <si>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</si>
  <si>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</si>
  <si>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</si>
  <si>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</si>
  <si>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</si>
  <si>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</si>
  <si>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</si>
  <si>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</si>
  <si>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</si>
  <si>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</si>
  <si>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</si>
  <si>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</si>
  <si>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</si>
  <si>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</si>
  <si>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</si>
  <si>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</si>
  <si>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</si>
  <si>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</si>
  <si>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</si>
  <si>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</si>
  <si>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</si>
  <si>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</si>
  <si>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</si>
  <si>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</si>
  <si>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</si>
  <si>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</si>
  <si>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</si>
  <si>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</si>
  <si>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</si>
  <si>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</si>
  <si>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</si>
  <si>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</si>
  <si>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</si>
  <si>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</si>
  <si>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</si>
  <si>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</si>
  <si>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</si>
  <si>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</si>
  <si>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</si>
  <si>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</si>
  <si>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</si>
  <si>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</si>
  <si>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</si>
  <si>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</si>
  <si>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</si>
  <si>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</si>
  <si>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</si>
  <si>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</si>
  <si>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</si>
  <si>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</si>
  <si>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</si>
  <si>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</si>
  <si>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</si>
  <si>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</si>
  <si>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</si>
  <si>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</si>
  <si>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</si>
  <si>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</si>
  <si>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</si>
  <si>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</si>
  <si>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</si>
  <si>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</si>
  <si>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</si>
  <si>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</si>
  <si>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</si>
  <si>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</si>
  <si>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</si>
  <si>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</si>
  <si>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</si>
  <si>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</si>
  <si>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</si>
  <si>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</si>
  <si>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</si>
  <si>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</si>
  <si>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</si>
  <si>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</si>
  <si>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</si>
  <si>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</si>
  <si>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</si>
  <si>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</si>
  <si>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</si>
  <si>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</si>
  <si>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</si>
  <si>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</si>
  <si>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</si>
  <si>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</si>
  <si>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</si>
  <si>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</si>
  <si>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</si>
  <si>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</si>
  <si>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</si>
  <si>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</si>
  <si>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</si>
  <si>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</si>
  <si>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</si>
  <si>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</si>
  <si>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</si>
  <si>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</si>
  <si>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</si>
  <si>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</si>
  <si>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</si>
  <si>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</si>
  <si>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</si>
  <si>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</si>
  <si>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</si>
  <si>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</si>
  <si>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</si>
  <si>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</si>
  <si>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</si>
  <si>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</si>
  <si>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</si>
  <si>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</si>
  <si>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</si>
  <si>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</si>
  <si>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</si>
  <si>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</si>
  <si>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</si>
  <si>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</si>
  <si>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</si>
  <si>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</si>
  <si>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</si>
  <si>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</si>
  <si>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</si>
  <si>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</si>
  <si>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</si>
  <si>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</si>
  <si>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</si>
  <si>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</si>
  <si>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</si>
  <si>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</si>
  <si>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</si>
  <si>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</si>
  <si>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</si>
  <si>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</si>
  <si>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</si>
  <si>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</si>
  <si>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</si>
  <si>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</si>
  <si>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</si>
  <si>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</si>
  <si>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</si>
  <si>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</si>
  <si>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</si>
  <si>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</si>
  <si>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</si>
  <si>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</si>
  <si>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</si>
  <si>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</si>
  <si>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</si>
  <si>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</si>
  <si>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</si>
  <si>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</si>
  <si>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</si>
  <si>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</si>
  <si>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</si>
  <si>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</si>
  <si>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</si>
  <si>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</si>
  <si>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</si>
  <si>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</si>
  <si>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</si>
  <si>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</si>
  <si>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</si>
  <si>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</si>
  <si>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</si>
  <si>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</si>
  <si>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</si>
  <si>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</si>
  <si>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</si>
  <si>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</si>
  <si>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</si>
  <si>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</si>
  <si>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</si>
  <si>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</si>
  <si>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</si>
  <si>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</si>
  <si>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</si>
  <si>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</si>
  <si>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</si>
  <si>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</si>
  <si>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</si>
  <si>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</si>
  <si>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</si>
  <si>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</si>
  <si>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</si>
  <si>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</si>
  <si>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</si>
  <si>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</si>
  <si>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</si>
  <si>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</si>
  <si>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</si>
  <si>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</si>
  <si>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</si>
  <si>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</si>
  <si>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</si>
  <si>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</si>
  <si>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</si>
  <si>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</si>
  <si>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</si>
  <si>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</si>
  <si>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</si>
  <si>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</si>
  <si>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</si>
  <si>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</si>
  <si>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</si>
  <si>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</si>
  <si>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</si>
  <si>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</si>
  <si>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</si>
  <si>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</si>
  <si>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</si>
  <si>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</si>
  <si>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</si>
  <si>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</si>
  <si>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</si>
  <si>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</si>
  <si>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</si>
  <si>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</si>
  <si>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</si>
  <si>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</si>
  <si>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</si>
  <si>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</si>
  <si>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</si>
  <si>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</si>
  <si>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</si>
  <si>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</si>
  <si>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</si>
  <si>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</si>
  <si>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</si>
  <si>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</si>
  <si>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</si>
  <si>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</si>
  <si>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</si>
  <si>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</si>
  <si>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</si>
  <si>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</si>
  <si>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</si>
  <si>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</si>
  <si>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</si>
  <si>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</si>
  <si>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</si>
  <si>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</si>
  <si>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</si>
  <si>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</si>
  <si>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</si>
  <si>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</si>
  <si>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</si>
  <si>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</si>
  <si>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</si>
  <si>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</si>
  <si>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</si>
  <si>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</si>
  <si>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</si>
  <si>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</si>
  <si>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</si>
  <si>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</si>
  <si>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</si>
  <si>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</si>
  <si>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</si>
  <si>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</si>
  <si>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</si>
  <si>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</si>
  <si>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</si>
  <si>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</si>
  <si>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</si>
  <si>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</si>
  <si>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</si>
  <si>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</si>
  <si>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</si>
  <si>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</si>
  <si>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</si>
  <si>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</si>
  <si>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</si>
  <si>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</si>
  <si>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</si>
  <si>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</si>
  <si>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</si>
  <si>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</si>
  <si>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</si>
  <si>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</si>
  <si>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</si>
  <si>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</si>
  <si>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</si>
  <si>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</si>
  <si>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</si>
  <si>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</si>
  <si>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</si>
  <si>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</si>
  <si>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</si>
  <si>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</si>
  <si>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</si>
  <si>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</si>
  <si>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</si>
  <si>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</si>
  <si>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</si>
  <si>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</si>
  <si>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</si>
  <si>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</si>
  <si>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</si>
  <si>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</si>
  <si>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</si>
  <si>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</si>
  <si>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</si>
  <si>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</si>
  <si>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</si>
  <si>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</si>
  <si>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</si>
  <si>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</si>
  <si>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</si>
  <si>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</si>
  <si>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</si>
  <si>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</si>
  <si>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</si>
  <si>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</si>
  <si>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</si>
  <si>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</si>
  <si>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</si>
  <si>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</si>
  <si>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</si>
  <si>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</si>
  <si>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</si>
  <si>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</si>
  <si>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</si>
  <si>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</si>
  <si>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</si>
  <si>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</si>
  <si>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</si>
  <si>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</si>
  <si>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</si>
  <si>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</si>
  <si>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</si>
  <si>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</si>
  <si>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</si>
  <si>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</si>
  <si>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</si>
  <si>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</si>
  <si>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</si>
  <si>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</si>
  <si>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</si>
  <si>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</si>
  <si>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</si>
  <si>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</si>
  <si>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</si>
  <si>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</si>
  <si>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</si>
  <si>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</si>
  <si>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</si>
  <si>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</si>
  <si>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</si>
  <si>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</si>
  <si>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</si>
  <si>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</si>
  <si>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</si>
  <si>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</si>
  <si>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</si>
  <si>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</si>
  <si>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</si>
  <si>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</si>
  <si>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</si>
  <si>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</si>
  <si>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</si>
  <si>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</si>
  <si>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</si>
  <si>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</si>
  <si>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</si>
  <si>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</si>
  <si>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</si>
  <si>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</si>
  <si>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</si>
  <si>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</si>
  <si>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</si>
  <si>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</si>
  <si>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</si>
  <si>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</si>
  <si>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</si>
  <si>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</si>
  <si>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</si>
  <si>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</si>
  <si>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</si>
  <si>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</si>
  <si>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</si>
  <si>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</si>
  <si>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</si>
  <si>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</si>
  <si>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</si>
  <si>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</si>
  <si>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</si>
  <si>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</si>
  <si>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</si>
  <si>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</si>
  <si>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</si>
  <si>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</si>
  <si>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</si>
  <si>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</si>
  <si>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</si>
  <si>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</si>
  <si>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</si>
  <si>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</si>
  <si>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</si>
  <si>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</si>
  <si>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</si>
  <si>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</si>
  <si>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</si>
  <si>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</si>
  <si>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</si>
  <si>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</si>
  <si>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</si>
  <si>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</si>
  <si>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</si>
  <si>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</si>
  <si>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</si>
  <si>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</si>
  <si>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</si>
  <si>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</si>
  <si>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</si>
  <si>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</si>
  <si>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</si>
  <si>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</si>
  <si>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</si>
  <si>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</si>
  <si>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</si>
  <si>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</si>
  <si>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</si>
  <si>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</si>
  <si>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</si>
  <si>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</si>
  <si>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</si>
  <si>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</si>
  <si>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</si>
  <si>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</si>
  <si>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</si>
  <si>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</si>
  <si>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</si>
  <si>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</si>
  <si>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</si>
  <si>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</si>
  <si>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</si>
  <si>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</si>
  <si>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</si>
  <si>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</si>
  <si>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</si>
  <si>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</si>
  <si>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</si>
  <si>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</si>
  <si>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</si>
  <si>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</si>
  <si>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</si>
  <si>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</si>
  <si>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</si>
  <si>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</si>
  <si>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</si>
  <si>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</si>
  <si>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</si>
  <si>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</si>
  <si>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</si>
  <si>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</si>
  <si>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</si>
  <si>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</si>
  <si>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</si>
  <si>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</si>
  <si>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</si>
  <si>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</si>
  <si>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</si>
  <si>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</si>
  <si>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</si>
  <si>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</si>
  <si>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</si>
  <si>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</si>
  <si>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</si>
  <si>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</si>
  <si>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</si>
  <si>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</si>
  <si>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</si>
  <si>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</si>
  <si>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</si>
  <si>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</si>
  <si>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</si>
  <si>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</si>
  <si>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</si>
  <si>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</si>
  <si>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</si>
  <si>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</si>
  <si>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</si>
  <si>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</si>
  <si>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</si>
  <si>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</si>
  <si>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</si>
  <si>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</si>
  <si>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</si>
  <si>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</si>
  <si>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</si>
  <si>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</si>
  <si>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</si>
  <si>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</si>
  <si>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</si>
  <si>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</si>
  <si>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</si>
  <si>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</si>
  <si>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</si>
  <si>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</si>
  <si>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</si>
  <si>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</si>
  <si>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</si>
  <si>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</si>
  <si>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</si>
  <si>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</si>
  <si>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</si>
  <si>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</si>
  <si>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</si>
  <si>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</si>
  <si>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</si>
  <si>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</si>
  <si>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</si>
  <si>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</si>
  <si>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</si>
  <si>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</si>
  <si>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</si>
  <si>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</si>
  <si>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</si>
  <si>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</si>
  <si>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</si>
  <si>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</si>
  <si>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</si>
  <si>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</si>
  <si>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</si>
  <si>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</si>
  <si>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</si>
  <si>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</si>
  <si>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</si>
  <si>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</si>
  <si>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</si>
  <si>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</si>
  <si>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</si>
  <si>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</si>
  <si>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</si>
  <si>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</si>
  <si>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</si>
  <si>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</si>
  <si>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</si>
  <si>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</si>
  <si>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</si>
  <si>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</si>
  <si>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</si>
  <si>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</si>
  <si>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</si>
  <si>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</si>
  <si>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</si>
  <si>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</si>
  <si>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</si>
  <si>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</si>
  <si>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</si>
  <si>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</si>
  <si>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</si>
  <si>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</si>
  <si>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</si>
  <si>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</si>
  <si>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</si>
  <si>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</si>
  <si>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</si>
  <si>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</si>
  <si>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</si>
  <si>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</si>
  <si>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</si>
  <si>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</si>
  <si>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</si>
  <si>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</si>
  <si>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</si>
  <si>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</si>
  <si>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</si>
  <si>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</si>
  <si>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</si>
  <si>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</si>
  <si>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</si>
  <si>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</si>
  <si>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</si>
  <si>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</si>
  <si>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</si>
  <si>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</si>
  <si>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</si>
  <si>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</si>
  <si>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</si>
  <si>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</si>
  <si>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</si>
  <si>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</si>
  <si>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</si>
  <si>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</si>
  <si>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</si>
  <si>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</si>
  <si>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</si>
  <si>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</si>
  <si>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</si>
  <si>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</si>
  <si>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</si>
  <si>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</si>
  <si>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</si>
  <si>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</si>
  <si>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</si>
  <si>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</si>
  <si>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</si>
  <si>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</si>
  <si>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</si>
  <si>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</si>
  <si>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</si>
  <si>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</si>
  <si>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</si>
  <si>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</si>
  <si>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</si>
  <si>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</si>
  <si>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</si>
  <si>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</si>
  <si>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</si>
  <si>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</si>
  <si>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</si>
  <si>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</si>
  <si>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</si>
  <si>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</si>
  <si>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</si>
  <si>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</si>
  <si>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</si>
  <si>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</si>
  <si>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</si>
  <si>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</si>
  <si>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</si>
  <si>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</si>
  <si>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</si>
  <si>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</si>
  <si>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</si>
  <si>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</si>
  <si>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</si>
  <si>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</si>
  <si>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</si>
  <si>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</si>
  <si>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</si>
  <si>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</si>
  <si>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</si>
  <si>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</si>
  <si>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</si>
  <si>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</si>
  <si>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</si>
  <si>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</si>
  <si>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</si>
  <si>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</si>
  <si>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</si>
  <si>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</si>
  <si>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</si>
  <si>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</si>
  <si>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</si>
  <si>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</si>
  <si>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</si>
  <si>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</si>
  <si>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</si>
  <si>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</si>
  <si>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</si>
  <si>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</si>
  <si>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</si>
  <si>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</si>
  <si>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</si>
  <si>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</si>
  <si>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</si>
  <si>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</si>
  <si>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</si>
  <si>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</si>
  <si>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</si>
  <si>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</si>
  <si>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</si>
  <si>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</si>
  <si>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</si>
  <si>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</si>
  <si>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</si>
  <si>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</si>
  <si>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</si>
  <si>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</si>
  <si>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</si>
  <si>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</si>
  <si>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</si>
  <si>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</si>
  <si>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</si>
  <si>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</si>
  <si>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</si>
  <si>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</si>
  <si>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</si>
  <si>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</si>
  <si>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</si>
  <si>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</si>
  <si>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</si>
  <si>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</si>
  <si>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</si>
  <si>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</si>
  <si>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</si>
  <si>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</si>
  <si>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</si>
  <si>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</si>
  <si>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</si>
  <si>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</si>
  <si>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</si>
  <si>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</si>
  <si>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</si>
  <si>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</si>
  <si>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</si>
  <si>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</si>
  <si>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</si>
  <si>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</si>
  <si>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</si>
  <si>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</si>
  <si>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</si>
  <si>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</si>
  <si>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</si>
  <si>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</si>
  <si>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</si>
  <si>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</si>
  <si>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</si>
  <si>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</si>
  <si>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</si>
  <si>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</si>
  <si>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</si>
  <si>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</si>
  <si>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</si>
  <si>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</si>
  <si>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</si>
  <si>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</si>
  <si>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</si>
  <si>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</si>
  <si>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</si>
  <si>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</si>
  <si>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</si>
  <si>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</si>
  <si>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</si>
  <si>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</si>
  <si>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</si>
  <si>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</si>
  <si>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</si>
  <si>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</si>
  <si>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</si>
  <si>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</si>
  <si>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</si>
  <si>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</si>
  <si>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</si>
  <si>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</si>
  <si>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</si>
  <si>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</si>
  <si>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</si>
  <si>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</si>
  <si>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</si>
  <si>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</si>
  <si>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</si>
  <si>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</si>
  <si>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</si>
  <si>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</si>
  <si>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</si>
  <si>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</si>
  <si>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</si>
  <si>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</si>
  <si>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</si>
  <si>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</si>
  <si>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</si>
  <si>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</si>
  <si>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</si>
  <si>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</si>
  <si>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</si>
  <si>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</si>
  <si>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</si>
  <si>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</si>
  <si>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</si>
  <si>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</si>
  <si>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</si>
  <si>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</si>
  <si>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</si>
  <si>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</si>
  <si>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</si>
  <si>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</si>
  <si>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</si>
  <si>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</si>
  <si>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</si>
  <si>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</si>
  <si>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</si>
  <si>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</si>
  <si>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</si>
  <si>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</si>
  <si>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</si>
  <si>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</si>
  <si>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</si>
  <si>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</si>
  <si>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</si>
  <si>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</si>
  <si>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</si>
  <si>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</si>
  <si>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</si>
  <si>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</si>
  <si>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</si>
  <si>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</si>
  <si>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</si>
  <si>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</si>
  <si>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</si>
  <si>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</si>
  <si>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</si>
  <si>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</si>
  <si>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</si>
  <si>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</si>
  <si>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</si>
  <si>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</si>
  <si>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</si>
  <si>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</si>
  <si>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</si>
  <si>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</si>
  <si>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</si>
  <si>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</si>
  <si>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</si>
  <si>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</si>
  <si>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</si>
  <si>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</si>
  <si>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</si>
  <si>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</si>
  <si>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</si>
  <si>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</si>
  <si>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</si>
  <si>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</si>
  <si>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</si>
  <si>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</si>
  <si>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</si>
  <si>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</si>
  <si>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</si>
  <si>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</si>
  <si>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</si>
  <si>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</si>
  <si>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</si>
  <si>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</si>
  <si>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</si>
  <si>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</si>
  <si>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</si>
  <si>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</si>
  <si>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</si>
  <si>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</si>
  <si>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</si>
  <si>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</si>
  <si>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</si>
  <si>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</si>
  <si>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</si>
  <si>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</si>
  <si>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</si>
  <si>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</si>
  <si>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</si>
  <si>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</si>
  <si>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</si>
  <si>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</si>
  <si>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</si>
  <si>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</si>
  <si>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</si>
  <si>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</si>
  <si>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</si>
  <si>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</si>
  <si>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</si>
  <si>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</si>
  <si>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</si>
  <si>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</si>
  <si>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</si>
  <si>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</si>
  <si>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</si>
  <si>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</si>
  <si>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</si>
  <si>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</si>
  <si>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</si>
  <si>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</si>
  <si>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</si>
  <si>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</si>
  <si>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</si>
  <si>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</si>
  <si>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</si>
  <si>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</si>
  <si>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</si>
  <si>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</si>
  <si>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</si>
  <si>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</si>
  <si>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</si>
  <si>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</si>
  <si>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</si>
  <si>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</si>
  <si>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</si>
  <si>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</si>
  <si>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</si>
  <si>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</si>
  <si>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</si>
  <si>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</si>
  <si>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</si>
  <si>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</si>
  <si>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</si>
  <si>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</si>
  <si>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</si>
  <si>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</si>
  <si>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</si>
  <si>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</si>
  <si>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</si>
  <si>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</si>
  <si>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</si>
  <si>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</si>
  <si>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</si>
  <si>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</si>
  <si>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</si>
  <si>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</si>
  <si>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</si>
  <si>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</si>
  <si>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</si>
  <si>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</si>
  <si>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</si>
  <si>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</si>
  <si>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</si>
  <si>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</si>
  <si>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</si>
  <si>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</si>
  <si>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</si>
  <si>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</si>
  <si>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</si>
  <si>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</si>
  <si>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</si>
  <si>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</si>
  <si>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</si>
  <si>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</si>
  <si>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</si>
  <si>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</si>
  <si>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</si>
  <si>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</si>
  <si>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</si>
  <si>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</si>
  <si>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</si>
  <si>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</si>
  <si>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</si>
  <si>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</si>
  <si>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</si>
  <si>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</si>
  <si>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</si>
  <si>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</si>
  <si>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</si>
  <si>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</si>
  <si>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</si>
  <si>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</si>
  <si>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</si>
  <si>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</si>
  <si>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</si>
  <si>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</si>
  <si>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</si>
  <si>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</si>
  <si>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</si>
  <si>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</si>
  <si>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</si>
  <si>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</si>
  <si>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</si>
  <si>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</si>
  <si>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</si>
  <si>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</si>
  <si>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</si>
  <si>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</si>
  <si>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</si>
  <si>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</si>
  <si>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</si>
  <si>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</si>
  <si>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</si>
  <si>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</si>
  <si>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</si>
  <si>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</si>
  <si>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</si>
  <si>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</si>
  <si>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</si>
  <si>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</si>
  <si>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</si>
  <si>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</si>
  <si>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</si>
  <si>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</si>
  <si>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</si>
  <si>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</si>
  <si>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</si>
  <si>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</si>
  <si>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</si>
  <si>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</si>
  <si>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</si>
  <si>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</si>
  <si>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</si>
  <si>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</si>
  <si>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</si>
  <si>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</si>
  <si>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</si>
  <si>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</si>
  <si>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</si>
  <si>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</si>
  <si>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</si>
  <si>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</si>
  <si>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</si>
  <si>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</si>
  <si>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</si>
  <si>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</si>
  <si>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</si>
  <si>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</si>
  <si>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</si>
  <si>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</si>
  <si>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</si>
  <si>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</si>
  <si>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</si>
  <si>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</si>
  <si>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</si>
  <si>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</si>
  <si>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</si>
  <si>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</si>
  <si>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</si>
  <si>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</si>
  <si>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</si>
  <si>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</si>
  <si>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</si>
  <si>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</si>
  <si>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</si>
  <si>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</si>
  <si>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</si>
  <si>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</si>
  <si>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</si>
  <si>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</si>
  <si>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</si>
  <si>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</si>
  <si>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</si>
  <si>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</si>
  <si>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</si>
  <si>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</si>
  <si>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</si>
  <si>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</si>
  <si>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</si>
  <si>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</si>
  <si>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</si>
  <si>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</si>
  <si>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</si>
  <si>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</si>
  <si>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</si>
  <si>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</si>
  <si>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</si>
  <si>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</si>
  <si>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</si>
  <si>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</si>
  <si>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</si>
  <si>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</si>
  <si>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</si>
  <si>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</si>
  <si>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</si>
  <si>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</si>
  <si>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</si>
  <si>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</si>
  <si>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</si>
  <si>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</si>
  <si>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</si>
  <si>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</si>
  <si>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</si>
  <si>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</si>
  <si>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</si>
  <si>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</si>
  <si>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</si>
  <si>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</si>
  <si>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</si>
  <si>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</si>
  <si>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</si>
  <si>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</si>
  <si>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</si>
  <si>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</si>
  <si>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</si>
  <si>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</si>
  <si>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</si>
  <si>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</si>
  <si>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</si>
  <si>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</si>
  <si>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</si>
  <si>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</si>
  <si>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</si>
  <si>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</si>
  <si>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</si>
  <si>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</si>
  <si>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</si>
  <si>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</si>
  <si>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</si>
  <si>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</si>
  <si>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</si>
  <si>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</si>
  <si>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</si>
  <si>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</si>
  <si>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</si>
  <si>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</si>
  <si>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</si>
  <si>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</si>
  <si>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</si>
  <si>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</si>
  <si>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</si>
  <si>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</si>
  <si>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</si>
  <si>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</si>
  <si>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</si>
  <si>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</si>
  <si>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</si>
  <si>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</si>
  <si>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</si>
  <si>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</si>
  <si>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</si>
  <si>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</si>
  <si>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</si>
  <si>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</si>
  <si>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</si>
  <si>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</si>
  <si>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</si>
  <si>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</si>
  <si>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</si>
  <si>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</si>
  <si>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</si>
  <si>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</si>
  <si>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</si>
  <si>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</si>
  <si>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</si>
  <si>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</si>
  <si>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</si>
  <si>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</si>
  <si>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</si>
  <si>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</si>
  <si>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</si>
  <si>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</si>
  <si>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</si>
  <si>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</si>
  <si>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</si>
  <si>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</si>
  <si>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</si>
  <si>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</si>
  <si>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</si>
  <si>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</si>
  <si>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</si>
  <si>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</si>
  <si>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</si>
  <si>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</si>
  <si>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</si>
  <si>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</si>
  <si>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</si>
  <si>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</si>
  <si>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</si>
  <si>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</si>
  <si>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</si>
  <si>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</si>
  <si>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</si>
  <si>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</si>
  <si>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</si>
  <si>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</si>
  <si>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</si>
  <si>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</si>
  <si>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</si>
  <si>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</si>
  <si>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</si>
  <si>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</si>
  <si>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</si>
  <si>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</si>
  <si>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</si>
  <si>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</si>
  <si>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</si>
  <si>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</si>
  <si>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</si>
  <si>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</si>
  <si>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</si>
  <si>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</si>
  <si>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</si>
  <si>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</si>
  <si>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</si>
  <si>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</si>
  <si>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</si>
  <si>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</si>
  <si>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</si>
  <si>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</si>
  <si>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</si>
  <si>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</si>
  <si>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</si>
  <si>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</si>
  <si>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</si>
  <si>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</si>
  <si>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</si>
  <si>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</si>
  <si>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</si>
  <si>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</si>
  <si>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</si>
  <si>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</si>
  <si>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</si>
  <si>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</si>
  <si>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</si>
  <si>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</si>
  <si>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</si>
  <si>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</si>
  <si>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</si>
  <si>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</si>
  <si>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</si>
  <si>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</si>
  <si>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</si>
  <si>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</si>
  <si>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</si>
  <si>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</si>
  <si>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</si>
  <si>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</si>
  <si>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</si>
  <si>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</si>
  <si>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</si>
  <si>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</si>
  <si>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</si>
  <si>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</si>
  <si>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</si>
  <si>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</si>
  <si>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</si>
  <si>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</si>
  <si>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</si>
  <si>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</si>
  <si>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</si>
  <si>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</si>
  <si>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</si>
  <si>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</si>
  <si>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</si>
  <si>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</si>
  <si>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</si>
  <si>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</si>
  <si>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</si>
  <si>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</si>
  <si>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</si>
  <si>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</si>
  <si>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</si>
  <si>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</si>
  <si>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</si>
  <si>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</si>
  <si>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</si>
  <si>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</si>
  <si>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</si>
  <si>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</si>
  <si>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</si>
  <si>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</si>
  <si>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</si>
  <si>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</si>
  <si>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</si>
  <si>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</si>
  <si>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</si>
  <si>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</si>
  <si>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</si>
  <si>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</si>
  <si>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</si>
  <si>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</si>
  <si>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</si>
  <si>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</si>
  <si>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</si>
  <si>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</si>
  <si>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</si>
  <si>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</si>
  <si>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</si>
  <si>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</si>
  <si>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</si>
  <si>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</si>
  <si>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</si>
  <si>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</si>
  <si>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</si>
  <si>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</si>
  <si>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</si>
  <si>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</si>
  <si>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</si>
  <si>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</si>
  <si>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</si>
  <si>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</si>
  <si>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</si>
  <si>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</si>
  <si>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</si>
  <si>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</si>
  <si>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</si>
  <si>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</si>
  <si>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</si>
  <si>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</si>
  <si>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</si>
  <si>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</si>
  <si>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</si>
  <si>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</si>
  <si>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</si>
  <si>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</si>
  <si>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</si>
  <si>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</si>
  <si>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</si>
  <si>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</si>
  <si>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</si>
  <si>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</si>
  <si>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</si>
  <si>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</si>
  <si>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</si>
  <si>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</si>
  <si>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</si>
  <si>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</si>
  <si>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</si>
  <si>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</si>
  <si>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</si>
  <si>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</si>
  <si>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</si>
  <si>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</si>
  <si>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</si>
  <si>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</si>
  <si>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</si>
  <si>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</si>
  <si>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</si>
  <si>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</si>
  <si>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</si>
  <si>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</si>
  <si>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</si>
  <si>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</si>
  <si>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</si>
  <si>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</si>
  <si>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</si>
  <si>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</si>
  <si>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</si>
  <si>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</si>
  <si>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</si>
  <si>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</si>
  <si>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</si>
  <si>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</si>
  <si>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</si>
  <si>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</si>
  <si>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</si>
  <si>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</si>
  <si>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</si>
  <si>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</si>
  <si>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</si>
  <si>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</si>
  <si>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</si>
  <si>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</si>
  <si>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</si>
  <si>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</si>
  <si>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</si>
  <si>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</si>
  <si>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</si>
  <si>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</si>
  <si>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</si>
  <si>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</si>
  <si>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</si>
  <si>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</si>
  <si>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</si>
  <si>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</si>
  <si>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</si>
  <si>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</si>
  <si>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</si>
  <si>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</si>
  <si>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</si>
  <si>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</si>
  <si>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</si>
  <si>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</si>
  <si>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</si>
  <si>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</si>
  <si>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</si>
  <si>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</si>
  <si>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</si>
  <si>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</si>
  <si>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</si>
  <si>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</si>
  <si>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</si>
  <si>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</si>
  <si>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</si>
  <si>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</si>
  <si>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</si>
  <si>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</si>
  <si>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</si>
  <si>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</si>
  <si>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</si>
  <si>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</si>
  <si>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</si>
  <si>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</si>
  <si>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</si>
  <si>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</si>
  <si>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</si>
  <si>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</si>
  <si>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</si>
  <si>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Em intervalo parcial das 11h08 até 14h08.</t>
  </si>
  <si>
    <t xml:space="preserve">TP pronto 09h00 / Aguardando confirmar cauda do L46 / 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</si>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</sst>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C1" activePane="topRight" state="frozen"/>
      <selection pane="topRight" activeCell="BK537" sqref="BK5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21" t="s">
        <v>955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956</v>
      </c>
      <c r="BI1" s="227"/>
      <c r="BJ1" s="227"/>
      <c r="BK1" s="228"/>
      <c r="BL1" s="5"/>
      <c r="BM1" s="218" t="s">
        <v>957</v>
      </c>
      <c r="BN1" s="219"/>
      <c r="BO1" s="219"/>
      <c r="BP1" s="219"/>
      <c r="BQ1" s="219"/>
      <c r="BR1" s="219"/>
      <c r="BS1" s="220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1" t="s">
        <v>958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961</v>
      </c>
      <c r="AT2" s="222"/>
      <c r="AU2" s="222"/>
      <c r="AV2" s="222"/>
      <c r="AW2" s="222"/>
      <c r="AX2" s="222"/>
      <c r="AY2" s="225"/>
      <c r="AZ2" s="6"/>
      <c r="BA2" s="215" t="s">
        <v>962</v>
      </c>
      <c r="BB2" s="217"/>
      <c r="BC2" s="221" t="s">
        <v>959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7"/>
      <c r="AK3" s="215" t="s">
        <v>964</v>
      </c>
      <c r="AL3" s="216"/>
      <c r="AM3" s="239"/>
      <c r="AN3" s="240"/>
      <c r="AO3" s="216"/>
      <c r="AP3" s="216"/>
      <c r="AQ3" s="217"/>
      <c r="AR3" s="63"/>
      <c r="AS3" s="237" t="s">
        <v>970</v>
      </c>
      <c r="AT3" s="238"/>
      <c r="AU3" s="237" t="s">
        <v>971</v>
      </c>
      <c r="AV3" s="238"/>
      <c r="AW3" s="237" t="s">
        <v>972</v>
      </c>
      <c r="AX3" s="238"/>
      <c r="AY3" s="63" t="s">
        <v>973</v>
      </c>
      <c r="AZ3" s="63"/>
      <c r="BA3" s="235"/>
      <c r="BB3" s="236"/>
      <c r="BC3" s="215" t="s">
        <v>966</v>
      </c>
      <c r="BD3" s="216"/>
      <c r="BE3" s="216"/>
      <c r="BF3" s="217"/>
      <c r="BG3" s="62"/>
      <c r="BH3" s="229"/>
      <c r="BI3" s="230"/>
      <c r="BJ3" s="230"/>
      <c r="BK3" s="231"/>
      <c r="BL3" s="62"/>
      <c r="BM3" s="218" t="s">
        <v>974</v>
      </c>
      <c r="BN3" s="219"/>
      <c r="BO3" s="219"/>
      <c r="BP3" s="220"/>
      <c r="BQ3" s="218" t="s">
        <v>742</v>
      </c>
      <c r="BR3" s="219"/>
      <c r="BS3" s="220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1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/>
      <c r="BN501" s="129"/>
      <c r="BO501" s="129"/>
      <c r="BP501" s="18"/>
      <c r="BQ501" s="12" t="str">
        <f t="shared" si="50"/>
        <v>Aderente</v>
      </c>
      <c r="BR501" s="19">
        <f t="shared" si="51"/>
        <v>1.9999999999999991</v>
      </c>
      <c r="BS501" s="19">
        <f t="shared" si="52"/>
        <v>1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1709</v>
      </c>
      <c r="BK504" s="18" t="s">
        <v>1710</v>
      </c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1711</v>
      </c>
      <c r="BK505" s="18" t="s">
        <v>1711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1711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1712</v>
      </c>
      <c r="BK506" s="18" t="s">
        <v>1712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1713</v>
      </c>
      <c r="BK509" s="18" t="s">
        <v>1713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1714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1715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1</v>
      </c>
      <c r="BI514" s="17"/>
      <c r="BJ514" s="17" t="s">
        <v>1716</v>
      </c>
      <c r="BK514" s="18" t="s">
        <v>1716</v>
      </c>
      <c r="BL514" s="16"/>
      <c r="BM514" s="129"/>
      <c r="BN514" s="129"/>
      <c r="BO514" s="129"/>
      <c r="BP514" s="18"/>
      <c r="BQ514" s="12" t="str">
        <f t="shared" si="50"/>
        <v>Produção</v>
      </c>
      <c r="BR514" s="19">
        <f t="shared" si="51"/>
        <v>1.0000000000000004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1717</v>
      </c>
      <c r="BK515" s="18" t="s">
        <v>1717</v>
      </c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8.333333333333335E-3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1</v>
      </c>
      <c r="BI516" s="17"/>
      <c r="BJ516" s="17" t="s">
        <v>1718</v>
      </c>
      <c r="BK516" s="18" t="s">
        <v>1718</v>
      </c>
      <c r="BL516" s="16"/>
      <c r="BM516" s="129"/>
      <c r="BN516" s="129"/>
      <c r="BO516" s="129"/>
      <c r="BP516" s="18"/>
      <c r="BQ516" s="12" t="str">
        <f t="shared" si="50"/>
        <v>Produção</v>
      </c>
      <c r="BR516" s="19">
        <f t="shared" si="51"/>
        <v>1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1</v>
      </c>
      <c r="BI517" s="17"/>
      <c r="BJ517" s="17" t="s">
        <v>1718</v>
      </c>
      <c r="BK517" s="18" t="s">
        <v>1718</v>
      </c>
      <c r="BL517" s="16"/>
      <c r="BM517" s="129"/>
      <c r="BN517" s="129"/>
      <c r="BO517" s="129"/>
      <c r="BP517" s="18"/>
      <c r="BQ517" s="12" t="str">
        <f t="shared" si="50"/>
        <v>Produção</v>
      </c>
      <c r="BR517" s="19">
        <f t="shared" si="51"/>
        <v>1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1719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1</v>
      </c>
      <c r="BI518" s="17"/>
      <c r="BJ518" s="17" t="s">
        <v>1720</v>
      </c>
      <c r="BK518" s="18" t="s">
        <v>1720</v>
      </c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1.666666666666667E-2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1</v>
      </c>
      <c r="BI519" s="17"/>
      <c r="BJ519" s="17" t="s">
        <v>1718</v>
      </c>
      <c r="BK519" s="18" t="s">
        <v>1718</v>
      </c>
      <c r="BL519" s="16"/>
      <c r="BM519" s="129"/>
      <c r="BN519" s="129"/>
      <c r="BO519" s="129"/>
      <c r="BP519" s="18"/>
      <c r="BQ519" s="12" t="str">
        <f t="shared" si="50"/>
        <v>Produção</v>
      </c>
      <c r="BR519" s="19">
        <f t="shared" si="51"/>
        <v>1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1722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1723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1723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1725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/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1</v>
      </c>
      <c r="BI528" s="17"/>
      <c r="BJ528" s="17" t="s">
        <v>1726</v>
      </c>
      <c r="BK528" s="18" t="s">
        <v>1726</v>
      </c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1727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1728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1729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1</v>
      </c>
      <c r="BI534" s="17"/>
      <c r="BJ534" s="17" t="s">
        <v>1730</v>
      </c>
      <c r="BK534" s="18" t="s">
        <v>1731</v>
      </c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0.99999999999999911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1732</v>
      </c>
      <c r="W535" s="149" t="s">
        <v>1733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1734</v>
      </c>
      <c r="BK535" s="18" t="s">
        <v>1735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1735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1736</v>
      </c>
      <c r="N536" s="126" t="s">
        <v>1737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1738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0.54722222222222228</v>
      </c>
      <c r="AU536" s="135"/>
      <c r="AV536" s="135"/>
      <c r="AW536" s="14"/>
      <c r="AX536" s="14"/>
      <c r="AY536" s="160">
        <f t="shared" si="54"/>
        <v>8.333333333333337E-2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1</v>
      </c>
      <c r="BI536" s="17"/>
      <c r="BJ536" s="17" t="s">
        <v>1739</v>
      </c>
      <c r="BK536" s="18" t="s">
        <v>1740</v>
      </c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0.36363636363636381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 t="s">
        <v>1741</v>
      </c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1</v>
      </c>
      <c r="BI538" s="17"/>
      <c r="BJ538" s="17" t="s">
        <v>1742</v>
      </c>
      <c r="BK538" s="18" t="s">
        <v>1743</v>
      </c>
      <c r="BL538" s="16"/>
      <c r="BM538" s="129"/>
      <c r="BN538" s="129"/>
      <c r="BO538" s="129"/>
      <c r="BP538" s="18"/>
      <c r="BQ538" s="12" t="str">
        <f t="shared" si="56"/>
        <v>Produção</v>
      </c>
      <c r="BR538" s="19">
        <f t="shared" si="57"/>
        <v>1.5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1744</v>
      </c>
      <c r="BK539" s="18" t="s">
        <v>1745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/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/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1746</v>
      </c>
      <c r="J544" s="104">
        <v>70</v>
      </c>
      <c r="K544" s="104">
        <v>82</v>
      </c>
      <c r="L544" s="104" t="s">
        <v>593</v>
      </c>
      <c r="M544" s="126" t="s">
        <v>1747</v>
      </c>
      <c r="N544" s="126" t="s">
        <v>1748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1749</v>
      </c>
      <c r="X544" s="103" t="s">
        <v>421</v>
      </c>
      <c r="Y544" s="128"/>
      <c r="Z544" s="103"/>
      <c r="AA544" s="104" t="s">
        <v>593</v>
      </c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/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/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/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/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1750</v>
      </c>
      <c r="W551" s="149" t="s">
        <v>1075</v>
      </c>
      <c r="X551" s="103" t="s">
        <v>421</v>
      </c>
      <c r="Y551" s="128"/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/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1751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1752</v>
      </c>
      <c r="C4" s="156" t="s">
        <v>1753</v>
      </c>
      <c r="D4" s="156" t="s">
        <v>1754</v>
      </c>
      <c r="E4" s="156" t="s">
        <v>1755</v>
      </c>
      <c r="F4" s="156" t="s">
        <v>4</v>
      </c>
      <c r="G4" s="156" t="s">
        <v>1756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1757</v>
      </c>
      <c r="C6" s="157">
        <v>407867</v>
      </c>
      <c r="D6" s="157" t="s">
        <v>1758</v>
      </c>
      <c r="E6" s="157" t="s">
        <v>826</v>
      </c>
      <c r="F6" s="157" t="s">
        <v>1759</v>
      </c>
      <c r="G6" s="158"/>
    </row>
    <row r="7" spans="2:7">
      <c r="B7" s="177" t="s">
        <v>1760</v>
      </c>
      <c r="C7" s="177">
        <v>293644</v>
      </c>
      <c r="D7" s="177" t="s">
        <v>1761</v>
      </c>
      <c r="E7" s="177" t="s">
        <v>826</v>
      </c>
      <c r="F7" s="177" t="s">
        <v>1759</v>
      </c>
      <c r="G7" s="178" t="s">
        <v>1762</v>
      </c>
    </row>
    <row r="8" spans="2:7">
      <c r="B8" s="157" t="s">
        <v>1763</v>
      </c>
      <c r="C8" s="157">
        <v>256790</v>
      </c>
      <c r="D8" s="157" t="s">
        <v>1764</v>
      </c>
      <c r="E8" s="157" t="s">
        <v>827</v>
      </c>
      <c r="F8" s="157" t="s">
        <v>1765</v>
      </c>
      <c r="G8" s="158">
        <v>46357</v>
      </c>
    </row>
    <row r="9" spans="2:7" ht="29.25">
      <c r="B9" s="157" t="s">
        <v>1766</v>
      </c>
      <c r="C9" s="157"/>
      <c r="D9" s="157"/>
      <c r="E9" s="157" t="s">
        <v>827</v>
      </c>
      <c r="F9" s="157" t="s">
        <v>1765</v>
      </c>
      <c r="G9" s="158" t="s">
        <v>1767</v>
      </c>
    </row>
    <row r="10" spans="2:7">
      <c r="B10" s="157" t="s">
        <v>1768</v>
      </c>
      <c r="C10" s="157">
        <v>265193</v>
      </c>
      <c r="D10" s="157" t="s">
        <v>1769</v>
      </c>
      <c r="E10" s="157" t="s">
        <v>828</v>
      </c>
      <c r="F10" s="157" t="s">
        <v>54</v>
      </c>
      <c r="G10" s="157" t="s">
        <v>1770</v>
      </c>
    </row>
    <row r="11" spans="2:7">
      <c r="B11" s="157" t="s">
        <v>1771</v>
      </c>
      <c r="C11" s="157">
        <v>293716</v>
      </c>
      <c r="D11" s="157" t="s">
        <v>1772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1773</v>
      </c>
      <c r="C12" s="157">
        <v>257258</v>
      </c>
      <c r="D12" s="157" t="s">
        <v>1774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1775</v>
      </c>
      <c r="C13" s="157">
        <v>371147</v>
      </c>
      <c r="D13" s="157" t="s">
        <v>1776</v>
      </c>
      <c r="E13" s="157" t="s">
        <v>829</v>
      </c>
      <c r="F13" s="157" t="s">
        <v>71</v>
      </c>
      <c r="G13" s="157" t="s">
        <v>1770</v>
      </c>
    </row>
    <row r="14" spans="2:7">
      <c r="B14" s="157" t="s">
        <v>1777</v>
      </c>
      <c r="C14" s="157">
        <v>259230</v>
      </c>
      <c r="D14" s="157" t="s">
        <v>1778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1779</v>
      </c>
      <c r="C15" s="157">
        <v>370705</v>
      </c>
      <c r="D15" s="157"/>
      <c r="E15" s="157" t="s">
        <v>829</v>
      </c>
      <c r="F15" s="157" t="s">
        <v>71</v>
      </c>
      <c r="G15" s="157" t="s">
        <v>1770</v>
      </c>
    </row>
    <row r="16" spans="2:7" ht="29.25">
      <c r="B16" s="157" t="s">
        <v>1780</v>
      </c>
      <c r="C16" s="157">
        <v>258542</v>
      </c>
      <c r="D16" s="157" t="s">
        <v>1781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1782</v>
      </c>
      <c r="C17" s="157">
        <v>257050</v>
      </c>
      <c r="D17" s="157" t="s">
        <v>1783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1784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1785</v>
      </c>
      <c r="D4" s="159" t="s">
        <v>1786</v>
      </c>
      <c r="E4" s="159" t="s">
        <v>1787</v>
      </c>
      <c r="F4" s="156" t="s">
        <v>1788</v>
      </c>
      <c r="G4" s="159" t="s">
        <v>1789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1790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1791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1790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1790</v>
      </c>
      <c r="G9" s="192" t="s">
        <v>1792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1790</v>
      </c>
      <c r="G10" s="162"/>
    </row>
    <row r="11" spans="2:7" ht="19.5" customHeight="1">
      <c r="B11" s="162" t="s">
        <v>1793</v>
      </c>
      <c r="C11" s="162">
        <v>9038</v>
      </c>
      <c r="D11" s="163">
        <v>46070</v>
      </c>
      <c r="E11" s="162">
        <v>9637</v>
      </c>
      <c r="F11" s="164" t="s">
        <v>1794</v>
      </c>
      <c r="G11" s="162"/>
    </row>
    <row r="12" spans="2:7" ht="19.5" customHeight="1">
      <c r="B12" s="162" t="s">
        <v>752</v>
      </c>
      <c r="C12" s="162" t="s">
        <v>1795</v>
      </c>
      <c r="D12" s="163">
        <v>46066</v>
      </c>
      <c r="E12" s="162">
        <v>9500</v>
      </c>
      <c r="F12" s="164" t="s">
        <v>1796</v>
      </c>
      <c r="G12" s="162"/>
    </row>
    <row r="13" spans="2:7" ht="19.5" customHeight="1">
      <c r="B13" s="162" t="s">
        <v>752</v>
      </c>
      <c r="C13" s="162" t="s">
        <v>1797</v>
      </c>
      <c r="D13" s="163">
        <v>46066</v>
      </c>
      <c r="E13" s="162">
        <v>10500</v>
      </c>
      <c r="F13" s="164" t="s">
        <v>1796</v>
      </c>
      <c r="G13" s="162"/>
    </row>
    <row r="14" spans="2:7" ht="19.5" customHeight="1">
      <c r="B14" s="162" t="s">
        <v>752</v>
      </c>
      <c r="C14" s="162" t="s">
        <v>1798</v>
      </c>
      <c r="D14" s="163">
        <v>46066</v>
      </c>
      <c r="E14" s="162">
        <v>9000</v>
      </c>
      <c r="F14" s="164" t="s">
        <v>1796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1799</v>
      </c>
      <c r="D5" s="245"/>
      <c r="E5" s="245"/>
      <c r="F5" s="245"/>
      <c r="G5" s="245"/>
      <c r="H5" s="245"/>
      <c r="I5" s="245"/>
      <c r="J5" s="246"/>
      <c r="K5" s="247" t="s">
        <v>1800</v>
      </c>
      <c r="L5" s="248"/>
      <c r="M5" s="248"/>
      <c r="N5" s="248"/>
      <c r="O5" s="249" t="s">
        <v>1801</v>
      </c>
      <c r="P5" s="250"/>
    </row>
    <row r="6" spans="1:16" s="73" customFormat="1" ht="15" customHeight="1">
      <c r="A6" s="65" t="s">
        <v>1802</v>
      </c>
      <c r="B6" s="74" t="s">
        <v>1803</v>
      </c>
      <c r="C6" s="75" t="s">
        <v>995</v>
      </c>
      <c r="D6" s="76" t="s">
        <v>996</v>
      </c>
      <c r="E6" s="75" t="s">
        <v>1804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1805</v>
      </c>
      <c r="M6" s="79" t="s">
        <v>611</v>
      </c>
      <c r="N6" s="80" t="s">
        <v>990</v>
      </c>
      <c r="O6" s="154" t="s">
        <v>1033</v>
      </c>
      <c r="P6" s="132" t="s">
        <v>1806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Em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1</v>
      </c>
      <c r="P514" s="145" t="str">
        <f>IF($A$2=1,IF(SP_SUL!BJ514="","*",SP_SUL!BJ514),IF(SP_SUL!BK514="","*",SP_SUL!BK514))</f>
        <v>Em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1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1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1</v>
      </c>
      <c r="P518" s="145" t="str">
        <f>IF($A$2=1,IF(SP_SUL!BJ518="","*",SP_SUL!BJ518),IF(SP_SUL!BK518="","*",SP_SUL!BK518))</f>
        <v>MC1 09h16 / Em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1</v>
      </c>
      <c r="P519" s="145" t="str">
        <f>IF($A$2=1,IF(SP_SUL!BJ519="","*",SP_SUL!BJ519),IF(SP_SUL!BK519="","*",SP_SUL!BK519))</f>
        <v xml:space="preserve">TP pronto 09h00 / Em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1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Em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1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1</v>
      </c>
      <c r="P536" s="145" t="str">
        <f>IF($A$2=1,IF(SP_SUL!BJ536="","*",SP_SUL!BJ536),IF(SP_SUL!BK536="","*",SP_SUL!BK536))</f>
        <v>Em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1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1807</v>
      </c>
      <c r="V1" s="256"/>
      <c r="W1" s="256"/>
    </row>
    <row r="2" spans="1:23" ht="15" customHeight="1">
      <c r="A2" s="86" t="s">
        <v>1808</v>
      </c>
      <c r="B2" s="86" t="s">
        <v>1803</v>
      </c>
      <c r="C2" s="86" t="s">
        <v>411</v>
      </c>
      <c r="D2" s="87" t="s">
        <v>995</v>
      </c>
      <c r="E2" s="87" t="s">
        <v>4</v>
      </c>
      <c r="F2" s="87" t="s">
        <v>1802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1809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*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*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*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*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*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*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1810</v>
      </c>
      <c r="C2" s="120" t="s">
        <v>1811</v>
      </c>
      <c r="D2" s="75" t="s">
        <v>982</v>
      </c>
      <c r="E2" s="75" t="s">
        <v>1812</v>
      </c>
      <c r="F2" s="98" t="s">
        <v>1813</v>
      </c>
      <c r="G2" s="75" t="s">
        <v>1814</v>
      </c>
      <c r="H2" s="75" t="s">
        <v>1815</v>
      </c>
      <c r="I2" s="75" t="s">
        <v>1816</v>
      </c>
      <c r="J2" s="75" t="s">
        <v>1817</v>
      </c>
      <c r="K2" s="77" t="s">
        <v>1818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-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*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1819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2026-02-20T15:55:46Z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