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977" documentId="120_S{118792C3-22EF-5104-A093-F22BFE3913F3}" xr6:coauthVersionLast="47" xr6:coauthVersionMax="47" xr10:uidLastSave="{66BB2D22-11C0-41F2-8ADB-B616F697D56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29" i="1" l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M65" i="1" a="1"/>
  <c r="M65" i="1" s="1"/>
  <c r="N63" i="1" a="1"/>
  <c r="N63" i="1"/>
  <c r="L60" i="15" s="1"/>
  <c r="M63" i="1" a="1"/>
  <c r="M63" i="1"/>
  <c r="K60" i="15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84" i="1" l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<sst xmlns="http://schemas.openxmlformats.org/spreadsheetml/2006/main" count="7482" uniqueCount="1563">
  <si>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</si>
  <si>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</si>
  <si>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</si>
  <si>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</si>
  <si>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</si>
  <si>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</si>
  <si>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</si>
  <si>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</si>
  <si>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</si>
  <si>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</si>
  <si>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</si>
  <si>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</si>
  <si>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</si>
  <si>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</si>
  <si>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</si>
  <si>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</si>
  <si>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</si>
  <si>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</si>
  <si>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</si>
  <si>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</si>
  <si>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</si>
  <si>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</si>
  <si>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</si>
  <si>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</si>
  <si>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</si>
  <si>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</si>
  <si>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</si>
  <si>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</si>
  <si>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</si>
  <si>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</si>
  <si>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</si>
  <si>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</si>
  <si>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</si>
  <si>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</si>
  <si>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</si>
  <si>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</si>
  <si>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</si>
  <si>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</si>
  <si>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</si>
  <si>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</si>
  <si>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</si>
  <si>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</si>
  <si>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</si>
  <si>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</si>
  <si>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</si>
  <si>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</si>
  <si>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</si>
  <si>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</si>
  <si>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</si>
  <si>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</si>
  <si>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</si>
  <si>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</si>
  <si>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</si>
  <si>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</si>
  <si>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</si>
  <si>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</si>
  <si>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</si>
  <si>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</si>
  <si>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</si>
  <si>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</si>
  <si>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</si>
  <si>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</si>
  <si>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</si>
  <si>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</si>
  <si>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</si>
  <si>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</si>
  <si>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</si>
  <si>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</si>
  <si>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</si>
  <si>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</si>
  <si>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</si>
  <si>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</si>
  <si>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</si>
  <si>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</si>
  <si>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</si>
  <si>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</si>
  <si>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</si>
  <si>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</si>
  <si>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</si>
  <si>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</si>
  <si>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</si>
  <si>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</si>
  <si>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</si>
  <si>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</si>
  <si>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</si>
  <si>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</si>
  <si>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</si>
  <si>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</si>
  <si>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</si>
  <si>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</si>
  <si>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</si>
  <si>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</si>
  <si>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</si>
  <si>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</si>
  <si>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</si>
  <si>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</si>
  <si>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</si>
  <si>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</si>
  <si>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</si>
  <si>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</si>
  <si>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</si>
  <si>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</si>
  <si>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</si>
  <si>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</si>
  <si>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</si>
  <si>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</si>
  <si>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</si>
  <si>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</si>
  <si>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</si>
  <si>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</si>
  <si>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</si>
  <si>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</si>
  <si>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</si>
  <si>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</si>
  <si>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</si>
  <si>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</si>
  <si>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</si>
  <si>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</si>
  <si>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</si>
  <si>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</si>
  <si>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</si>
  <si>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</si>
  <si>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</si>
  <si>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</si>
  <si>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</si>
  <si>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</si>
  <si>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</si>
  <si>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</si>
  <si>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</si>
  <si>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</si>
  <si>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</si>
  <si>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</si>
  <si>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</si>
  <si>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</si>
  <si>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</si>
  <si>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</si>
  <si>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</si>
  <si>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</si>
  <si>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</si>
  <si>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</si>
  <si>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</si>
  <si>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</si>
  <si>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</si>
  <si>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</si>
  <si>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</si>
  <si>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</si>
  <si>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</si>
  <si>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</si>
  <si>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</si>
  <si>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</si>
  <si>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</si>
  <si>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</si>
  <si>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</si>
  <si>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</si>
  <si>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</si>
  <si>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</si>
  <si>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</si>
  <si>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</si>
  <si>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</si>
  <si>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</si>
  <si>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</si>
  <si>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</si>
  <si>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</si>
  <si>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</si>
  <si>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</si>
  <si>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</si>
  <si>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</si>
  <si>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</si>
  <si>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</si>
  <si>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</si>
  <si>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</si>
  <si>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</si>
  <si>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</si>
  <si>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</si>
  <si>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</si>
  <si>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</si>
  <si>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</si>
  <si>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</si>
  <si>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</si>
  <si>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</si>
  <si>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</si>
  <si>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</si>
  <si>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</si>
  <si>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</si>
  <si>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</si>
  <si>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</si>
  <si>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</si>
  <si>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</si>
  <si>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</si>
  <si>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</si>
  <si>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</si>
  <si>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</si>
  <si>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</si>
  <si>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</si>
  <si>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</si>
  <si>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</si>
  <si>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</si>
  <si>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</si>
  <si>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</si>
  <si>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</si>
  <si>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</si>
  <si>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</si>
  <si>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</si>
  <si>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</si>
  <si>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</si>
  <si>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</si>
  <si>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</si>
  <si>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</si>
  <si>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</si>
  <si>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</si>
  <si>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</si>
  <si>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</si>
  <si>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</si>
  <si>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</si>
  <si>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</si>
  <si>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</si>
  <si>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</si>
  <si>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</si>
  <si>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</si>
  <si>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</si>
  <si>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</si>
  <si>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</si>
  <si>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</si>
  <si>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</si>
  <si>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</si>
  <si>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</si>
  <si>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</si>
  <si>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</si>
  <si>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</si>
  <si>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</si>
  <si>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</si>
  <si>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</si>
  <si>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</si>
  <si>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</si>
  <si>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</si>
  <si>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</si>
  <si>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</si>
  <si>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</si>
  <si>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</si>
  <si>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</si>
  <si>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</si>
  <si>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</si>
  <si>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</si>
  <si>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</si>
  <si>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</si>
  <si>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</si>
  <si>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</si>
  <si>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</si>
  <si>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</si>
  <si>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</si>
  <si>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</si>
  <si>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</si>
  <si>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</si>
  <si>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</si>
  <si>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</si>
  <si>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</si>
  <si>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</si>
  <si>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</si>
  <si>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</si>
  <si>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</si>
  <si>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</si>
  <si>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</si>
  <si>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</si>
  <si>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</si>
  <si>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</si>
  <si>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</si>
  <si>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</si>
  <si>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</si>
  <si>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</si>
  <si>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</si>
  <si>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</si>
  <si>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</si>
  <si>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</si>
  <si>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</si>
  <si>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</si>
  <si>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</si>
  <si>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</si>
  <si>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</si>
  <si>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</si>
  <si>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</si>
  <si>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</si>
  <si>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</si>
  <si>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</si>
  <si>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</si>
  <si>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</si>
  <si>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</si>
  <si>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</si>
  <si>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</si>
  <si>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</si>
  <si>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</si>
  <si>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</si>
  <si>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</si>
  <si>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</si>
  <si>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</si>
  <si>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</si>
  <si>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</si>
  <si>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</si>
  <si>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</si>
  <si>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</si>
  <si>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</si>
  <si>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</si>
  <si>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</si>
  <si>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</si>
  <si>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</si>
  <si>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</si>
  <si>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</si>
  <si>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</si>
  <si>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</si>
  <si>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</si>
  <si>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</si>
  <si>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</si>
  <si>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</si>
  <si>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</si>
  <si>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</si>
  <si>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</si>
  <si>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</si>
  <si>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</si>
  <si>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</si>
  <si>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</si>
  <si>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</si>
  <si>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</si>
  <si>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</si>
  <si>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</si>
  <si>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</si>
  <si>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</si>
  <si>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</si>
  <si>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</si>
  <si>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</si>
  <si>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</si>
  <si>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</si>
  <si>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</si>
  <si>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</si>
  <si>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</si>
  <si>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</si>
  <si>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</si>
  <si>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</si>
  <si>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</si>
  <si>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</si>
  <si>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</si>
  <si>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</si>
  <si>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</si>
  <si>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</si>
  <si>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</si>
  <si>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</si>
  <si>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</si>
  <si>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</si>
  <si>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</si>
  <si>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</si>
  <si>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</si>
  <si>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</si>
  <si>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</si>
  <si>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</si>
  <si>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</si>
  <si>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</si>
  <si>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</si>
  <si>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</si>
  <si>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</si>
  <si>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</si>
  <si>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</si>
  <si>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</si>
  <si>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</si>
  <si>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</si>
  <si>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</si>
  <si>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</si>
  <si>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</si>
  <si>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</si>
  <si>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</si>
  <si>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</si>
  <si>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</si>
  <si>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</si>
  <si>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</si>
  <si>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</si>
  <si>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</si>
  <si>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</si>
  <si>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</si>
  <si>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</si>
  <si>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</si>
  <si>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</si>
  <si>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</si>
  <si>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</si>
  <si>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</si>
  <si>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</si>
  <si>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</si>
  <si>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</si>
  <si>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</si>
  <si>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</si>
  <si>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</si>
  <si>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</si>
  <si>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</si>
  <si>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</si>
  <si>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</si>
  <si>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</si>
  <si>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</si>
  <si>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</si>
  <si>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</si>
  <si>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</si>
  <si>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</si>
  <si>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</si>
  <si>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</si>
  <si>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</si>
  <si>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</si>
  <si>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</si>
  <si>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</si>
  <si>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</si>
  <si>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</si>
  <si>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</si>
  <si>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</si>
  <si>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</si>
  <si>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</si>
  <si>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</si>
  <si>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</si>
  <si>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</si>
  <si>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</si>
  <si>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</si>
  <si>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</si>
  <si>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</si>
  <si>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</si>
  <si>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</si>
  <si>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</si>
  <si>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</si>
  <si>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</si>
  <si>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</si>
  <si>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</si>
  <si>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</si>
  <si>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</si>
  <si>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</si>
  <si>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</si>
  <si>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</si>
  <si>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</si>
  <si>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</si>
  <si>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</si>
  <si>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</si>
  <si>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</si>
  <si>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</si>
  <si>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</si>
  <si>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</si>
  <si>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</si>
  <si>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</si>
  <si>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</si>
  <si>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</si>
  <si>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</si>
  <si>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</si>
  <si>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</si>
  <si>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</si>
  <si>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</si>
  <si>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</si>
  <si>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</si>
  <si>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</si>
  <si>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</si>
  <si>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</si>
  <si>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</si>
  <si>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</si>
  <si>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</si>
  <si>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</si>
  <si>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</si>
  <si>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</si>
  <si>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</si>
  <si>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</si>
  <si>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</si>
  <si>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</si>
  <si>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</si>
  <si>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</si>
  <si>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</si>
  <si>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</si>
  <si>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</si>
  <si>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</si>
  <si>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</si>
  <si>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</si>
  <si>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</si>
  <si>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</si>
  <si>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</si>
  <si>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</si>
  <si>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</si>
  <si>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</si>
  <si>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</si>
  <si>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</si>
  <si>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</si>
  <si>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</si>
  <si>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</si>
  <si>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</si>
  <si>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</si>
  <si>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</si>
  <si>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</si>
  <si>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</si>
  <si>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</si>
  <si>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</si>
  <si>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</si>
  <si>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</si>
  <si>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</si>
  <si>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</si>
  <si>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</si>
  <si>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</si>
  <si>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</si>
  <si>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</si>
  <si>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</si>
  <si>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</si>
  <si>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</si>
  <si>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</si>
  <si>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</si>
  <si>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</si>
  <si>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</si>
  <si>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</si>
  <si>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</si>
  <si>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</si>
  <si>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</si>
  <si>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</si>
  <si>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</si>
  <si>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</si>
  <si>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</si>
  <si>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</si>
  <si>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</si>
  <si>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</si>
  <si>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</si>
  <si>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</si>
  <si>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</si>
  <si>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</si>
  <si>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</si>
  <si>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</si>
  <si>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</si>
  <si>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</si>
  <si>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</si>
  <si>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</si>
  <si>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</si>
  <si>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</si>
  <si>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</si>
  <si>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</si>
  <si>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</si>
  <si>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</si>
  <si>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</si>
  <si>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</si>
  <si>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</si>
  <si>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</si>
  <si>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</si>
  <si>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</si>
  <si>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</si>
  <si>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</si>
  <si>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</si>
  <si>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</si>
  <si>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</si>
  <si>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</si>
  <si>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</si>
  <si>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</si>
  <si>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</si>
  <si>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</si>
  <si>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</si>
  <si>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</si>
  <si>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</si>
  <si>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</si>
  <si>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</si>
  <si>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</si>
  <si>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</si>
  <si>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</si>
  <si>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</si>
  <si>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</si>
  <si>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</si>
  <si>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</si>
  <si>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</si>
  <si>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</si>
  <si>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</si>
  <si>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</si>
  <si>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</si>
  <si>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</si>
  <si>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</si>
  <si>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</si>
  <si>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</si>
  <si>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</si>
  <si>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</si>
  <si>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</si>
  <si>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</si>
  <si>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</si>
  <si>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</si>
  <si>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</si>
  <si>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</si>
  <si>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</si>
  <si>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</si>
  <si>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</si>
  <si>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</si>
  <si>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</si>
  <si>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</si>
  <si>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</si>
  <si>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</si>
  <si>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</si>
  <si>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</si>
  <si>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</si>
  <si>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</si>
  <si>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</si>
  <si>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</si>
  <si>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</si>
  <si>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</si>
  <si>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</si>
  <si>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</si>
  <si>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</si>
  <si>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</si>
  <si>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</si>
  <si>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</si>
  <si>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</si>
  <si>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</si>
  <si>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</si>
  <si>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</si>
  <si>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</si>
  <si>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</si>
  <si>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</si>
  <si>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</si>
  <si>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</si>
  <si>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</si>
  <si>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</si>
  <si>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</si>
  <si>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</si>
  <si>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</si>
  <si>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</si>
  <si>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</si>
  <si>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</si>
  <si>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</si>
  <si>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</si>
  <si>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</si>
  <si>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</si>
  <si>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</si>
  <si>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</si>
  <si>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</si>
  <si>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</si>
  <si>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</si>
  <si>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</si>
  <si>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</si>
  <si>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</si>
  <si>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</si>
  <si>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</si>
  <si>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</si>
  <si>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</si>
  <si>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</si>
  <si>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</si>
  <si>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</si>
  <si>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</si>
  <si>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</si>
  <si>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</si>
  <si>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</si>
  <si>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</si>
  <si>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</si>
  <si>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</si>
  <si>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</si>
  <si>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</si>
  <si>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</si>
  <si>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</si>
  <si>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</si>
  <si>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</si>
  <si>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</si>
  <si>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</si>
  <si>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</si>
  <si>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</si>
  <si>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</si>
  <si>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</si>
  <si>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</si>
  <si>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</si>
  <si>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</si>
  <si>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</si>
  <si>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</si>
  <si>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</si>
  <si>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</si>
  <si>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</si>
  <si>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</si>
  <si>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</si>
  <si>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</si>
  <si>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</si>
  <si>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</si>
  <si>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</si>
  <si>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</si>
  <si>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</si>
  <si>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</si>
  <si>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</si>
  <si>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</si>
  <si>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</si>
  <si>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</si>
  <si>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</si>
  <si>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</si>
  <si>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</si>
  <si>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</si>
  <si>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</si>
  <si>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</si>
  <si>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</si>
  <si>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</si>
  <si>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</si>
  <si>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</si>
  <si>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</si>
  <si>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</si>
  <si>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</si>
  <si>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</si>
  <si>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</si>
  <si>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</si>
  <si>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</si>
  <si>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</si>
  <si>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</si>
  <si>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</si>
  <si>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</si>
  <si>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</si>
  <si>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</si>
  <si>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</si>
  <si>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</si>
  <si>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</si>
  <si>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</si>
  <si>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</si>
  <si>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</si>
  <si>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</si>
  <si>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</si>
  <si>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</si>
  <si>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</si>
  <si>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</si>
  <si>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</si>
  <si>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</si>
  <si>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</si>
  <si>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</si>
  <si>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</si>
  <si>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</si>
  <si>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</si>
  <si>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</si>
  <si>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</si>
  <si>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</si>
  <si>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</si>
  <si>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</si>
  <si>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</si>
  <si>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</si>
  <si>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</si>
  <si>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</si>
  <si>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</si>
  <si>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</si>
  <si>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</si>
  <si>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</si>
  <si>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</si>
  <si>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</si>
  <si>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</si>
  <si>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</si>
  <si>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</si>
  <si>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</si>
  <si>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</si>
  <si>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</si>
  <si>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</si>
  <si>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</si>
  <si>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</si>
  <si>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</si>
  <si>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</si>
  <si>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</si>
  <si>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</si>
  <si>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</si>
  <si>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</si>
  <si>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</si>
  <si>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</si>
  <si>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</si>
  <si>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</si>
  <si>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</si>
  <si>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</si>
  <si>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</si>
  <si>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</si>
  <si>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</si>
  <si>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</si>
  <si>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</si>
  <si>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</si>
  <si>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</si>
  <si>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</si>
  <si>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</si>
  <si>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</si>
  <si>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</si>
  <si>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</si>
  <si>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</si>
  <si>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</si>
  <si>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</si>
  <si>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</si>
  <si>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</si>
  <si>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</si>
  <si>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</si>
  <si>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</si>
  <si>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</si>
  <si>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</si>
  <si>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</si>
  <si>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</si>
  <si>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</si>
  <si>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</si>
  <si>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</si>
  <si>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</si>
  <si>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</si>
  <si>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</si>
  <si>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</si>
  <si>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</si>
  <si>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</si>
  <si>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</si>
  <si>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</si>
  <si>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</si>
  <si>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</si>
  <si>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</si>
  <si>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</si>
  <si>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</si>
  <si>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</si>
  <si>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</si>
  <si>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</si>
  <si>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</si>
  <si>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</si>
  <si>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</si>
  <si>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</si>
  <si>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</si>
  <si>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</si>
  <si>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</si>
  <si>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</si>
  <si>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</si>
  <si>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</si>
  <si>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</si>
  <si>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</si>
  <si>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</si>
  <si>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</si>
  <si>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</si>
  <si>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</si>
  <si>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</si>
  <si>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</si>
  <si>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</si>
  <si>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</si>
  <si>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</si>
  <si>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</si>
  <si>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</si>
  <si>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</si>
  <si>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</si>
  <si>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</si>
  <si>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</si>
  <si>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</si>
  <si>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</si>
  <si>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</si>
  <si>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</si>
  <si>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</si>
  <si>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</si>
  <si>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</si>
  <si>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</si>
  <si>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</si>
  <si>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</si>
  <si>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</si>
  <si>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</si>
  <si>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</si>
  <si>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</si>
  <si>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</si>
  <si>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</si>
  <si>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</si>
  <si>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</si>
  <si>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</si>
  <si>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</si>
  <si>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</si>
  <si>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</si>
  <si>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</si>
  <si>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</si>
  <si>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</si>
  <si>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</si>
  <si>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</si>
  <si>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</si>
  <si>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</si>
  <si>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</si>
  <si>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</si>
  <si>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</si>
  <si>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</si>
  <si>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</si>
  <si>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</si>
  <si>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</si>
  <si>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</si>
  <si>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</si>
  <si>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</si>
  <si>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</si>
  <si>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</si>
  <si>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</si>
  <si>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</si>
  <si>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</si>
  <si>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</si>
  <si>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</si>
  <si>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</si>
  <si>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</si>
  <si>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</si>
  <si>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</si>
  <si>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</si>
  <si>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</si>
  <si>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</si>
  <si>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</si>
  <si>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</si>
  <si>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</si>
  <si>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</si>
  <si>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</si>
  <si>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</si>
  <si>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</si>
  <si>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</si>
  <si>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</si>
  <si>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</si>
  <si>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</si>
  <si>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</si>
  <si>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</si>
  <si>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</si>
  <si>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</si>
  <si>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</si>
  <si>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</si>
  <si>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</si>
  <si>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</si>
  <si>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</si>
  <si>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</si>
  <si>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</si>
  <si>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</si>
  <si>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</si>
  <si>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</si>
  <si>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</si>
  <si>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</si>
  <si>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</si>
  <si>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</si>
  <si>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</si>
  <si>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</si>
  <si>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</si>
  <si>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</si>
  <si>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</si>
  <si>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</si>
  <si>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</si>
  <si>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</si>
  <si>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</si>
  <si>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</si>
  <si>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</si>
  <si>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</si>
  <si>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</si>
  <si>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</si>
  <si>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</si>
  <si>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</si>
  <si>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</si>
  <si>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</si>
  <si>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</si>
  <si>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</si>
  <si>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</si>
  <si>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</si>
  <si>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</si>
  <si>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</si>
  <si>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</si>
  <si>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</si>
  <si>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</si>
  <si>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</si>
  <si>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</si>
  <si>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</si>
  <si>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</si>
  <si>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</si>
  <si>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</si>
  <si>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</si>
  <si>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</si>
  <si>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</si>
  <si>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</si>
  <si>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</si>
  <si>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</si>
  <si>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</si>
  <si>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</si>
  <si>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</si>
  <si>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</si>
  <si>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</si>
  <si>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</si>
  <si>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</si>
  <si>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</si>
  <si>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</si>
  <si>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</si>
  <si>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</si>
  <si>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</si>
  <si>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</si>
  <si>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</si>
  <si>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</si>
  <si>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</si>
  <si>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</si>
  <si>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</si>
  <si>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</si>
  <si>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</si>
  <si>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</si>
  <si>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</si>
  <si>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</si>
  <si>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</si>
  <si>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</si>
  <si>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</si>
  <si>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</si>
  <si>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</si>
  <si>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</si>
  <si>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</si>
  <si>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</si>
  <si>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</si>
  <si>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</si>
  <si>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</si>
  <si>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</si>
  <si>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</si>
  <si>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</si>
  <si>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</si>
  <si>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</si>
  <si>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</si>
  <si>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</si>
  <si>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</si>
  <si>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</si>
  <si>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</si>
  <si>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</si>
  <si>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</si>
  <si>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</si>
  <si>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</si>
  <si>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</si>
  <si>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</si>
  <si>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</si>
  <si>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</si>
  <si>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</si>
  <si>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</si>
  <si>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</si>
  <si>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</si>
  <si>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</si>
  <si>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</si>
  <si>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</si>
  <si>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</si>
  <si>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</si>
  <si>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</si>
  <si>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</si>
  <si>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</si>
  <si>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</si>
  <si>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</si>
  <si>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</si>
  <si>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</si>
  <si>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</si>
  <si>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</si>
  <si>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</si>
  <si>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</si>
  <si>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</si>
  <si>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</si>
  <si>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</si>
  <si>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</si>
  <si>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</si>
  <si>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</si>
  <si>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</si>
  <si>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</si>
  <si>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</si>
  <si>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</si>
  <si>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</si>
  <si>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</si>
  <si>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</si>
  <si>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</si>
  <si>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</si>
  <si>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</si>
  <si>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</si>
  <si>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</si>
  <si>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</si>
  <si>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</si>
  <si>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</si>
  <si>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</si>
  <si>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</si>
  <si>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</si>
  <si>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</si>
  <si>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</si>
  <si>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</si>
  <si>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</si>
  <si>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</si>
  <si>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</si>
  <si>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</si>
  <si>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</si>
  <si>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</si>
  <si>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</si>
  <si>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</si>
  <si>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</si>
  <si>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</si>
  <si>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</si>
  <si>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</si>
  <si>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</si>
  <si>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</si>
  <si>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</si>
  <si>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</si>
  <si>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</si>
  <si>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</si>
  <si>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</si>
  <si>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</si>
  <si>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</si>
  <si>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</si>
  <si>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</si>
  <si>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</si>
  <si>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</si>
  <si>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</si>
  <si>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</si>
  <si>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</si>
  <si>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</si>
  <si>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</si>
  <si>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</si>
  <si>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</si>
  <si>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</si>
  <si>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</si>
  <si>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</si>
  <si>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</si>
  <si>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</si>
  <si>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</si>
  <si>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</si>
  <si>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</si>
  <si>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</si>
  <si>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</si>
  <si>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</si>
  <si>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</si>
  <si>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</si>
  <si>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</si>
  <si>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</si>
  <si>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</si>
  <si>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</si>
  <si>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</si>
  <si>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</si>
  <si>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</si>
  <si>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</si>
  <si>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</si>
  <si>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</si>
  <si>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</si>
  <si>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</si>
  <si>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</si>
  <si>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</si>
  <si>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</si>
  <si>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</si>
  <si>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</si>
  <si>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</si>
  <si>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</si>
  <si>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</si>
  <si>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</si>
  <si>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</si>
  <si>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</si>
  <si>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</si>
  <si>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</si>
  <si>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</si>
  <si>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</si>
  <si>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</si>
  <si>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</si>
  <si>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</si>
  <si>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</si>
  <si>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</si>
  <si>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</si>
  <si>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</si>
  <si>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</si>
  <si>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</si>
  <si>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</si>
  <si>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</si>
  <si>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</si>
  <si>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</si>
  <si>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</si>
  <si>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</si>
  <si>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</si>
  <si>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</si>
  <si>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</si>
  <si>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</si>
  <si>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</si>
  <si>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</si>
  <si>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</si>
  <si>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</si>
  <si>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</si>
  <si>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</si>
  <si>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</si>
  <si>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</si>
  <si>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</si>
  <si>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</si>
  <si>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</si>
  <si>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</si>
  <si>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</si>
  <si>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</si>
  <si>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</si>
  <si>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</si>
  <si>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</si>
  <si>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</si>
  <si>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</si>
  <si>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</si>
  <si>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</si>
  <si>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</si>
  <si>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</si>
  <si>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</si>
  <si>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</si>
  <si>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</si>
  <si>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</si>
  <si>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</si>
  <si>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</si>
  <si>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</si>
  <si>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</si>
  <si>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</si>
  <si>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</si>
  <si>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</si>
  <si>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</si>
  <si>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</si>
  <si>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</si>
  <si>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</si>
  <si>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</si>
  <si>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</si>
  <si>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</si>
  <si>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</si>
  <si>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</si>
  <si>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</si>
  <si>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</si>
  <si>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</si>
  <si>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</si>
  <si>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</si>
  <si>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</si>
  <si>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</si>
  <si>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</si>
  <si>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</si>
  <si>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</si>
  <si>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</si>
  <si>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</si>
  <si>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</si>
  <si>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</si>
  <si>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</si>
  <si>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</si>
  <si>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</si>
  <si>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</si>
  <si>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</si>
  <si>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</si>
  <si>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</si>
  <si>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</si>
  <si>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</si>
  <si>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</si>
  <si>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</si>
  <si>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</si>
  <si>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</si>
  <si>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</si>
  <si>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</si>
  <si>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</si>
  <si>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</si>
  <si>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</si>
  <si>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</si>
  <si>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</si>
  <si>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</si>
  <si>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</si>
  <si>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</si>
  <si>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</si>
  <si>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</si>
  <si>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</si>
  <si>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</si>
  <si>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</si>
  <si>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</si>
  <si>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</si>
  <si>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</si>
  <si>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</si>
  <si>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</si>
  <si>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</si>
  <si>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</si>
  <si>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</si>
  <si>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</si>
  <si>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</si>
  <si>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</si>
  <si>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</si>
  <si>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</si>
  <si>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</si>
  <si>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</si>
  <si>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</si>
  <si>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</si>
  <si>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</si>
  <si>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</si>
  <si>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</si>
  <si>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</si>
  <si>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</si>
  <si>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</si>
  <si>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</si>
  <si>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</si>
  <si>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</si>
  <si>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</si>
  <si>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</si>
  <si>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</si>
  <si>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</si>
  <si>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</si>
  <si>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</si>
  <si>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</si>
  <si>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</si>
  <si>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</si>
  <si>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</si>
  <si>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</si>
  <si>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</si>
  <si>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</si>
  <si>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</si>
  <si>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</si>
  <si>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</si>
  <si>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</si>
  <si>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</si>
  <si>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</si>
  <si>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</si>
  <si>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</si>
  <si>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</si>
  <si>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</si>
  <si>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</si>
  <si>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</si>
  <si>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</si>
  <si>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</si>
  <si>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</si>
  <si>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</si>
  <si>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</si>
  <si>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</si>
  <si>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</si>
  <si>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</si>
  <si>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</si>
  <si>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</si>
  <si>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</si>
  <si>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</si>
  <si>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</si>
  <si>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</si>
  <si>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</si>
  <si>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</si>
  <si>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</si>
  <si>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</si>
  <si>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</si>
  <si>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</si>
  <si>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</si>
  <si>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</si>
  <si>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</si>
  <si>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</si>
  <si>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</si>
  <si>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</si>
  <si>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</si>
  <si>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</si>
  <si>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</si>
  <si>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</si>
  <si>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</si>
  <si>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</si>
  <si>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</si>
  <si>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</si>
  <si>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</si>
  <si>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</si>
  <si>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</si>
  <si>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</si>
  <si>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</si>
  <si>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</si>
  <si>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</si>
  <si>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</si>
  <si>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</si>
  <si>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</si>
  <si>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</si>
  <si>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</si>
  <si>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</si>
  <si>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</si>
  <si>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</si>
  <si>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</si>
  <si>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</si>
  <si>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</si>
  <si>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</si>
  <si>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</si>
  <si>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</si>
  <si>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</si>
  <si>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</si>
  <si>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</si>
  <si>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</si>
  <si>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</si>
  <si>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</si>
  <si>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</si>
  <si>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</si>
  <si>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</si>
  <si>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</si>
  <si>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</si>
  <si>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</si>
  <si>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</si>
  <si>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</si>
  <si>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</si>
  <si>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</si>
  <si>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</si>
  <si>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</si>
  <si>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</si>
  <si>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</si>
  <si>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</si>
  <si>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</si>
  <si>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</si>
  <si>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</si>
  <si>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</si>
  <si>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</si>
  <si>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</si>
  <si>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</si>
  <si>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</si>
  <si>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</si>
  <si>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</si>
  <si>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</si>
  <si>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</si>
  <si>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</si>
  <si>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</si>
  <si>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</si>
  <si>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</si>
  <si>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</si>
  <si>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</si>
  <si>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</si>
  <si>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</si>
  <si>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</si>
  <si>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</si>
  <si>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</si>
  <si>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</si>
  <si>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</si>
  <si>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</si>
  <si>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</si>
  <si>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</si>
  <si>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</si>
  <si>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</si>
  <si>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</si>
  <si>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</si>
  <si>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</si>
  <si>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</si>
  <si>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</si>
  <si>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</si>
  <si>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</si>
  <si>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</si>
  <si>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</si>
  <si>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</si>
  <si>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</si>
  <si>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</si>
  <si>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</si>
  <si>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</si>
  <si>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</si>
  <si>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</si>
  <si>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</si>
  <si>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</si>
  <si>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</si>
  <si>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</si>
  <si>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</si>
  <si>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</si>
  <si>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</si>
  <si>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</si>
  <si>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</si>
  <si>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</si>
  <si>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</si>
  <si>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</si>
  <si>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</si>
  <si>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</si>
  <si>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</si>
  <si>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</si>
  <si>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</si>
  <si>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</si>
  <si>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</si>
  <si>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</si>
  <si>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</si>
  <si>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</si>
  <si>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</si>
  <si>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</si>
  <si>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</si>
  <si>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</si>
  <si>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</si>
  <si>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</si>
  <si>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</si>
  <si>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</si>
  <si>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</si>
  <si>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</si>
  <si>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</si>
  <si>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</si>
  <si>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</si>
  <si>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</si>
  <si>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</si>
  <si>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</si>
  <si>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</si>
  <si>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</si>
  <si>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</si>
  <si>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</si>
  <si>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</si>
  <si>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</si>
  <si>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</si>
  <si>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</si>
  <si>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</si>
  <si>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</si>
  <si>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</si>
  <si>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</si>
  <si>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</si>
  <si>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</si>
  <si>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</si>
  <si>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</si>
  <si>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</si>
  <si>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</si>
  <si>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</si>
  <si>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</si>
  <si>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</si>
  <si>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</si>
  <si>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</si>
  <si>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</si>
  <si>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</si>
  <si>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</si>
  <si>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</si>
  <si>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</si>
  <si>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</si>
  <si>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</si>
  <si>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</si>
  <si>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</si>
  <si>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</si>
  <si>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</si>
  <si>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</si>
  <si>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</si>
  <si>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</si>
  <si>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</si>
  <si>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</si>
  <si>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</si>
  <si>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</si>
  <si>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</si>
  <si>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</si>
  <si>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</si>
  <si>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Aguardando chegada da N01 em ZBV para formar cobra-cega e após deslocar para km de trabalho</t>
  </si>
  <si>
    <t>TP pronto 08h16 / Previsão de faixa após B56 /</t>
  </si>
  <si>
    <t xml:space="preserve">MC1 08h49 / Previsão de faixa após B56 / </t>
  </si>
  <si>
    <t>Cancelado, devido priorização do V93 /</t>
  </si>
  <si>
    <t>TP pronto 09h05 / Sem oportunidade de faixa</t>
  </si>
  <si>
    <t>Cancelado CCO - priorização da circulação de trens</t>
  </si>
  <si>
    <t xml:space="preserve">MC1 08h08 / </t>
  </si>
  <si>
    <t>MC1 08h53 / Previsto faixa para após U46, porém condutor desloccou para repouso</t>
  </si>
  <si>
    <t xml:space="preserve">TP em preparação / previsão de ponto 12h00 / </t>
  </si>
  <si>
    <t>TP pronto 12h00 / Em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</si>
  <si>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</si>
  <si>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</si>
  <si>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</si>
  <si>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</si>
  <si>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km121+298 via 1 / TP pronto 08h30 / Em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</si>
  <si>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</si>
  <si>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</si>
  <si>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</si>
  <si>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</si>
  <si>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</si>
  <si>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</si>
  <si>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</si>
  <si>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</si>
  <si>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</si>
  <si>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Em intervalo das 12h09 até 15h09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</si>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</sst>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Y1" activePane="topRight" state="frozen"/>
      <selection pane="topRight" activeCell="BM308" sqref="BM30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1460</v>
      </c>
      <c r="BK308" s="18" t="s">
        <v>1461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1462</v>
      </c>
      <c r="BK309" s="18" t="s">
        <v>1462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1462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1463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1464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1465</v>
      </c>
      <c r="N310" s="127" t="s">
        <v>1466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1467</v>
      </c>
      <c r="BK310" s="18" t="s">
        <v>1467</v>
      </c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1468</v>
      </c>
      <c r="BK311" s="18" t="s">
        <v>1469</v>
      </c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1470</v>
      </c>
      <c r="BK313" s="18" t="s">
        <v>1470</v>
      </c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1471</v>
      </c>
      <c r="BK314" s="18" t="s">
        <v>1471</v>
      </c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1472</v>
      </c>
      <c r="BK315" s="18" t="s">
        <v>1472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1472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1473</v>
      </c>
      <c r="BK316" s="18" t="s">
        <v>1473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1473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1473</v>
      </c>
      <c r="BK317" s="18" t="s">
        <v>1473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1473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0</v>
      </c>
      <c r="BI319" s="17"/>
      <c r="BJ319" s="17" t="s">
        <v>1474</v>
      </c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 t="s">
        <v>1475</v>
      </c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1476</v>
      </c>
      <c r="BK321" s="18" t="s">
        <v>1476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1476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1</v>
      </c>
      <c r="BI322" s="17"/>
      <c r="BJ322" s="17" t="s">
        <v>1477</v>
      </c>
      <c r="BK322" s="18" t="s">
        <v>1478</v>
      </c>
      <c r="BL322" s="16"/>
      <c r="BM322" s="130"/>
      <c r="BN322" s="130"/>
      <c r="BO322" s="130"/>
      <c r="BP322" s="18"/>
      <c r="BQ322" s="12" t="str">
        <f t="shared" si="28"/>
        <v>Produção</v>
      </c>
      <c r="BR322" s="19">
        <f t="shared" si="29"/>
        <v>1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1479</v>
      </c>
      <c r="BK324" s="18" t="s">
        <v>1474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1474</v>
      </c>
      <c r="BK325" s="18" t="s">
        <v>1474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0.54166666666666663</v>
      </c>
      <c r="AU326" s="136"/>
      <c r="AV326" s="136"/>
      <c r="AW326" s="14"/>
      <c r="AX326" s="14"/>
      <c r="AY326" s="164">
        <f t="shared" si="26"/>
        <v>8.8888888888888851E-2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>
        <v>1</v>
      </c>
      <c r="BI326" s="17"/>
      <c r="BJ326" s="17" t="s">
        <v>1480</v>
      </c>
      <c r="BK326" s="18"/>
      <c r="BL326" s="16"/>
      <c r="BM326" s="130"/>
      <c r="BN326" s="130"/>
      <c r="BO326" s="130"/>
      <c r="BP326" s="18"/>
      <c r="BQ326" s="12" t="str">
        <f t="shared" si="28"/>
        <v>Produção</v>
      </c>
      <c r="BR326" s="19">
        <f t="shared" si="29"/>
        <v>127.99999999999994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1</v>
      </c>
      <c r="BI327" s="17"/>
      <c r="BJ327" s="17" t="s">
        <v>1482</v>
      </c>
      <c r="BK327" s="18"/>
      <c r="BL327" s="16"/>
      <c r="BM327" s="130"/>
      <c r="BN327" s="130"/>
      <c r="BO327" s="130"/>
      <c r="BP327" s="18"/>
      <c r="BQ327" s="12" t="str">
        <f t="shared" si="28"/>
        <v>Produção</v>
      </c>
      <c r="BR327" s="19">
        <f t="shared" si="29"/>
        <v>119.99999999999997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1474</v>
      </c>
      <c r="BK328" s="18" t="s">
        <v>1474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1</v>
      </c>
      <c r="BI329" s="17"/>
      <c r="BJ329" s="17" t="s">
        <v>1483</v>
      </c>
      <c r="BK329" s="18"/>
      <c r="BL329" s="16"/>
      <c r="BM329" s="130"/>
      <c r="BN329" s="130"/>
      <c r="BO329" s="130"/>
      <c r="BP329" s="18"/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1474</v>
      </c>
      <c r="BK331" s="18" t="s">
        <v>1474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1484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1</v>
      </c>
      <c r="BI332" s="17"/>
      <c r="BJ332" s="17" t="s">
        <v>1485</v>
      </c>
      <c r="BK332" s="18"/>
      <c r="BL332" s="16"/>
      <c r="BM332" s="130"/>
      <c r="BN332" s="130"/>
      <c r="BO332" s="130"/>
      <c r="BP332" s="18"/>
      <c r="BQ332" s="12" t="str">
        <f t="shared" si="38"/>
        <v>Produção</v>
      </c>
      <c r="BR332" s="19">
        <f t="shared" si="39"/>
        <v>60.000000000000021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1486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1474</v>
      </c>
      <c r="BK333" s="18" t="s">
        <v>1474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1474</v>
      </c>
      <c r="BK334" s="18" t="s">
        <v>1474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1474</v>
      </c>
      <c r="BK335" s="18" t="s">
        <v>1474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1474</v>
      </c>
      <c r="BK336" s="18" t="s">
        <v>1474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1487</v>
      </c>
      <c r="BK338" s="18"/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1488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1474</v>
      </c>
      <c r="BK339" s="18" t="s">
        <v>1474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1488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1474</v>
      </c>
      <c r="BK340" s="18" t="s">
        <v>1474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1488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1474</v>
      </c>
      <c r="BK341" s="18" t="s">
        <v>1474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1489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1474</v>
      </c>
      <c r="BK343" s="18" t="s">
        <v>1474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1490</v>
      </c>
      <c r="BK344" s="18" t="s">
        <v>1491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1492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 t="s">
        <v>1080</v>
      </c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/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/>
      <c r="BK346" s="18" t="s">
        <v>1493</v>
      </c>
      <c r="BL346" s="16"/>
      <c r="BM346" s="130"/>
      <c r="BN346" s="130"/>
      <c r="BO346" s="130"/>
      <c r="BP346" s="18"/>
      <c r="BQ346" s="12" t="str">
        <f t="shared" si="38"/>
        <v>Produção</v>
      </c>
      <c r="BR346" s="19">
        <f t="shared" si="39"/>
        <v>1</v>
      </c>
      <c r="BS346" s="19">
        <f t="shared" si="40"/>
        <v>0</v>
      </c>
      <c r="BT346" s="8" t="str">
        <f t="shared" si="41"/>
        <v/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/>
      <c r="BK347" s="18" t="s">
        <v>1493</v>
      </c>
      <c r="BL347" s="16"/>
      <c r="BM347" s="130"/>
      <c r="BN347" s="130"/>
      <c r="BO347" s="130"/>
      <c r="BP347" s="18"/>
      <c r="BQ347" s="12" t="str">
        <f t="shared" si="38"/>
        <v>Produção</v>
      </c>
      <c r="BR347" s="19">
        <f t="shared" si="39"/>
        <v>1</v>
      </c>
      <c r="BS347" s="19">
        <f t="shared" si="40"/>
        <v>0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1494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1495</v>
      </c>
      <c r="C4" s="160" t="s">
        <v>1496</v>
      </c>
      <c r="D4" s="160" t="s">
        <v>1497</v>
      </c>
      <c r="E4" s="160" t="s">
        <v>1498</v>
      </c>
      <c r="F4" s="160" t="s">
        <v>4</v>
      </c>
      <c r="G4" s="160" t="s">
        <v>1499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1500</v>
      </c>
      <c r="C6" s="161">
        <v>407867</v>
      </c>
      <c r="D6" s="161" t="s">
        <v>1501</v>
      </c>
      <c r="E6" s="161" t="s">
        <v>824</v>
      </c>
      <c r="F6" s="161" t="s">
        <v>1502</v>
      </c>
      <c r="G6" s="162"/>
    </row>
    <row r="7" spans="2:7">
      <c r="B7" s="182" t="s">
        <v>1503</v>
      </c>
      <c r="C7" s="182">
        <v>293644</v>
      </c>
      <c r="D7" s="182" t="s">
        <v>1504</v>
      </c>
      <c r="E7" s="182" t="s">
        <v>824</v>
      </c>
      <c r="F7" s="182" t="s">
        <v>1502</v>
      </c>
      <c r="G7" s="183" t="s">
        <v>1505</v>
      </c>
    </row>
    <row r="8" spans="2:7">
      <c r="B8" s="161" t="s">
        <v>1506</v>
      </c>
      <c r="C8" s="161">
        <v>256790</v>
      </c>
      <c r="D8" s="161" t="s">
        <v>1507</v>
      </c>
      <c r="E8" s="161" t="s">
        <v>825</v>
      </c>
      <c r="F8" s="161" t="s">
        <v>1508</v>
      </c>
      <c r="G8" s="162">
        <v>46357</v>
      </c>
    </row>
    <row r="9" spans="2:7" ht="29.25">
      <c r="B9" s="161" t="s">
        <v>1509</v>
      </c>
      <c r="C9" s="161"/>
      <c r="D9" s="161"/>
      <c r="E9" s="161" t="s">
        <v>825</v>
      </c>
      <c r="F9" s="161" t="s">
        <v>1508</v>
      </c>
      <c r="G9" s="162" t="s">
        <v>1510</v>
      </c>
    </row>
    <row r="10" spans="2:7">
      <c r="B10" s="161" t="s">
        <v>1511</v>
      </c>
      <c r="C10" s="161">
        <v>265193</v>
      </c>
      <c r="D10" s="161" t="s">
        <v>1512</v>
      </c>
      <c r="E10" s="161" t="s">
        <v>826</v>
      </c>
      <c r="F10" s="161" t="s">
        <v>54</v>
      </c>
      <c r="G10" s="161" t="s">
        <v>1513</v>
      </c>
    </row>
    <row r="11" spans="2:7">
      <c r="B11" s="161" t="s">
        <v>1514</v>
      </c>
      <c r="C11" s="161">
        <v>293716</v>
      </c>
      <c r="D11" s="161" t="s">
        <v>1515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1516</v>
      </c>
      <c r="C12" s="161">
        <v>257258</v>
      </c>
      <c r="D12" s="161" t="s">
        <v>1517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1518</v>
      </c>
      <c r="C13" s="161">
        <v>371147</v>
      </c>
      <c r="D13" s="161" t="s">
        <v>1519</v>
      </c>
      <c r="E13" s="161" t="s">
        <v>827</v>
      </c>
      <c r="F13" s="161" t="s">
        <v>71</v>
      </c>
      <c r="G13" s="161" t="s">
        <v>1513</v>
      </c>
    </row>
    <row r="14" spans="2:7">
      <c r="B14" s="161" t="s">
        <v>1520</v>
      </c>
      <c r="C14" s="161">
        <v>259230</v>
      </c>
      <c r="D14" s="161" t="s">
        <v>1521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1522</v>
      </c>
      <c r="C15" s="161">
        <v>370705</v>
      </c>
      <c r="D15" s="161"/>
      <c r="E15" s="161" t="s">
        <v>827</v>
      </c>
      <c r="F15" s="161" t="s">
        <v>71</v>
      </c>
      <c r="G15" s="161" t="s">
        <v>1513</v>
      </c>
    </row>
    <row r="16" spans="2:7" ht="29.25">
      <c r="B16" s="161" t="s">
        <v>1523</v>
      </c>
      <c r="C16" s="161">
        <v>258542</v>
      </c>
      <c r="D16" s="161" t="s">
        <v>1524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1525</v>
      </c>
      <c r="C17" s="161">
        <v>257050</v>
      </c>
      <c r="D17" s="161" t="s">
        <v>1526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1527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1528</v>
      </c>
      <c r="D4" s="163" t="s">
        <v>1529</v>
      </c>
      <c r="E4" s="163" t="s">
        <v>1530</v>
      </c>
      <c r="F4" s="160" t="s">
        <v>1531</v>
      </c>
      <c r="G4" s="163" t="s">
        <v>1532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1533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1534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1533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1533</v>
      </c>
      <c r="G9" s="167"/>
    </row>
    <row r="10" spans="2:7" ht="19.5" customHeight="1">
      <c r="B10" s="167" t="s">
        <v>1535</v>
      </c>
      <c r="C10" s="167">
        <v>9038</v>
      </c>
      <c r="D10" s="168">
        <v>46063</v>
      </c>
      <c r="E10" s="167">
        <v>11450</v>
      </c>
      <c r="F10" s="169" t="s">
        <v>1536</v>
      </c>
      <c r="G10" s="167"/>
    </row>
    <row r="11" spans="2:7" ht="19.5" customHeight="1">
      <c r="B11" s="167" t="s">
        <v>744</v>
      </c>
      <c r="C11" s="167" t="s">
        <v>1537</v>
      </c>
      <c r="D11" s="168">
        <v>46056</v>
      </c>
      <c r="E11" s="167">
        <v>9100</v>
      </c>
      <c r="F11" s="169" t="s">
        <v>1538</v>
      </c>
      <c r="G11" s="167" t="s">
        <v>1539</v>
      </c>
    </row>
    <row r="12" spans="2:7" ht="19.5" customHeight="1">
      <c r="B12" s="167" t="s">
        <v>744</v>
      </c>
      <c r="C12" s="167" t="s">
        <v>1540</v>
      </c>
      <c r="D12" s="168">
        <v>46058</v>
      </c>
      <c r="E12" s="167">
        <v>12000</v>
      </c>
      <c r="F12" s="169" t="s">
        <v>1533</v>
      </c>
      <c r="G12" s="167"/>
    </row>
    <row r="13" spans="2:7" ht="19.5" customHeight="1">
      <c r="B13" s="167" t="s">
        <v>744</v>
      </c>
      <c r="C13" s="167" t="s">
        <v>1541</v>
      </c>
      <c r="D13" s="168">
        <v>46058</v>
      </c>
      <c r="E13" s="167">
        <v>12000</v>
      </c>
      <c r="F13" s="169" t="s">
        <v>1533</v>
      </c>
      <c r="G13" s="167"/>
    </row>
    <row r="14" spans="2:7" ht="19.5" customHeight="1">
      <c r="B14" s="167" t="s">
        <v>744</v>
      </c>
      <c r="C14" s="167" t="s">
        <v>1542</v>
      </c>
      <c r="D14" s="168">
        <v>46058</v>
      </c>
      <c r="E14" s="167">
        <v>13800</v>
      </c>
      <c r="F14" s="169" t="s">
        <v>1533</v>
      </c>
      <c r="G14" s="167" t="s">
        <v>1543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1544</v>
      </c>
      <c r="D5" s="218"/>
      <c r="E5" s="218"/>
      <c r="F5" s="218"/>
      <c r="G5" s="218"/>
      <c r="H5" s="218"/>
      <c r="I5" s="218"/>
      <c r="J5" s="219"/>
      <c r="K5" s="220" t="s">
        <v>1545</v>
      </c>
      <c r="L5" s="221"/>
      <c r="M5" s="221"/>
      <c r="N5" s="221"/>
      <c r="O5" s="222" t="s">
        <v>1546</v>
      </c>
      <c r="P5" s="223"/>
    </row>
    <row r="6" spans="1:16" s="74" customFormat="1" ht="15" customHeight="1">
      <c r="A6" s="66" t="s">
        <v>1547</v>
      </c>
      <c r="B6" s="75" t="s">
        <v>1548</v>
      </c>
      <c r="C6" s="76" t="s">
        <v>992</v>
      </c>
      <c r="D6" s="77" t="s">
        <v>993</v>
      </c>
      <c r="E6" s="76" t="s">
        <v>1549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1550</v>
      </c>
      <c r="M6" s="80" t="s">
        <v>611</v>
      </c>
      <c r="N6" s="81" t="s">
        <v>987</v>
      </c>
      <c r="O6" s="158" t="s">
        <v>1030</v>
      </c>
      <c r="P6" s="133" t="s">
        <v>1551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Previsão de MC1 - 12h00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Aguardando chegada da N01 em ZBV para formar cobra-cega e após deslocar para km de trabalho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TP pronto 08h16 / Previsão de faixa após B56 /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 xml:space="preserve">MC1 08h49 / Previsão de faixa após B56 / 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0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1</v>
      </c>
      <c r="P322" s="147" t="str">
        <f>IF($A$2=1,IF(SP_SUL!BJ322="","*",SP_SUL!BJ322),IF(SP_SUL!BK322="","*",SP_SUL!BK322))</f>
        <v>TP pronto 12h00 / Em intervalo das 12h11 até 15h11.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1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1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1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1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das 12h09 até 15h09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1552</v>
      </c>
      <c r="V1" s="229"/>
      <c r="W1" s="229"/>
    </row>
    <row r="2" spans="1:23" ht="15" customHeight="1">
      <c r="A2" s="87" t="s">
        <v>1553</v>
      </c>
      <c r="B2" s="87" t="s">
        <v>1548</v>
      </c>
      <c r="C2" s="87" t="s">
        <v>411</v>
      </c>
      <c r="D2" s="88" t="s">
        <v>992</v>
      </c>
      <c r="E2" s="88" t="s">
        <v>4</v>
      </c>
      <c r="F2" s="88" t="s">
        <v>1547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1554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1555</v>
      </c>
      <c r="C2" s="121" t="s">
        <v>977</v>
      </c>
      <c r="D2" s="76" t="s">
        <v>979</v>
      </c>
      <c r="E2" s="76" t="s">
        <v>1556</v>
      </c>
      <c r="F2" s="99" t="s">
        <v>1557</v>
      </c>
      <c r="G2" s="76" t="s">
        <v>1558</v>
      </c>
      <c r="H2" s="76" t="s">
        <v>1559</v>
      </c>
      <c r="I2" s="76" t="s">
        <v>1560</v>
      </c>
      <c r="J2" s="76" t="s">
        <v>1561</v>
      </c>
      <c r="K2" s="78" t="s">
        <v>1562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2026-02-13T15:29:27Z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