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11" documentId="8_{B6337239-1A00-434D-AAD0-422EA1FEB5AE}" xr6:coauthVersionLast="47" xr6:coauthVersionMax="47" xr10:uidLastSave="{FF9F2C79-A876-4CCC-83E6-4C5230D31F2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5" i="13" l="1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8" i="1" l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5" i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<sst xmlns="http://schemas.openxmlformats.org/spreadsheetml/2006/main" count="9410" uniqueCount="1915">
  <si>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</si>
  <si>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</si>
  <si>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</si>
  <si>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</si>
  <si>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</si>
  <si>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</si>
  <si>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</si>
  <si>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</si>
  <si>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</si>
  <si>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</si>
  <si>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</si>
  <si>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</si>
  <si>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</si>
  <si>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</si>
  <si>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</si>
  <si>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</si>
  <si>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</si>
  <si>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</si>
  <si>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</si>
  <si>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</si>
  <si>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</si>
  <si>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</si>
  <si>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</si>
  <si>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</si>
  <si>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</si>
  <si>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</si>
  <si>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</si>
  <si>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</si>
  <si>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</si>
  <si>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</si>
  <si>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</si>
  <si>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</si>
  <si>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</si>
  <si>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</si>
  <si>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</si>
  <si>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</si>
  <si>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</si>
  <si>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</si>
  <si>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</si>
  <si>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</si>
  <si>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</si>
  <si>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</si>
  <si>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</si>
  <si>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</si>
  <si>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</si>
  <si>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</si>
  <si>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</si>
  <si>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</si>
  <si>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</si>
  <si>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</si>
  <si>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</si>
  <si>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</si>
  <si>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</si>
  <si>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</si>
  <si>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</si>
  <si>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</si>
  <si>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</si>
  <si>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</si>
  <si>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</si>
  <si>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</si>
  <si>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</si>
  <si>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</si>
  <si>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</si>
  <si>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</si>
  <si>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</si>
  <si>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</si>
  <si>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</si>
  <si>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</si>
  <si>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</si>
  <si>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</si>
  <si>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</si>
  <si>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</si>
  <si>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</si>
  <si>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</si>
  <si>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</si>
  <si>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</si>
  <si>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</si>
  <si>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</si>
  <si>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</si>
  <si>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</si>
  <si>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</si>
  <si>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</si>
  <si>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</si>
  <si>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</si>
  <si>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</si>
  <si>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</si>
  <si>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</si>
  <si>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</si>
  <si>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</si>
  <si>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</si>
  <si>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</si>
  <si>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</si>
  <si>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</si>
  <si>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</si>
  <si>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</si>
  <si>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</si>
  <si>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</si>
  <si>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</si>
  <si>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</si>
  <si>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</si>
  <si>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</si>
  <si>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</si>
  <si>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</si>
  <si>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</si>
  <si>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</si>
  <si>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</si>
  <si>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</si>
  <si>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</si>
  <si>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</si>
  <si>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</si>
  <si>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</si>
  <si>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</si>
  <si>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</si>
  <si>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</si>
  <si>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</si>
  <si>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</si>
  <si>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</si>
  <si>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</si>
  <si>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</si>
  <si>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</si>
  <si>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</si>
  <si>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</si>
  <si>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</si>
  <si>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</si>
  <si>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</si>
  <si>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</si>
  <si>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</si>
  <si>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</si>
  <si>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</si>
  <si>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</si>
  <si>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</si>
  <si>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</si>
  <si>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</si>
  <si>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</si>
  <si>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</si>
  <si>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</si>
  <si>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</si>
  <si>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</si>
  <si>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</si>
  <si>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</si>
  <si>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</si>
  <si>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</si>
  <si>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</si>
  <si>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</si>
  <si>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</si>
  <si>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</si>
  <si>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</si>
  <si>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</si>
  <si>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</si>
  <si>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</si>
  <si>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</si>
  <si>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</si>
  <si>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</si>
  <si>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</si>
  <si>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</si>
  <si>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</si>
  <si>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</si>
  <si>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</si>
  <si>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</si>
  <si>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</si>
  <si>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</si>
  <si>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</si>
  <si>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</si>
  <si>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</si>
  <si>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</si>
  <si>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</si>
  <si>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</si>
  <si>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</si>
  <si>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</si>
  <si>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</si>
  <si>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</si>
  <si>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</si>
  <si>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</si>
  <si>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</si>
  <si>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</si>
  <si>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</si>
  <si>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</si>
  <si>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</si>
  <si>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</si>
  <si>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</si>
  <si>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</si>
  <si>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</si>
  <si>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</si>
  <si>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</si>
  <si>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</si>
  <si>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</si>
  <si>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</si>
  <si>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</si>
  <si>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</si>
  <si>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</si>
  <si>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</si>
  <si>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</si>
  <si>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</si>
  <si>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</si>
  <si>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</si>
  <si>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</si>
  <si>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</si>
  <si>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</si>
  <si>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</si>
  <si>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</si>
  <si>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</si>
  <si>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</si>
  <si>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</si>
  <si>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</si>
  <si>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</si>
  <si>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</si>
  <si>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</si>
  <si>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</si>
  <si>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</si>
  <si>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</si>
  <si>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</si>
  <si>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</si>
  <si>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</si>
  <si>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</si>
  <si>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</si>
  <si>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</si>
  <si>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</si>
  <si>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</si>
  <si>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</si>
  <si>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</si>
  <si>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</si>
  <si>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</si>
  <si>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</si>
  <si>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</si>
  <si>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</si>
  <si>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</si>
  <si>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</si>
  <si>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</si>
  <si>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</si>
  <si>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</si>
  <si>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</si>
  <si>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</si>
  <si>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</si>
  <si>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</si>
  <si>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</si>
  <si>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</si>
  <si>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</si>
  <si>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</si>
  <si>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</si>
  <si>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</si>
  <si>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</si>
  <si>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</si>
  <si>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</si>
  <si>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</si>
  <si>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</si>
  <si>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</si>
  <si>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</si>
  <si>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</si>
  <si>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</si>
  <si>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</si>
  <si>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</si>
  <si>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</si>
  <si>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</si>
  <si>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</si>
  <si>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</si>
  <si>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</si>
  <si>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</si>
  <si>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</si>
  <si>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</si>
  <si>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</si>
  <si>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</si>
  <si>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</si>
  <si>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</si>
  <si>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</si>
  <si>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</si>
  <si>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</si>
  <si>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</si>
  <si>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</si>
  <si>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</si>
  <si>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</si>
  <si>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</si>
  <si>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</si>
  <si>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</si>
  <si>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</si>
  <si>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</si>
  <si>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</si>
  <si>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</si>
  <si>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</si>
  <si>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</si>
  <si>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</si>
  <si>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</si>
  <si>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</si>
  <si>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</si>
  <si>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</si>
  <si>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</si>
  <si>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</si>
  <si>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</si>
  <si>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</si>
  <si>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</si>
  <si>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</si>
  <si>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</si>
  <si>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</si>
  <si>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</si>
  <si>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</si>
  <si>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</si>
  <si>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</si>
  <si>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</si>
  <si>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</si>
  <si>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</si>
  <si>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</si>
  <si>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</si>
  <si>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</si>
  <si>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</si>
  <si>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</si>
  <si>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</si>
  <si>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</si>
  <si>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</si>
  <si>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</si>
  <si>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</si>
  <si>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</si>
  <si>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</si>
  <si>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</si>
  <si>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</si>
  <si>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</si>
  <si>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</si>
  <si>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</si>
  <si>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</si>
  <si>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</si>
  <si>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</si>
  <si>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</si>
  <si>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</si>
  <si>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</si>
  <si>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</si>
  <si>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</si>
  <si>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</si>
  <si>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</si>
  <si>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</si>
  <si>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</si>
  <si>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</si>
  <si>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</si>
  <si>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</si>
  <si>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</si>
  <si>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</si>
  <si>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</si>
  <si>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</si>
  <si>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</si>
  <si>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</si>
  <si>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</si>
  <si>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</si>
  <si>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</si>
  <si>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</si>
  <si>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</si>
  <si>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</si>
  <si>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</si>
  <si>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</si>
  <si>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</si>
  <si>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</si>
  <si>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</si>
  <si>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</si>
  <si>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</si>
  <si>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</si>
  <si>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</si>
  <si>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</si>
  <si>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</si>
  <si>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</si>
  <si>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</si>
  <si>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</si>
  <si>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</si>
  <si>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</si>
  <si>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</si>
  <si>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</si>
  <si>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</si>
  <si>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</si>
  <si>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</si>
  <si>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</si>
  <si>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</si>
  <si>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</si>
  <si>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</si>
  <si>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</si>
  <si>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</si>
  <si>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</si>
  <si>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</si>
  <si>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</si>
  <si>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</si>
  <si>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</si>
  <si>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</si>
  <si>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</si>
  <si>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</si>
  <si>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</si>
  <si>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</si>
  <si>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</si>
  <si>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</si>
  <si>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</si>
  <si>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</si>
  <si>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</si>
  <si>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</si>
  <si>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</si>
  <si>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</si>
  <si>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</si>
  <si>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</si>
  <si>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</si>
  <si>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</si>
  <si>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</si>
  <si>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</si>
  <si>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</si>
  <si>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</si>
  <si>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</si>
  <si>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</si>
  <si>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</si>
  <si>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</si>
  <si>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</si>
  <si>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</si>
  <si>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</si>
  <si>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</si>
  <si>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</si>
  <si>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</si>
  <si>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</si>
  <si>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</si>
  <si>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</si>
  <si>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</si>
  <si>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</si>
  <si>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</si>
  <si>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</si>
  <si>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</si>
  <si>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</si>
  <si>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</si>
  <si>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</si>
  <si>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</si>
  <si>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</si>
  <si>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</si>
  <si>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</si>
  <si>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</si>
  <si>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</si>
  <si>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</si>
  <si>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</si>
  <si>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</si>
  <si>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</si>
  <si>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</si>
  <si>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</si>
  <si>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</si>
  <si>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</si>
  <si>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</si>
  <si>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</si>
  <si>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</si>
  <si>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</si>
  <si>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</si>
  <si>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</si>
  <si>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</si>
  <si>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</si>
  <si>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</si>
  <si>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</si>
  <si>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</si>
  <si>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</si>
  <si>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</si>
  <si>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</si>
  <si>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</si>
  <si>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</si>
  <si>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</si>
  <si>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</si>
  <si>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</si>
  <si>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</si>
  <si>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</si>
  <si>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</si>
  <si>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</si>
  <si>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</si>
  <si>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</si>
  <si>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</si>
  <si>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</si>
  <si>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</si>
  <si>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</si>
  <si>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</si>
  <si>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</si>
  <si>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</si>
  <si>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</si>
  <si>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</si>
  <si>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</si>
  <si>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</si>
  <si>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</si>
  <si>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</si>
  <si>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</si>
  <si>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</si>
  <si>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</si>
  <si>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</si>
  <si>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</si>
  <si>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</si>
  <si>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</si>
  <si>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</si>
  <si>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</si>
  <si>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</si>
  <si>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</si>
  <si>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</si>
  <si>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</si>
  <si>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</si>
  <si>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</si>
  <si>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</si>
  <si>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</si>
  <si>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</si>
  <si>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</si>
  <si>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</si>
  <si>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</si>
  <si>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</si>
  <si>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</si>
  <si>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</si>
  <si>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</si>
  <si>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</si>
  <si>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</si>
  <si>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</si>
  <si>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</si>
  <si>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</si>
  <si>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</si>
  <si>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</si>
  <si>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</si>
  <si>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</si>
  <si>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</si>
  <si>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</si>
  <si>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</si>
  <si>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</si>
  <si>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</si>
  <si>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</si>
  <si>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</si>
  <si>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</si>
  <si>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</si>
  <si>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</si>
  <si>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</si>
  <si>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</si>
  <si>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</si>
  <si>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</si>
  <si>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</si>
  <si>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</si>
  <si>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</si>
  <si>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</si>
  <si>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</si>
  <si>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</si>
  <si>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</si>
  <si>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</si>
  <si>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</si>
  <si>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</si>
  <si>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</si>
  <si>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</si>
  <si>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</si>
  <si>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</si>
  <si>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</si>
  <si>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</si>
  <si>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</si>
  <si>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</si>
  <si>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</si>
  <si>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</si>
  <si>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</si>
  <si>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</si>
  <si>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</si>
  <si>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</si>
  <si>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</si>
  <si>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</si>
  <si>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</si>
  <si>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</si>
  <si>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</si>
  <si>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</si>
  <si>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</si>
  <si>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</si>
  <si>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</si>
  <si>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</si>
  <si>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</si>
  <si>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</si>
  <si>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</si>
  <si>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</si>
  <si>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</si>
  <si>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</si>
  <si>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</si>
  <si>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</si>
  <si>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</si>
  <si>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</si>
  <si>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</si>
  <si>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</si>
  <si>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</si>
  <si>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</si>
  <si>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</si>
  <si>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</si>
  <si>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</si>
  <si>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</si>
  <si>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</si>
  <si>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</si>
  <si>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</si>
  <si>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</si>
  <si>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</si>
  <si>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</si>
  <si>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</si>
  <si>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</si>
  <si>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</si>
  <si>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</si>
  <si>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</si>
  <si>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</si>
  <si>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</si>
  <si>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</si>
  <si>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</si>
  <si>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</si>
  <si>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</si>
  <si>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</si>
  <si>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</si>
  <si>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</si>
  <si>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</si>
  <si>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</si>
  <si>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</si>
  <si>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</si>
  <si>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</si>
  <si>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</si>
  <si>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</si>
  <si>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</si>
  <si>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</si>
  <si>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</si>
  <si>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</si>
  <si>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</si>
  <si>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</si>
  <si>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</si>
  <si>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</si>
  <si>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</si>
  <si>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</si>
  <si>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</si>
  <si>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</si>
  <si>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</si>
  <si>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</si>
  <si>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</si>
  <si>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</si>
  <si>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</si>
  <si>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</si>
  <si>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</si>
  <si>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</si>
  <si>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</si>
  <si>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</si>
  <si>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</si>
  <si>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</si>
  <si>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</si>
  <si>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</si>
  <si>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</si>
  <si>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</si>
  <si>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</si>
  <si>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</si>
  <si>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</si>
  <si>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</si>
  <si>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</si>
  <si>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</si>
  <si>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</si>
  <si>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</si>
  <si>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</si>
  <si>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</si>
  <si>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</si>
  <si>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</si>
  <si>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</si>
  <si>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</si>
  <si>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</si>
  <si>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</si>
  <si>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</si>
  <si>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</si>
  <si>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</si>
  <si>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</si>
  <si>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</si>
  <si>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</si>
  <si>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</si>
  <si>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</si>
  <si>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</si>
  <si>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</si>
  <si>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</si>
  <si>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</si>
  <si>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</si>
  <si>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</si>
  <si>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</si>
  <si>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</si>
  <si>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</si>
  <si>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</si>
  <si>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</si>
  <si>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</si>
  <si>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</si>
  <si>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</si>
  <si>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</si>
  <si>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</si>
  <si>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</si>
  <si>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</si>
  <si>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</si>
  <si>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</si>
  <si>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</si>
  <si>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</si>
  <si>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</si>
  <si>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</si>
  <si>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</si>
  <si>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</si>
  <si>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</si>
  <si>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</si>
  <si>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</si>
  <si>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</si>
  <si>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</si>
  <si>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</si>
  <si>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</si>
  <si>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</si>
  <si>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</si>
  <si>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</si>
  <si>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</si>
  <si>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</si>
  <si>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</si>
  <si>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</si>
  <si>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</si>
  <si>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</si>
  <si>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</si>
  <si>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</si>
  <si>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</si>
  <si>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</si>
  <si>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</si>
  <si>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</si>
  <si>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</si>
  <si>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</si>
  <si>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</si>
  <si>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</si>
  <si>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</si>
  <si>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</si>
  <si>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</si>
  <si>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</si>
  <si>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</si>
  <si>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</si>
  <si>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</si>
  <si>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</si>
  <si>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</si>
  <si>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</si>
  <si>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</si>
  <si>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</si>
  <si>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</si>
  <si>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</si>
  <si>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</si>
  <si>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</si>
  <si>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</si>
  <si>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</si>
  <si>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</si>
  <si>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</si>
  <si>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</si>
  <si>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</si>
  <si>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</si>
  <si>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</si>
  <si>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</si>
  <si>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</si>
  <si>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</si>
  <si>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</si>
  <si>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</si>
  <si>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</si>
  <si>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</si>
  <si>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</si>
  <si>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</si>
  <si>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</si>
  <si>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</si>
  <si>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</si>
  <si>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</si>
  <si>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</si>
  <si>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</si>
  <si>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</si>
  <si>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</si>
  <si>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</si>
  <si>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</si>
  <si>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</si>
  <si>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</si>
  <si>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</si>
  <si>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</si>
  <si>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</si>
  <si>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</si>
  <si>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</si>
  <si>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</si>
  <si>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</si>
  <si>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</si>
  <si>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</si>
  <si>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</si>
  <si>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</si>
  <si>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</si>
  <si>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</si>
  <si>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</si>
  <si>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</si>
  <si>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</si>
  <si>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</si>
  <si>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</si>
  <si>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</si>
  <si>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</si>
  <si>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</si>
  <si>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</si>
  <si>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</si>
  <si>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</si>
  <si>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</si>
  <si>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</si>
  <si>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</si>
  <si>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</si>
  <si>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</si>
  <si>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</si>
  <si>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</si>
  <si>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</si>
  <si>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</si>
  <si>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</si>
  <si>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</si>
  <si>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</si>
  <si>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</si>
  <si>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</si>
  <si>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</si>
  <si>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</si>
  <si>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</si>
  <si>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</si>
  <si>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</si>
  <si>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</si>
  <si>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</si>
  <si>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</si>
  <si>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</si>
  <si>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</si>
  <si>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</si>
  <si>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</si>
  <si>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</si>
  <si>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</si>
  <si>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</si>
  <si>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</si>
  <si>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</si>
  <si>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</si>
  <si>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</si>
  <si>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</si>
  <si>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</si>
  <si>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</si>
  <si>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</si>
  <si>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</si>
  <si>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</si>
  <si>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</si>
  <si>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</si>
  <si>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</si>
  <si>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</si>
  <si>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</si>
  <si>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</si>
  <si>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</si>
  <si>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</si>
  <si>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</si>
  <si>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</si>
  <si>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</si>
  <si>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</si>
  <si>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</si>
  <si>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</si>
  <si>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</si>
  <si>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</si>
  <si>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</si>
  <si>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</si>
  <si>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</si>
  <si>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</si>
  <si>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</si>
  <si>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</si>
  <si>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</si>
  <si>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</si>
  <si>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</si>
  <si>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</si>
  <si>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</si>
  <si>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</si>
  <si>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</si>
  <si>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</si>
  <si>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</si>
  <si>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</si>
  <si>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</si>
  <si>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</si>
  <si>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</si>
  <si>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</si>
  <si>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</si>
  <si>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</si>
  <si>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</si>
  <si>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</si>
  <si>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</si>
  <si>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</si>
  <si>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</si>
  <si>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</si>
  <si>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</si>
  <si>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</si>
  <si>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</si>
  <si>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</si>
  <si>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</si>
  <si>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</si>
  <si>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</si>
  <si>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</si>
  <si>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</si>
  <si>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</si>
  <si>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</si>
  <si>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</si>
  <si>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</si>
  <si>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</si>
  <si>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</si>
  <si>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</si>
  <si>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</si>
  <si>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</si>
  <si>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</si>
  <si>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</si>
  <si>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</si>
  <si>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</si>
  <si>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</si>
  <si>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</si>
  <si>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</si>
  <si>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</si>
  <si>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</si>
  <si>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</si>
  <si>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</si>
  <si>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</si>
  <si>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</si>
  <si>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</si>
  <si>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</si>
  <si>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</si>
  <si>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</si>
  <si>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</si>
  <si>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</si>
  <si>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</si>
  <si>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</si>
  <si>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</si>
  <si>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</si>
  <si>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</si>
  <si>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</si>
  <si>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</si>
  <si>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</si>
  <si>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</si>
  <si>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</si>
  <si>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</si>
  <si>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</si>
  <si>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</si>
  <si>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</si>
  <si>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</si>
  <si>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</si>
  <si>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</si>
  <si>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</si>
  <si>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</si>
  <si>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</si>
  <si>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</si>
  <si>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</si>
  <si>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</si>
  <si>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</si>
  <si>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</si>
  <si>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</si>
  <si>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</si>
  <si>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</si>
  <si>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</si>
  <si>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</si>
  <si>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</si>
  <si>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</si>
  <si>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</si>
  <si>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</si>
  <si>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</si>
  <si>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</si>
  <si>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</si>
  <si>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</si>
  <si>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</si>
  <si>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</si>
  <si>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</si>
  <si>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</si>
  <si>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</si>
  <si>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</si>
  <si>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</si>
  <si>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</si>
  <si>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</si>
  <si>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</si>
  <si>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</si>
  <si>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</si>
  <si>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</si>
  <si>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</si>
  <si>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</si>
  <si>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</si>
  <si>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</si>
  <si>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</si>
  <si>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</si>
  <si>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</si>
  <si>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</si>
  <si>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</si>
  <si>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</si>
  <si>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</si>
  <si>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</si>
  <si>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</si>
  <si>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</si>
  <si>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</si>
  <si>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</si>
  <si>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</si>
  <si>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</si>
  <si>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</si>
  <si>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</si>
  <si>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</si>
  <si>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</si>
  <si>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</si>
  <si>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</si>
  <si>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</si>
  <si>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</si>
  <si>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</si>
  <si>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</si>
  <si>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</si>
  <si>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</si>
  <si>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</si>
  <si>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</si>
  <si>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</si>
  <si>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</si>
  <si>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</si>
  <si>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</si>
  <si>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</si>
  <si>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</si>
  <si>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</si>
  <si>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</si>
  <si>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</si>
  <si>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</si>
  <si>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</si>
  <si>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</si>
  <si>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</si>
  <si>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</si>
  <si>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</si>
  <si>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</si>
  <si>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</si>
  <si>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</si>
  <si>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</si>
  <si>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</si>
  <si>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</si>
  <si>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</si>
  <si>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</si>
  <si>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</si>
  <si>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</si>
  <si>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</si>
  <si>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</si>
  <si>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</si>
  <si>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</si>
  <si>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</si>
  <si>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</si>
  <si>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</si>
  <si>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</si>
  <si>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</si>
  <si>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</si>
  <si>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</si>
  <si>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</si>
  <si>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</si>
  <si>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</si>
  <si>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</si>
  <si>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</si>
  <si>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</si>
  <si>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</si>
  <si>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</si>
  <si>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</si>
  <si>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</si>
  <si>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</si>
  <si>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</si>
  <si>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</si>
  <si>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</si>
  <si>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</si>
  <si>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</si>
  <si>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</si>
  <si>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</si>
  <si>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</si>
  <si>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</si>
  <si>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</si>
  <si>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</si>
  <si>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</si>
  <si>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</si>
  <si>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</si>
  <si>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</si>
  <si>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</si>
  <si>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</si>
  <si>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</si>
  <si>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</si>
  <si>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</si>
  <si>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</si>
  <si>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</si>
  <si>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</si>
  <si>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</si>
  <si>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</si>
  <si>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</si>
  <si>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</si>
  <si>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</si>
  <si>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</si>
  <si>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</si>
  <si>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</si>
  <si>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</si>
  <si>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</si>
  <si>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</si>
  <si>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</si>
  <si>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</si>
  <si>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</si>
  <si>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</si>
  <si>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</si>
  <si>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</si>
  <si>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</si>
  <si>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</si>
  <si>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</si>
  <si>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</si>
  <si>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</si>
  <si>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</si>
  <si>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</si>
  <si>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</si>
  <si>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</si>
  <si>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</si>
  <si>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</si>
  <si>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</si>
  <si>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</si>
  <si>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</si>
  <si>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</si>
  <si>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</si>
  <si>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</si>
  <si>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</si>
  <si>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</si>
  <si>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</si>
  <si>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</si>
  <si>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</si>
  <si>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</si>
  <si>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</si>
  <si>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</si>
  <si>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</si>
  <si>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</si>
  <si>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</si>
  <si>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</si>
  <si>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</si>
  <si>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</si>
  <si>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</si>
  <si>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</si>
  <si>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</si>
  <si>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</si>
  <si>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</si>
  <si>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</si>
  <si>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</si>
  <si>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</si>
  <si>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</si>
  <si>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</si>
  <si>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</si>
  <si>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</si>
  <si>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</si>
  <si>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</si>
  <si>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</si>
  <si>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</si>
  <si>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</si>
  <si>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</si>
  <si>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</si>
  <si>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</si>
  <si>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</si>
  <si>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</si>
  <si>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</si>
  <si>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</si>
  <si>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</si>
  <si>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</si>
  <si>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</si>
  <si>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</si>
  <si>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</si>
  <si>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</si>
  <si>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</si>
  <si>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</si>
  <si>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</si>
  <si>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</si>
  <si>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</si>
  <si>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</si>
  <si>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</si>
  <si>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</si>
  <si>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</si>
  <si>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</si>
  <si>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</si>
  <si>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</si>
  <si>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</si>
  <si>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</si>
  <si>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</si>
  <si>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</si>
  <si>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</si>
  <si>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</si>
  <si>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</si>
  <si>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</si>
  <si>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</si>
  <si>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</si>
  <si>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</si>
  <si>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</si>
  <si>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</si>
  <si>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</si>
  <si>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</si>
  <si>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</si>
  <si>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</si>
  <si>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</si>
  <si>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</si>
  <si>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</si>
  <si>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</si>
  <si>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</si>
  <si>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</si>
  <si>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</si>
  <si>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</si>
  <si>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</si>
  <si>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</si>
  <si>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</si>
  <si>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</si>
  <si>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</si>
  <si>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</si>
  <si>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</si>
  <si>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</si>
  <si>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</si>
  <si>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</si>
  <si>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</si>
  <si>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</si>
  <si>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</si>
  <si>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</si>
  <si>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</si>
  <si>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</si>
  <si>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</si>
  <si>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</si>
  <si>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</si>
  <si>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</si>
  <si>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</si>
  <si>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</si>
  <si>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</si>
  <si>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</si>
  <si>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</si>
  <si>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</si>
  <si>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</si>
  <si>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</si>
  <si>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</si>
  <si>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</si>
  <si>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</si>
  <si>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</si>
  <si>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</si>
  <si>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</si>
  <si>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</si>
  <si>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</si>
  <si>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</si>
  <si>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</si>
  <si>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</si>
  <si>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</si>
  <si>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</si>
  <si>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</si>
  <si>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</si>
  <si>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</si>
  <si>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</si>
  <si>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</si>
  <si>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</si>
  <si>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</si>
  <si>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</si>
  <si>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</si>
  <si>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</si>
  <si>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</si>
  <si>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</si>
  <si>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</si>
  <si>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</si>
  <si>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</si>
  <si>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</si>
  <si>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</si>
  <si>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</si>
  <si>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</si>
  <si>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</si>
  <si>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</si>
  <si>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</si>
  <si>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</si>
  <si>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</si>
  <si>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</si>
  <si>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</si>
  <si>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</si>
  <si>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</si>
  <si>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</si>
  <si>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</si>
  <si>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</si>
  <si>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</si>
  <si>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</si>
  <si>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</si>
  <si>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</si>
  <si>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</si>
  <si>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</si>
  <si>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</si>
  <si>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</si>
  <si>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</si>
  <si>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</si>
  <si>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</si>
  <si>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</si>
  <si>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</si>
  <si>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</si>
  <si>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</si>
  <si>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</si>
  <si>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</si>
  <si>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</si>
  <si>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</si>
  <si>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</si>
  <si>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</si>
  <si>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</si>
  <si>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</si>
  <si>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</si>
  <si>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</si>
  <si>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</si>
  <si>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</si>
  <si>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</si>
  <si>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</si>
  <si>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</si>
  <si>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</si>
  <si>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</si>
  <si>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</si>
  <si>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</si>
  <si>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</si>
  <si>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</si>
  <si>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</si>
  <si>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</si>
  <si>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</si>
  <si>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</si>
  <si>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</si>
  <si>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</si>
  <si>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</si>
  <si>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</si>
  <si>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</si>
  <si>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</si>
  <si>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</si>
  <si>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</si>
  <si>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</si>
  <si>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</si>
  <si>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</si>
  <si>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</si>
  <si>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</si>
  <si>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</si>
  <si>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</si>
  <si>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</si>
  <si>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</si>
  <si>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</si>
  <si>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</si>
  <si>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</si>
  <si>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</si>
  <si>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</si>
  <si>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</si>
  <si>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</si>
  <si>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</si>
  <si>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</si>
  <si>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</si>
  <si>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</si>
  <si>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</si>
  <si>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</si>
  <si>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</si>
  <si>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</si>
  <si>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</si>
  <si>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</si>
  <si>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</si>
  <si>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</si>
  <si>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</si>
  <si>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</si>
  <si>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</si>
  <si>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</si>
  <si>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</si>
  <si>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</si>
  <si>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</si>
  <si>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</si>
  <si>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</si>
  <si>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</si>
  <si>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</si>
  <si>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</si>
  <si>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</si>
  <si>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</si>
  <si>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</si>
  <si>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</si>
  <si>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</si>
  <si>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</si>
  <si>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</si>
  <si>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</si>
  <si>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</si>
  <si>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</si>
  <si>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</si>
  <si>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</si>
  <si>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</si>
  <si>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</si>
  <si>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</si>
  <si>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</si>
  <si>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</si>
  <si>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</si>
  <si>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</si>
  <si>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</si>
  <si>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</si>
  <si>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</si>
  <si>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</si>
  <si>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</si>
  <si>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</si>
  <si>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</si>
  <si>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</si>
  <si>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</si>
  <si>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</si>
  <si>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</si>
  <si>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</si>
  <si>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</si>
  <si>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</si>
  <si>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</si>
  <si>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</si>
  <si>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</si>
  <si>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</si>
  <si>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</si>
  <si>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</si>
  <si>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</si>
  <si>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</si>
  <si>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</si>
  <si>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</si>
  <si>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</si>
  <si>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</si>
  <si>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</si>
  <si>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</si>
  <si>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</si>
  <si>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</si>
  <si>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</si>
  <si>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</si>
  <si>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</si>
  <si>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</si>
  <si>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</si>
  <si>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</si>
  <si>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</si>
  <si>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</si>
  <si>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</si>
  <si>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</si>
  <si>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</si>
  <si>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</si>
  <si>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</si>
  <si>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</si>
  <si>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</si>
  <si>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</si>
  <si>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</si>
  <si>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</si>
  <si>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</si>
  <si>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</si>
  <si>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</si>
  <si>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</si>
  <si>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</si>
  <si>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</si>
  <si>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</si>
  <si>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</si>
  <si>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</si>
  <si>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</si>
  <si>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</si>
  <si>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</si>
  <si>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</si>
  <si>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</si>
  <si>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</si>
  <si>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</si>
  <si>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</si>
  <si>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</si>
  <si>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</si>
  <si>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</si>
  <si>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</si>
  <si>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</si>
  <si>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</si>
  <si>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</si>
  <si>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</si>
  <si>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</si>
  <si>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</si>
  <si>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</si>
  <si>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</si>
  <si>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</si>
  <si>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</si>
  <si>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</si>
  <si>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</si>
  <si>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</si>
  <si>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</si>
  <si>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</si>
  <si>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</si>
  <si>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</si>
  <si>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</si>
  <si>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</si>
  <si>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</si>
  <si>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</si>
  <si>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</si>
  <si>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</si>
  <si>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</si>
  <si>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</si>
  <si>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</si>
  <si>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</si>
  <si>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</si>
  <si>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</si>
  <si>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</si>
  <si>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</si>
  <si>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</si>
  <si>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</si>
  <si>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</si>
  <si>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</si>
  <si>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</si>
  <si>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</si>
  <si>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</si>
  <si>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</si>
  <si>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</si>
  <si>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</si>
  <si>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</si>
  <si>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</si>
  <si>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</si>
  <si>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</si>
  <si>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</si>
  <si>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</si>
  <si>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</si>
  <si>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</si>
  <si>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</si>
  <si>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</si>
  <si>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</si>
  <si>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</si>
  <si>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</si>
  <si>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</si>
  <si>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</si>
  <si>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</si>
  <si>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</si>
  <si>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</si>
  <si>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</si>
  <si>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</si>
  <si>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</si>
  <si>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</si>
  <si>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</si>
  <si>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</si>
  <si>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</si>
  <si>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</si>
  <si>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</si>
  <si>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</si>
  <si>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</si>
  <si>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</si>
  <si>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</si>
  <si>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</si>
  <si>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</si>
  <si>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</si>
  <si>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</si>
  <si>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</si>
  <si>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</si>
  <si>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</si>
  <si>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</si>
  <si>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</si>
  <si>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</si>
  <si>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</si>
  <si>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</si>
  <si>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</si>
  <si>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</si>
  <si>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</si>
  <si>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</si>
  <si>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</si>
  <si>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</si>
  <si>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</si>
  <si>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</si>
  <si>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</si>
  <si>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</si>
  <si>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</si>
  <si>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</si>
  <si>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</si>
  <si>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</si>
  <si>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</si>
  <si>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</si>
  <si>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</si>
  <si>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</si>
  <si>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</si>
  <si>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</si>
  <si>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</si>
  <si>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</si>
  <si>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</si>
  <si>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</si>
  <si>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</si>
  <si>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</si>
  <si>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</si>
  <si>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</si>
  <si>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</si>
  <si>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</si>
  <si>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</si>
  <si>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</si>
  <si>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</si>
  <si>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</si>
  <si>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</si>
  <si>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</si>
  <si>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</si>
  <si>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</si>
  <si>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</si>
  <si>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</si>
  <si>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</si>
  <si>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</si>
  <si>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</si>
  <si>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</si>
  <si>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</si>
  <si>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</si>
  <si>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</si>
  <si>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</si>
  <si>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</si>
  <si>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</si>
  <si>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</si>
  <si>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</si>
  <si>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</si>
  <si>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</si>
  <si>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</si>
  <si>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</si>
  <si>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</si>
  <si>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</si>
  <si>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</si>
  <si>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</si>
  <si>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</si>
  <si>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</si>
  <si>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</si>
  <si>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</si>
  <si>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</si>
  <si>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</si>
  <si>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</si>
  <si>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</si>
  <si>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</si>
  <si>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</si>
  <si>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</si>
  <si>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</si>
  <si>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</si>
  <si>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</si>
  <si>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</si>
  <si>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</si>
  <si>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</si>
  <si>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</si>
  <si>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</si>
  <si>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</si>
  <si>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</si>
  <si>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</si>
  <si>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</si>
  <si>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</si>
  <si>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</si>
  <si>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</si>
  <si>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</si>
  <si>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</si>
  <si>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</si>
  <si>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</si>
  <si>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</si>
  <si>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</si>
  <si>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</si>
  <si>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</si>
  <si>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</si>
  <si>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</si>
  <si>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</si>
  <si>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</si>
  <si>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</si>
  <si>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</si>
  <si>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</si>
  <si>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</si>
  <si>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</si>
  <si>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</si>
  <si>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</si>
  <si>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</si>
  <si>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</si>
  <si>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</si>
  <si>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</si>
  <si>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</si>
  <si>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</si>
  <si>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</si>
  <si>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</si>
  <si>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</si>
  <si>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</si>
  <si>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</si>
  <si>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</si>
  <si>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</si>
  <si>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</si>
  <si>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</si>
  <si>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</si>
  <si>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</si>
  <si>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</si>
  <si>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</si>
  <si>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</si>
  <si>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</si>
  <si>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</si>
  <si>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</si>
  <si>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</si>
  <si>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</si>
  <si>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</si>
  <si>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</si>
  <si>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</si>
  <si>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</si>
  <si>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</si>
  <si>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</si>
  <si>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</si>
  <si>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</si>
  <si>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</si>
  <si>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</si>
  <si>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</si>
  <si>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</si>
  <si>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</si>
  <si>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</si>
  <si>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</si>
  <si>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</si>
  <si>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</si>
  <si>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</si>
  <si>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</si>
  <si>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</si>
  <si>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</si>
  <si>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</si>
  <si>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</si>
  <si>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</si>
  <si>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</si>
  <si>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</si>
  <si>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</si>
  <si>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</si>
  <si>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</si>
  <si>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</si>
  <si>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</si>
  <si>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</si>
  <si>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</si>
  <si>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</si>
  <si>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</si>
  <si>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</si>
  <si>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</si>
  <si>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</si>
  <si>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</si>
  <si>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</si>
  <si>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</si>
  <si>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</si>
  <si>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</si>
  <si>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</si>
  <si>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</si>
  <si>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</si>
  <si>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</si>
  <si>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</si>
  <si>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</si>
  <si>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</si>
  <si>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</si>
  <si>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</si>
  <si>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</si>
  <si>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</si>
  <si>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</si>
  <si>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</si>
  <si>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</si>
  <si>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</si>
  <si>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</si>
  <si>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</si>
  <si>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</si>
  <si>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</si>
  <si>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</si>
  <si>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</si>
  <si>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</si>
  <si>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</si>
  <si>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</si>
  <si>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</si>
  <si>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</si>
  <si>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</si>
  <si>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</si>
  <si>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</si>
  <si>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</si>
  <si>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</si>
  <si>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</si>
  <si>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</si>
  <si>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</si>
  <si>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</si>
  <si>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</si>
  <si>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</si>
  <si>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</si>
  <si>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</si>
  <si>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</si>
  <si>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</si>
  <si>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</si>
  <si>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</si>
  <si>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</si>
  <si>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</si>
  <si>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</si>
  <si>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</si>
  <si>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</si>
  <si>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</si>
  <si>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</si>
  <si>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</si>
  <si>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</si>
  <si>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</si>
  <si>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</si>
  <si>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</si>
  <si>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</si>
  <si>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</si>
  <si>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</si>
  <si>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</si>
  <si>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</si>
  <si>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</si>
  <si>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</si>
  <si>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</si>
  <si>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</si>
  <si>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</si>
  <si>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</si>
  <si>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</si>
  <si>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</si>
  <si>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</si>
  <si>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</si>
  <si>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</si>
  <si>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</si>
  <si>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</si>
  <si>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</si>
  <si>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</si>
  <si>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</si>
  <si>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</si>
  <si>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</si>
  <si>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</si>
  <si>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</si>
  <si>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</si>
  <si>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</si>
  <si>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</si>
  <si>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</si>
  <si>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</si>
  <si>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</si>
  <si>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</si>
  <si>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</si>
  <si>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</si>
  <si>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</si>
  <si>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</si>
  <si>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</si>
  <si>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</si>
  <si>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</si>
  <si>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</si>
  <si>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</si>
  <si>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</si>
  <si>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</si>
  <si>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</si>
  <si>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</si>
  <si>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</si>
  <si>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</si>
  <si>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</si>
  <si>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</si>
  <si>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</si>
  <si>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</si>
  <si>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</si>
  <si>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</si>
  <si>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</si>
  <si>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</si>
  <si>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</si>
  <si>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</si>
  <si>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</si>
  <si>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</si>
  <si>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</si>
  <si>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</si>
  <si>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</si>
  <si>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</si>
  <si>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</si>
  <si>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</si>
  <si>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</si>
  <si>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</si>
  <si>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</si>
  <si>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</si>
  <si>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</si>
  <si>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</si>
  <si>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</si>
  <si>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</si>
  <si>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</si>
  <si>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</si>
  <si>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</si>
  <si>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</si>
  <si>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</si>
  <si>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</si>
  <si>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</si>
  <si>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</si>
  <si>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</si>
  <si>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</si>
  <si>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</si>
  <si>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</si>
  <si>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</si>
  <si>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</si>
  <si>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</si>
  <si>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</si>
  <si>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</si>
  <si>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</si>
  <si>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</si>
  <si>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</si>
  <si>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</si>
  <si>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</si>
  <si>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</si>
  <si>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</si>
  <si>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</si>
  <si>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</si>
  <si>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</si>
  <si>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</si>
  <si>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</si>
  <si>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</si>
  <si>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</si>
  <si>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</si>
  <si>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</si>
  <si>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</si>
  <si>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</si>
  <si>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</si>
  <si>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</si>
  <si>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</si>
  <si>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</si>
  <si>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</si>
  <si>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</si>
  <si>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</si>
  <si>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</si>
  <si>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</si>
  <si>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</si>
  <si>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</si>
  <si>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</si>
  <si>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</si>
  <si>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</si>
  <si>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</si>
  <si>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</si>
  <si>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</si>
  <si>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</si>
  <si>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</si>
  <si>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</si>
  <si>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</si>
  <si>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</si>
  <si>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</si>
  <si>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</si>
  <si>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</si>
  <si>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</si>
  <si>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</si>
  <si>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</si>
  <si>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</si>
  <si>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</si>
  <si>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</si>
  <si>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</si>
  <si>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</si>
  <si>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</si>
  <si>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</si>
  <si>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</si>
  <si>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antonioni</t>
  </si>
  <si>
    <t>Solicitado MC1 às 08h54 para deslocamento entre ZFH-ZEH / Em deslocamento</t>
  </si>
  <si>
    <t>TGR3</t>
  </si>
  <si>
    <t>464TBR/TBR464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</si>
  <si>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</si>
  <si>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N98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</si>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</sst>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BJ326" activePane="bottomRight" state="frozen"/>
      <selection pane="bottomRight" activeCell="B336" sqref="B3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1861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1865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>N98</v>
      </c>
      <c r="B338" s="171"/>
      <c r="C338" s="8" t="str">
        <f>IF(BS_CONTROLE[[#This Row],[DATA]]="","",WEEKNUM(BS_CONTROLE[[#This Row],[DATA]]))</f>
        <v/>
      </c>
      <c r="D338" s="51" t="s">
        <v>1866</v>
      </c>
      <c r="E338" s="310">
        <v>318</v>
      </c>
      <c r="F338" s="172"/>
      <c r="G338" s="9" t="e">
        <f>IF(D338="","*",VLOOKUP(F338,BS_ATIVIDADE[#All],3,FALSE))</f>
        <v>#N/A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e">
        <f>IF(D338="","*",VLOOKUP(AI338,BS_ATIVIDADE[#Data],3,FALSE))</f>
        <v>#N/A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/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">
        <v>607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35" priority="2342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1">
    <cfRule type="expression" dxfId="3833" priority="23404">
      <formula>$BU6=1</formula>
    </cfRule>
  </conditionalFormatting>
  <conditionalFormatting sqref="BQ235 BQ246:BQ247 BQ6:BQ232 BQ249:BQ251 BQ258:BQ260 BQ267:BQ268 BQ280:BQ598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1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4:X521">
    <cfRule type="cellIs" dxfId="3822" priority="23344" operator="equal">
      <formula>"OPORTUNIDADE"</formula>
    </cfRule>
  </conditionalFormatting>
  <conditionalFormatting sqref="Z474:Z521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4:Z521">
    <cfRule type="cellIs" dxfId="3819" priority="23341" operator="equal">
      <formula>"OPORTUNIDADE"</formula>
    </cfRule>
  </conditionalFormatting>
  <conditionalFormatting sqref="Y1048574:Y1048576">
    <cfRule type="cellIs" dxfId="3818" priority="23226" operator="equal">
      <formula>"OPORTUNIDADE"</formula>
    </cfRule>
  </conditionalFormatting>
  <conditionalFormatting sqref="Y1048574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2:Z547">
    <cfRule type="cellIs" dxfId="3815" priority="22961" operator="equal">
      <formula>"OPORTUNIDADE"</formula>
    </cfRule>
  </conditionalFormatting>
  <conditionalFormatting sqref="Z522:Z547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8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8">
    <cfRule type="cellIs" dxfId="3810" priority="22946" operator="equal">
      <formula>"OPORTUNIDADE"</formula>
    </cfRule>
  </conditionalFormatting>
  <conditionalFormatting sqref="Z548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8">
    <cfRule type="cellIs" dxfId="3807" priority="22943" operator="equal">
      <formula>"OPORTUNIDADE"</formula>
    </cfRule>
  </conditionalFormatting>
  <conditionalFormatting sqref="BI548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806" priority="23563">
      <formula>$BU491=1</formula>
    </cfRule>
  </conditionalFormatting>
  <conditionalFormatting sqref="AZ524:AZ548">
    <cfRule type="expression" dxfId="3805" priority="23723">
      <formula>$BU496=1</formula>
    </cfRule>
  </conditionalFormatting>
  <conditionalFormatting sqref="BI522:BI547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8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8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1867</v>
      </c>
      <c r="D5" s="386"/>
      <c r="E5" s="386"/>
      <c r="F5" s="386"/>
      <c r="G5" s="386"/>
      <c r="H5" s="386"/>
      <c r="I5" s="386"/>
      <c r="J5" s="387"/>
      <c r="K5" s="388" t="s">
        <v>1868</v>
      </c>
      <c r="L5" s="389"/>
      <c r="M5" s="389"/>
      <c r="N5" s="389"/>
      <c r="O5" s="390" t="s">
        <v>1869</v>
      </c>
      <c r="P5" s="391"/>
      <c r="Q5" s="392"/>
    </row>
    <row r="6" spans="1:17" s="93" customFormat="1" ht="15.75" customHeight="1">
      <c r="A6" s="87" t="s">
        <v>1870</v>
      </c>
      <c r="B6" s="94" t="s">
        <v>1871</v>
      </c>
      <c r="C6" s="95" t="s">
        <v>1171</v>
      </c>
      <c r="D6" s="96" t="s">
        <v>1172</v>
      </c>
      <c r="E6" s="95" t="s">
        <v>1872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1873</v>
      </c>
      <c r="M6" s="139" t="s">
        <v>627</v>
      </c>
      <c r="N6" s="140" t="s">
        <v>1166</v>
      </c>
      <c r="O6" s="244" t="s">
        <v>1209</v>
      </c>
      <c r="P6" s="157"/>
      <c r="Q6" s="192" t="s">
        <v>1874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N98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1874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1875</v>
      </c>
      <c r="W1" s="398"/>
      <c r="X1" s="398"/>
      <c r="Y1" s="104"/>
    </row>
    <row r="2" spans="1:25" s="100" customFormat="1" ht="11.25" customHeight="1">
      <c r="A2" s="105" t="s">
        <v>1876</v>
      </c>
      <c r="B2" s="105" t="s">
        <v>1871</v>
      </c>
      <c r="C2" s="105" t="s">
        <v>603</v>
      </c>
      <c r="D2" s="106" t="s">
        <v>1171</v>
      </c>
      <c r="E2" s="106" t="s">
        <v>1172</v>
      </c>
      <c r="F2" s="106" t="s">
        <v>1870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1877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N98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88" t="str">
        <f>IF(FN_MC!K358="","*",FN_MC!K358)</f>
        <v>*</v>
      </c>
      <c r="O356" s="288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1878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1879</v>
      </c>
      <c r="C2" s="95" t="s">
        <v>1157</v>
      </c>
      <c r="D2" s="95" t="s">
        <v>596</v>
      </c>
      <c r="E2" s="95" t="s">
        <v>1880</v>
      </c>
      <c r="F2" s="95" t="s">
        <v>1881</v>
      </c>
      <c r="G2" s="95" t="s">
        <v>1882</v>
      </c>
      <c r="H2" s="95" t="s">
        <v>1883</v>
      </c>
      <c r="I2" s="95" t="s">
        <v>1884</v>
      </c>
      <c r="J2" s="95" t="s">
        <v>1885</v>
      </c>
      <c r="K2" s="131" t="s">
        <v>1886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N98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1887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1888</v>
      </c>
      <c r="C4" s="318" t="s">
        <v>1889</v>
      </c>
      <c r="D4" s="318" t="s">
        <v>1890</v>
      </c>
      <c r="E4" s="318" t="s">
        <v>1891</v>
      </c>
      <c r="F4" s="318" t="s">
        <v>6</v>
      </c>
      <c r="G4" s="318" t="s">
        <v>1892</v>
      </c>
      <c r="H4" s="191"/>
    </row>
    <row r="5" spans="1:8">
      <c r="A5" s="191"/>
      <c r="B5" s="319" t="s">
        <v>1893</v>
      </c>
      <c r="C5" s="319">
        <v>309525</v>
      </c>
      <c r="D5" s="319" t="s">
        <v>1894</v>
      </c>
      <c r="E5" s="319" t="s">
        <v>844</v>
      </c>
      <c r="F5" s="319" t="s">
        <v>1895</v>
      </c>
      <c r="G5" s="320">
        <v>46296</v>
      </c>
      <c r="H5" s="191"/>
    </row>
    <row r="6" spans="1:8">
      <c r="A6" s="191"/>
      <c r="B6" s="319" t="s">
        <v>1896</v>
      </c>
      <c r="C6" s="319">
        <v>256875</v>
      </c>
      <c r="D6" s="319" t="s">
        <v>1897</v>
      </c>
      <c r="E6" s="319" t="s">
        <v>844</v>
      </c>
      <c r="F6" s="319" t="s">
        <v>1895</v>
      </c>
      <c r="G6" s="320">
        <v>46296</v>
      </c>
      <c r="H6" s="191"/>
    </row>
    <row r="7" spans="1:8">
      <c r="A7" s="191"/>
      <c r="B7" s="319" t="s">
        <v>1898</v>
      </c>
      <c r="C7" s="319">
        <v>257278</v>
      </c>
      <c r="D7" s="319" t="s">
        <v>1899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1900</v>
      </c>
      <c r="C8" s="319">
        <v>261794</v>
      </c>
      <c r="D8" s="319" t="s">
        <v>1901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1902</v>
      </c>
      <c r="C9" s="319">
        <v>257033</v>
      </c>
      <c r="D9" s="319" t="s">
        <v>1903</v>
      </c>
      <c r="E9" s="319" t="s">
        <v>835</v>
      </c>
      <c r="F9" s="319" t="s">
        <v>192</v>
      </c>
      <c r="G9" s="319" t="s">
        <v>1904</v>
      </c>
      <c r="H9" s="191"/>
    </row>
    <row r="10" spans="1:8">
      <c r="A10" s="191"/>
      <c r="B10" s="319" t="s">
        <v>1905</v>
      </c>
      <c r="C10" s="319">
        <v>396578</v>
      </c>
      <c r="D10" s="319" t="s">
        <v>1906</v>
      </c>
      <c r="E10" s="319" t="s">
        <v>835</v>
      </c>
      <c r="F10" s="319" t="s">
        <v>192</v>
      </c>
      <c r="G10" s="319" t="s">
        <v>1904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1907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1908</v>
      </c>
      <c r="E3" s="315" t="s">
        <v>1909</v>
      </c>
      <c r="F3" s="315" t="s">
        <v>1910</v>
      </c>
      <c r="G3" s="315" t="s">
        <v>1911</v>
      </c>
      <c r="H3" s="315" t="s">
        <v>1912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1913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1914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2025-12-26T10:17:18Z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