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841" documentId="8_{B6337239-1A00-434D-AAD0-422EA1FEB5AE}" xr6:coauthVersionLast="47" xr6:coauthVersionMax="47" xr10:uidLastSave="{EB5AAA4E-86BB-4212-8F2E-D1BE6419FA3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<sst xmlns="http://schemas.openxmlformats.org/spreadsheetml/2006/main" count="6797" uniqueCount="1760">
  <si>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</si>
  <si>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</si>
  <si>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</si>
  <si>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</si>
  <si>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</si>
  <si>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</si>
  <si>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</si>
  <si>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</si>
  <si>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</si>
  <si>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</si>
  <si>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</si>
  <si>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</si>
  <si>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</si>
  <si>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</si>
  <si>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</si>
  <si>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</si>
  <si>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</si>
  <si>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</si>
  <si>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</si>
  <si>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</si>
  <si>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</si>
  <si>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</si>
  <si>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</si>
  <si>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</si>
  <si>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</si>
  <si>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</si>
  <si>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</si>
  <si>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</si>
  <si>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</si>
  <si>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</si>
  <si>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</si>
  <si>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</si>
  <si>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</si>
  <si>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</si>
  <si>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</si>
  <si>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</si>
  <si>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</si>
  <si>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</si>
  <si>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</si>
  <si>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</si>
  <si>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</si>
  <si>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</si>
  <si>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</si>
  <si>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</si>
  <si>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</si>
  <si>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</si>
  <si>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</si>
  <si>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</si>
  <si>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</si>
  <si>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</si>
  <si>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</si>
  <si>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</si>
  <si>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</si>
  <si>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</si>
  <si>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</si>
  <si>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</si>
  <si>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</si>
  <si>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</si>
  <si>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</si>
  <si>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</si>
  <si>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</si>
  <si>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</si>
  <si>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</si>
  <si>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</si>
  <si>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</si>
  <si>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</si>
  <si>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</si>
  <si>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</si>
  <si>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</si>
  <si>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</si>
  <si>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</si>
  <si>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</si>
  <si>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</si>
  <si>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</si>
  <si>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</si>
  <si>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</si>
  <si>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</si>
  <si>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</si>
  <si>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</si>
  <si>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</si>
  <si>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</si>
  <si>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</si>
  <si>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</si>
  <si>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</si>
  <si>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</si>
  <si>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</si>
  <si>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</si>
  <si>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</si>
  <si>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</si>
  <si>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</si>
  <si>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</si>
  <si>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</si>
  <si>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</si>
  <si>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</si>
  <si>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</si>
  <si>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</si>
  <si>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</si>
  <si>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</si>
  <si>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</si>
  <si>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</si>
  <si>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</si>
  <si>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</si>
  <si>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</si>
  <si>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</si>
  <si>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</si>
  <si>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</si>
  <si>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</si>
  <si>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</si>
  <si>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</si>
  <si>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</si>
  <si>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</si>
  <si>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</si>
  <si>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</si>
  <si>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</si>
  <si>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</si>
  <si>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</si>
  <si>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</si>
  <si>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</si>
  <si>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</si>
  <si>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</si>
  <si>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</si>
  <si>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</si>
  <si>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</si>
  <si>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</si>
  <si>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</si>
  <si>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</si>
  <si>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</si>
  <si>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</si>
  <si>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</si>
  <si>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</si>
  <si>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</si>
  <si>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</si>
  <si>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</si>
  <si>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</si>
  <si>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</si>
  <si>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</si>
  <si>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</si>
  <si>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</si>
  <si>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</si>
  <si>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</si>
  <si>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</si>
  <si>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</si>
  <si>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</si>
  <si>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</si>
  <si>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</si>
  <si>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</si>
  <si>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</si>
  <si>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</si>
  <si>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</si>
  <si>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</si>
  <si>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</si>
  <si>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</si>
  <si>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</si>
  <si>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</si>
  <si>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</si>
  <si>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</si>
  <si>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</si>
  <si>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</si>
  <si>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</si>
  <si>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</si>
  <si>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</si>
  <si>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</si>
  <si>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</si>
  <si>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</si>
  <si>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</si>
  <si>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</si>
  <si>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</si>
  <si>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</si>
  <si>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</si>
  <si>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</si>
  <si>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</si>
  <si>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</si>
  <si>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</si>
  <si>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</si>
  <si>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</si>
  <si>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</si>
  <si>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</si>
  <si>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</si>
  <si>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</si>
  <si>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</si>
  <si>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</si>
  <si>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</si>
  <si>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</si>
  <si>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</si>
  <si>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</si>
  <si>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</si>
  <si>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</si>
  <si>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</si>
  <si>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</si>
  <si>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</si>
  <si>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</si>
  <si>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</si>
  <si>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</si>
  <si>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</si>
  <si>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</si>
  <si>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</si>
  <si>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</si>
  <si>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</si>
  <si>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</si>
  <si>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</si>
  <si>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</si>
  <si>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</si>
  <si>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</si>
  <si>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</si>
  <si>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</si>
  <si>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</si>
  <si>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</si>
  <si>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</si>
  <si>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</si>
  <si>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</si>
  <si>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</si>
  <si>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</si>
  <si>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</si>
  <si>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</si>
  <si>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</si>
  <si>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</si>
  <si>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</si>
  <si>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</si>
  <si>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</si>
  <si>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</si>
  <si>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</si>
  <si>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</si>
  <si>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</si>
  <si>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</si>
  <si>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</si>
  <si>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</si>
  <si>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</si>
  <si>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</si>
  <si>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</si>
  <si>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</si>
  <si>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</si>
  <si>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</si>
  <si>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</si>
  <si>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</si>
  <si>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</si>
  <si>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</si>
  <si>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</si>
  <si>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</si>
  <si>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</si>
  <si>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</si>
  <si>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</si>
  <si>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</si>
  <si>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</si>
  <si>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</si>
  <si>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</si>
  <si>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</si>
  <si>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</si>
  <si>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</si>
  <si>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</si>
  <si>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</si>
  <si>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</si>
  <si>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</si>
  <si>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</si>
  <si>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</si>
  <si>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</si>
  <si>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</si>
  <si>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</si>
  <si>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</si>
  <si>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</si>
  <si>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</si>
  <si>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</si>
  <si>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</si>
  <si>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</si>
  <si>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</si>
  <si>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</si>
  <si>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</si>
  <si>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</si>
  <si>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</si>
  <si>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</si>
  <si>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</si>
  <si>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</si>
  <si>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</si>
  <si>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</si>
  <si>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</si>
  <si>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</si>
  <si>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</si>
  <si>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</si>
  <si>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</si>
  <si>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</si>
  <si>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</si>
  <si>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</si>
  <si>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</si>
  <si>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</si>
  <si>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</si>
  <si>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</si>
  <si>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</si>
  <si>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</si>
  <si>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</si>
  <si>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</si>
  <si>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</si>
  <si>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</si>
  <si>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</si>
  <si>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</si>
  <si>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</si>
  <si>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</si>
  <si>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</si>
  <si>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</si>
  <si>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</si>
  <si>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</si>
  <si>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</si>
  <si>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</si>
  <si>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</si>
  <si>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</si>
  <si>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</si>
  <si>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</si>
  <si>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</si>
  <si>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</si>
  <si>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</si>
  <si>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</si>
  <si>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</si>
  <si>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</si>
  <si>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</si>
  <si>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</si>
  <si>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</si>
  <si>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</si>
  <si>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</si>
  <si>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</si>
  <si>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</si>
  <si>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</si>
  <si>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</si>
  <si>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</si>
  <si>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</si>
  <si>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</si>
  <si>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</si>
  <si>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</si>
  <si>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</si>
  <si>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</si>
  <si>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</si>
  <si>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</si>
  <si>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</si>
  <si>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</si>
  <si>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</si>
  <si>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</si>
  <si>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</si>
  <si>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</si>
  <si>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</si>
  <si>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</si>
  <si>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</si>
  <si>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</si>
  <si>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</si>
  <si>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</si>
  <si>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</si>
  <si>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</si>
  <si>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</si>
  <si>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</si>
  <si>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</si>
  <si>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</si>
  <si>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</si>
  <si>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</si>
  <si>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</si>
  <si>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</si>
  <si>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</si>
  <si>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</si>
  <si>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</si>
  <si>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</si>
  <si>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</si>
  <si>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</si>
  <si>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</si>
  <si>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</si>
  <si>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</si>
  <si>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</si>
  <si>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</si>
  <si>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</si>
  <si>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</si>
  <si>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</si>
  <si>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</si>
  <si>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</si>
  <si>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</si>
  <si>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</si>
  <si>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</si>
  <si>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</si>
  <si>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</si>
  <si>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</si>
  <si>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</si>
  <si>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</si>
  <si>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</si>
  <si>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</si>
  <si>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</si>
  <si>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</si>
  <si>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</si>
  <si>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</si>
  <si>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</si>
  <si>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</si>
  <si>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</si>
  <si>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</si>
  <si>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</si>
  <si>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</si>
  <si>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</si>
  <si>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</si>
  <si>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</si>
  <si>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</si>
  <si>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</si>
  <si>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</si>
  <si>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</si>
  <si>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</si>
  <si>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</si>
  <si>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</si>
  <si>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</si>
  <si>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</si>
  <si>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</si>
  <si>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</si>
  <si>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</si>
  <si>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</si>
  <si>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</si>
  <si>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</si>
  <si>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</si>
  <si>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</si>
  <si>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</si>
  <si>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</si>
  <si>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</si>
  <si>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</si>
  <si>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</si>
  <si>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</si>
  <si>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</si>
  <si>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</si>
  <si>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</si>
  <si>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</si>
  <si>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</si>
  <si>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</si>
  <si>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</si>
  <si>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</si>
  <si>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</si>
  <si>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</si>
  <si>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</si>
  <si>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</si>
  <si>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</si>
  <si>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</si>
  <si>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</si>
  <si>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</si>
  <si>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</si>
  <si>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</si>
  <si>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</si>
  <si>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</si>
  <si>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</si>
  <si>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</si>
  <si>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</si>
  <si>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</si>
  <si>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</si>
  <si>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</si>
  <si>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</si>
  <si>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</si>
  <si>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</si>
  <si>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</si>
  <si>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</si>
  <si>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</si>
  <si>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</si>
  <si>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</si>
  <si>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</si>
  <si>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</si>
  <si>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</si>
  <si>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</si>
  <si>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</si>
  <si>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</si>
  <si>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</si>
  <si>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</si>
  <si>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</si>
  <si>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</si>
  <si>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</si>
  <si>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</si>
  <si>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</si>
  <si>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</si>
  <si>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</si>
  <si>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</si>
  <si>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</si>
  <si>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</si>
  <si>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</si>
  <si>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</si>
  <si>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</si>
  <si>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</si>
  <si>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</si>
  <si>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</si>
  <si>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</si>
  <si>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</si>
  <si>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</si>
  <si>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</si>
  <si>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</si>
  <si>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</si>
  <si>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</si>
  <si>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</si>
  <si>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</si>
  <si>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</si>
  <si>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</si>
  <si>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</si>
  <si>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</si>
  <si>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</si>
  <si>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</si>
  <si>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</si>
  <si>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</si>
  <si>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</si>
  <si>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</si>
  <si>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</si>
  <si>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</si>
  <si>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</si>
  <si>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</si>
  <si>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</si>
  <si>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</si>
  <si>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</si>
  <si>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</si>
  <si>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</si>
  <si>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</si>
  <si>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</si>
  <si>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</si>
  <si>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</si>
  <si>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</si>
  <si>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</si>
  <si>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</si>
  <si>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</si>
  <si>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</si>
  <si>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</si>
  <si>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</si>
  <si>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</si>
  <si>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</si>
  <si>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</si>
  <si>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</si>
  <si>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</si>
  <si>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</si>
  <si>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</si>
  <si>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</si>
  <si>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</si>
  <si>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</si>
  <si>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</si>
  <si>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</si>
  <si>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</si>
  <si>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</si>
  <si>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</si>
  <si>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</si>
  <si>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</si>
  <si>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</si>
  <si>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</si>
  <si>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</si>
  <si>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</si>
  <si>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</si>
  <si>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</si>
  <si>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</si>
  <si>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</si>
  <si>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</si>
  <si>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</si>
  <si>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</si>
  <si>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</si>
  <si>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</si>
  <si>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</si>
  <si>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</si>
  <si>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</si>
  <si>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</si>
  <si>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</si>
  <si>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</si>
  <si>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</si>
  <si>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</si>
  <si>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</si>
  <si>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</si>
  <si>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</si>
  <si>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</si>
  <si>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</si>
  <si>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</si>
  <si>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</si>
  <si>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</si>
  <si>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</si>
  <si>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</si>
  <si>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</si>
  <si>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</si>
  <si>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</si>
  <si>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</si>
  <si>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</si>
  <si>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</si>
  <si>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</si>
  <si>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</si>
  <si>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</si>
  <si>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</si>
  <si>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</si>
  <si>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</si>
  <si>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</si>
  <si>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</si>
  <si>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</si>
  <si>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</si>
  <si>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</si>
  <si>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</si>
  <si>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</si>
  <si>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</si>
  <si>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</si>
  <si>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</si>
  <si>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</si>
  <si>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</si>
  <si>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</si>
  <si>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</si>
  <si>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</si>
  <si>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</si>
  <si>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</si>
  <si>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</si>
  <si>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</si>
  <si>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</si>
  <si>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</si>
  <si>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</si>
  <si>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</si>
  <si>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</si>
  <si>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</si>
  <si>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</si>
  <si>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</si>
  <si>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</si>
  <si>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</si>
  <si>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</si>
  <si>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</si>
  <si>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</si>
  <si>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</si>
  <si>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</si>
  <si>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</si>
  <si>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</si>
  <si>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</si>
  <si>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</si>
  <si>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</si>
  <si>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</si>
  <si>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</si>
  <si>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</si>
  <si>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</si>
  <si>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</si>
  <si>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</si>
  <si>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</si>
  <si>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</si>
  <si>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</si>
  <si>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</si>
  <si>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</si>
  <si>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</si>
  <si>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</si>
  <si>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</si>
  <si>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</si>
  <si>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</si>
  <si>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</si>
  <si>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</si>
  <si>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</si>
  <si>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</si>
  <si>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</si>
  <si>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</si>
  <si>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</si>
  <si>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</si>
  <si>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</si>
  <si>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</si>
  <si>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</si>
  <si>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</si>
  <si>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</si>
  <si>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</si>
  <si>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</si>
  <si>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</si>
  <si>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</si>
  <si>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</si>
  <si>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</si>
  <si>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</si>
  <si>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</si>
  <si>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</si>
  <si>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</si>
  <si>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</si>
  <si>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</si>
  <si>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</si>
  <si>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</si>
  <si>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</si>
  <si>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</si>
  <si>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</si>
  <si>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</si>
  <si>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</si>
  <si>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</si>
  <si>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</si>
  <si>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</si>
  <si>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</si>
  <si>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</si>
  <si>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</si>
  <si>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</si>
  <si>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</si>
  <si>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</si>
  <si>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</si>
  <si>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</si>
  <si>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</si>
  <si>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</si>
  <si>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</si>
  <si>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</si>
  <si>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</si>
  <si>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</si>
  <si>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</si>
  <si>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</si>
  <si>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</si>
  <si>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</si>
  <si>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</si>
  <si>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</si>
  <si>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</si>
  <si>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</si>
  <si>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</si>
  <si>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</si>
  <si>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</si>
  <si>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</si>
  <si>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</si>
  <si>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</si>
  <si>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</si>
  <si>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</si>
  <si>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</si>
  <si>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</si>
  <si>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</si>
  <si>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</si>
  <si>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</si>
  <si>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</si>
  <si>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</si>
  <si>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</si>
  <si>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</si>
  <si>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</si>
  <si>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</si>
  <si>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</si>
  <si>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</si>
  <si>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</si>
  <si>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</si>
  <si>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</si>
  <si>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</si>
  <si>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</si>
  <si>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</si>
  <si>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</si>
  <si>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</si>
  <si>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</si>
  <si>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</si>
  <si>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</si>
  <si>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</si>
  <si>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</si>
  <si>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</si>
  <si>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</si>
  <si>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</si>
  <si>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</si>
  <si>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</si>
  <si>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</si>
  <si>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</si>
  <si>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</si>
  <si>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</si>
  <si>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</si>
  <si>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</si>
  <si>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</si>
  <si>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</si>
  <si>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</si>
  <si>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</si>
  <si>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</si>
  <si>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</si>
  <si>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</si>
  <si>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</si>
  <si>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</si>
  <si>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</si>
  <si>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</si>
  <si>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</si>
  <si>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</si>
  <si>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</si>
  <si>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</si>
  <si>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</si>
  <si>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</si>
  <si>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</si>
  <si>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</si>
  <si>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</si>
  <si>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</si>
  <si>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</si>
  <si>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</si>
  <si>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</si>
  <si>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</si>
  <si>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</si>
  <si>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</si>
  <si>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</si>
  <si>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</si>
  <si>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</si>
  <si>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</si>
  <si>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</si>
  <si>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</si>
  <si>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</si>
  <si>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</si>
  <si>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</si>
  <si>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</si>
  <si>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</si>
  <si>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</si>
  <si>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</si>
  <si>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</si>
  <si>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</si>
  <si>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</si>
  <si>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</si>
  <si>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</si>
  <si>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</si>
  <si>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</si>
  <si>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</si>
  <si>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</si>
  <si>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</si>
  <si>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</si>
  <si>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</si>
  <si>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</si>
  <si>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</si>
  <si>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</si>
  <si>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</si>
  <si>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</si>
  <si>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</si>
  <si>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</si>
  <si>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</si>
  <si>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</si>
  <si>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</si>
  <si>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</si>
  <si>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</si>
  <si>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</si>
  <si>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</si>
  <si>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</si>
  <si>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</si>
  <si>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</si>
  <si>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</si>
  <si>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</si>
  <si>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</si>
  <si>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</si>
  <si>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</si>
  <si>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</si>
  <si>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</si>
  <si>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</si>
  <si>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</si>
  <si>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</si>
  <si>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</si>
  <si>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</si>
  <si>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</si>
  <si>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</si>
  <si>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</si>
  <si>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</si>
  <si>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</si>
  <si>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</si>
  <si>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</si>
  <si>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</si>
  <si>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</si>
  <si>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</si>
  <si>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</si>
  <si>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</si>
  <si>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</si>
  <si>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</si>
  <si>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</si>
  <si>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</si>
  <si>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</si>
  <si>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</si>
  <si>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</si>
  <si>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</si>
  <si>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</si>
  <si>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</si>
  <si>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</si>
  <si>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</si>
  <si>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</si>
  <si>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</si>
  <si>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</si>
  <si>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</si>
  <si>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</si>
  <si>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</si>
  <si>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</si>
  <si>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</si>
  <si>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</si>
  <si>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</si>
  <si>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</si>
  <si>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</si>
  <si>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</si>
  <si>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</si>
  <si>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</si>
  <si>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</si>
  <si>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</si>
  <si>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</si>
  <si>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</si>
  <si>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</si>
  <si>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</si>
  <si>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</si>
  <si>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</si>
  <si>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</si>
  <si>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</si>
  <si>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</si>
  <si>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</si>
  <si>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</si>
  <si>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</si>
  <si>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</si>
  <si>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</si>
  <si>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</si>
  <si>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</si>
  <si>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</si>
  <si>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</si>
  <si>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</si>
  <si>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</si>
  <si>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</si>
  <si>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</si>
  <si>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</si>
  <si>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</si>
  <si>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</si>
  <si>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</si>
  <si>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</si>
  <si>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</si>
  <si>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</si>
  <si>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</si>
  <si>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</si>
  <si>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</si>
  <si>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</si>
  <si>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</si>
  <si>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</si>
  <si>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</si>
  <si>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</si>
  <si>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</si>
  <si>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</si>
  <si>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</si>
  <si>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</si>
  <si>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</si>
  <si>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</si>
  <si>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</si>
  <si>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</si>
  <si>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</si>
  <si>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</si>
  <si>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</si>
  <si>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</si>
  <si>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</si>
  <si>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</si>
  <si>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</si>
  <si>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</si>
  <si>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</si>
  <si>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</si>
  <si>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</si>
  <si>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</si>
  <si>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</si>
  <si>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</si>
  <si>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</si>
  <si>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</si>
  <si>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</si>
  <si>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</si>
  <si>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</si>
  <si>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</si>
  <si>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</si>
  <si>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</si>
  <si>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</si>
  <si>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</si>
  <si>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</si>
  <si>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</si>
  <si>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</si>
  <si>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</si>
  <si>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</si>
  <si>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</si>
  <si>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</si>
  <si>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</si>
  <si>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</si>
  <si>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</si>
  <si>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</si>
  <si>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</si>
  <si>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</si>
  <si>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</si>
  <si>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</si>
  <si>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</si>
  <si>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</si>
  <si>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</si>
  <si>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</si>
  <si>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</si>
  <si>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</si>
  <si>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</si>
  <si>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</si>
  <si>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</si>
  <si>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</si>
  <si>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</si>
  <si>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</si>
  <si>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</si>
  <si>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</si>
  <si>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</si>
  <si>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</si>
  <si>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</si>
  <si>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</si>
  <si>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</si>
  <si>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</si>
  <si>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</si>
  <si>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</si>
  <si>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</si>
  <si>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</si>
  <si>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</si>
  <si>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</si>
  <si>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</si>
  <si>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</si>
  <si>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</si>
  <si>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</si>
  <si>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</si>
  <si>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</si>
  <si>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</si>
  <si>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</si>
  <si>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</si>
  <si>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</si>
  <si>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</si>
  <si>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</si>
  <si>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</si>
  <si>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</si>
  <si>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</si>
  <si>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</si>
  <si>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</si>
  <si>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</si>
  <si>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</si>
  <si>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</si>
  <si>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</si>
  <si>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</si>
  <si>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</si>
  <si>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</si>
  <si>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</si>
  <si>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</si>
  <si>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</si>
  <si>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</si>
  <si>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</si>
  <si>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</si>
  <si>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</si>
  <si>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</si>
  <si>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</si>
  <si>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</si>
  <si>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</si>
  <si>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</si>
  <si>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</si>
  <si>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</si>
  <si>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</si>
  <si>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</si>
  <si>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</si>
  <si>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</si>
  <si>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</si>
  <si>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</si>
  <si>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</si>
  <si>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</si>
  <si>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</si>
  <si>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</si>
  <si>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</si>
  <si>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</si>
  <si>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</si>
  <si>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</si>
  <si>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</si>
  <si>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</si>
  <si>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</si>
  <si>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</si>
  <si>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</si>
  <si>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</si>
  <si>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</si>
  <si>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</si>
  <si>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</si>
  <si>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</si>
  <si>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</si>
  <si>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</si>
  <si>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</si>
  <si>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</si>
  <si>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</si>
  <si>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</si>
  <si>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</si>
  <si>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</si>
  <si>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</si>
  <si>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</si>
  <si>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</si>
  <si>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</si>
  <si>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</si>
  <si>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</si>
  <si>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</si>
  <si>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</si>
  <si>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</si>
  <si>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</si>
  <si>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</si>
  <si>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</si>
  <si>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</si>
  <si>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</si>
  <si>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</si>
  <si>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</si>
  <si>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</si>
  <si>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</si>
  <si>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</si>
  <si>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</si>
  <si>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</si>
  <si>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</si>
  <si>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</si>
  <si>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</si>
  <si>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</si>
  <si>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</si>
  <si>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</si>
  <si>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</si>
  <si>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</si>
  <si>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</si>
  <si>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</si>
  <si>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</si>
  <si>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</si>
  <si>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</si>
  <si>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</si>
  <si>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</si>
  <si>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</si>
  <si>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</si>
  <si>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</si>
  <si>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</si>
  <si>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</si>
  <si>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</si>
  <si>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</si>
  <si>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</si>
  <si>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</si>
  <si>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</si>
  <si>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</si>
  <si>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</si>
  <si>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</si>
  <si>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</si>
  <si>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</si>
  <si>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</si>
  <si>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</si>
  <si>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</si>
  <si>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</si>
  <si>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</si>
  <si>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</si>
  <si>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</si>
  <si>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</si>
  <si>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</si>
  <si>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</si>
  <si>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</si>
  <si>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</si>
  <si>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</si>
  <si>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</si>
  <si>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</si>
  <si>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</si>
  <si>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</si>
  <si>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</si>
  <si>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</si>
  <si>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</si>
  <si>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</si>
  <si>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</si>
  <si>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</si>
  <si>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</si>
  <si>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</si>
  <si>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</si>
  <si>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</si>
  <si>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</si>
  <si>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</si>
  <si>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</si>
  <si>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</si>
  <si>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</si>
  <si>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</si>
  <si>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</si>
  <si>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</si>
  <si>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</si>
  <si>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</si>
  <si>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</si>
  <si>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</si>
  <si>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</si>
  <si>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</si>
  <si>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</si>
  <si>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</si>
  <si>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</si>
  <si>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</si>
  <si>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</si>
  <si>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</si>
  <si>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</si>
  <si>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</si>
  <si>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</si>
  <si>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</si>
  <si>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</si>
  <si>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</si>
  <si>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</si>
  <si>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</si>
  <si>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</si>
  <si>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</si>
  <si>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</si>
  <si>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</si>
  <si>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</si>
  <si>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</si>
  <si>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</si>
  <si>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</si>
  <si>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</si>
  <si>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</si>
  <si>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</si>
  <si>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</si>
  <si>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</si>
  <si>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</si>
  <si>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</si>
  <si>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</si>
  <si>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</si>
  <si>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</si>
  <si>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</si>
  <si>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</si>
  <si>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</si>
  <si>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</si>
  <si>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</si>
  <si>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</si>
  <si>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</si>
  <si>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</si>
  <si>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</si>
  <si>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</si>
  <si>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</si>
  <si>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</si>
  <si>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</si>
  <si>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</si>
  <si>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</si>
  <si>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</si>
  <si>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</si>
  <si>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</si>
  <si>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</si>
  <si>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</si>
  <si>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</si>
  <si>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</si>
  <si>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</si>
  <si>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</si>
  <si>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</si>
  <si>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</si>
  <si>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</si>
  <si>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</si>
  <si>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</si>
  <si>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</si>
  <si>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</si>
  <si>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</si>
  <si>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</si>
  <si>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</si>
  <si>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</si>
  <si>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</si>
  <si>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</si>
  <si>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</si>
  <si>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</si>
  <si>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</si>
  <si>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</si>
  <si>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</si>
  <si>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</si>
  <si>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</si>
  <si>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</si>
  <si>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</si>
  <si>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</si>
  <si>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</si>
  <si>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</si>
  <si>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</si>
  <si>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</si>
  <si>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</si>
  <si>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</si>
  <si>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</si>
  <si>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</si>
  <si>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</si>
  <si>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</si>
  <si>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</si>
  <si>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</si>
  <si>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</si>
  <si>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</si>
  <si>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</si>
  <si>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</si>
  <si>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</si>
  <si>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</si>
  <si>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</si>
  <si>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</si>
  <si>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</si>
  <si>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</si>
  <si>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</si>
  <si>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</si>
  <si>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</si>
  <si>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</si>
  <si>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</si>
  <si>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</si>
  <si>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</si>
  <si>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</si>
  <si>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</si>
  <si>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</si>
  <si>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</si>
  <si>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</si>
  <si>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</si>
  <si>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</si>
  <si>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</si>
  <si>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</si>
  <si>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</si>
  <si>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</si>
  <si>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</si>
  <si>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</si>
  <si>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</si>
  <si>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</si>
  <si>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</si>
  <si>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</si>
  <si>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</si>
  <si>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</si>
  <si>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</si>
  <si>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</si>
  <si>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</si>
  <si>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</si>
  <si>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</si>
  <si>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</si>
  <si>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</si>
  <si>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</si>
  <si>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</si>
  <si>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</si>
  <si>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</si>
  <si>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</si>
  <si>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</si>
  <si>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</si>
  <si>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</si>
  <si>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</si>
  <si>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</si>
  <si>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</si>
  <si>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</si>
  <si>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</si>
  <si>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</si>
  <si>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</si>
  <si>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</si>
  <si>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</si>
  <si>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</si>
  <si>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</si>
  <si>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</si>
  <si>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</si>
  <si>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</si>
  <si>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</si>
  <si>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</si>
  <si>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</si>
  <si>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</si>
  <si>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</si>
  <si>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</si>
  <si>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</si>
  <si>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</si>
  <si>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</si>
  <si>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</si>
  <si>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</si>
  <si>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</si>
  <si>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</si>
  <si>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</si>
  <si>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</si>
  <si>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</si>
  <si>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</si>
  <si>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</si>
  <si>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</si>
  <si>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</si>
  <si>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</si>
  <si>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</si>
  <si>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</si>
  <si>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</si>
  <si>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</si>
  <si>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</si>
  <si>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</si>
  <si>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</si>
  <si>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</si>
  <si>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</si>
  <si>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</si>
  <si>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</si>
  <si>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</si>
  <si>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</si>
  <si>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</si>
  <si>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</si>
  <si>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</si>
  <si>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</si>
  <si>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</si>
  <si>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</si>
  <si>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</si>
  <si>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</si>
  <si>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</si>
  <si>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</si>
  <si>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</si>
  <si>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</si>
  <si>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</si>
  <si>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</si>
  <si>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</si>
  <si>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</si>
  <si>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</si>
  <si>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</si>
  <si>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</si>
  <si>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</si>
  <si>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</si>
  <si>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</si>
  <si>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</si>
  <si>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</si>
  <si>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</si>
  <si>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</si>
  <si>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</si>
  <si>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</si>
  <si>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</si>
  <si>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</si>
  <si>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</si>
  <si>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</si>
  <si>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</si>
  <si>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</si>
  <si>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</si>
  <si>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</si>
  <si>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</si>
  <si>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</si>
  <si>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</si>
  <si>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</si>
  <si>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</si>
  <si>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</si>
  <si>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</si>
  <si>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</si>
  <si>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</si>
  <si>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</si>
  <si>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</si>
  <si>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</si>
  <si>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</si>
  <si>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</si>
  <si>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</si>
  <si>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</si>
  <si>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</si>
  <si>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</si>
  <si>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</si>
  <si>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</si>
  <si>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</si>
  <si>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</si>
  <si>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</si>
  <si>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</si>
  <si>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</si>
  <si>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</si>
  <si>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</si>
  <si>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</si>
  <si>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</si>
  <si>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</si>
  <si>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</si>
  <si>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</si>
  <si>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</si>
  <si>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</si>
  <si>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</si>
  <si>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</si>
  <si>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</si>
  <si>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</si>
  <si>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</si>
  <si>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</si>
  <si>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</si>
  <si>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</si>
  <si>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</si>
  <si>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</si>
  <si>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</si>
  <si>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</si>
  <si>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</si>
  <si>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</si>
  <si>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</si>
  <si>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</si>
  <si>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</si>
  <si>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</si>
  <si>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</si>
  <si>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</si>
  <si>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</si>
  <si>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</si>
  <si>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</si>
  <si>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</si>
  <si>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</si>
  <si>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</si>
  <si>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</si>
  <si>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</si>
  <si>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</si>
  <si>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</si>
  <si>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</si>
  <si>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</si>
  <si>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</si>
  <si>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</si>
  <si>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</si>
  <si>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</si>
  <si>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</si>
  <si>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</si>
  <si>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</si>
  <si>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</si>
  <si>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</si>
  <si>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</si>
  <si>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</si>
  <si>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</si>
  <si>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</si>
  <si>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</si>
  <si>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</si>
  <si>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</si>
  <si>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</si>
  <si>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</si>
  <si>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</si>
  <si>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</si>
  <si>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</si>
  <si>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</si>
  <si>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</si>
  <si>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</si>
  <si>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</si>
  <si>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</si>
  <si>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</si>
  <si>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</si>
  <si>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</si>
  <si>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</si>
  <si>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</si>
  <si>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</si>
  <si>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</si>
  <si>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</si>
  <si>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</si>
  <si>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</si>
  <si>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</si>
  <si>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</si>
  <si>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</si>
  <si>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</si>
  <si>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</si>
  <si>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</si>
  <si>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</si>
  <si>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</si>
  <si>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</si>
  <si>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</si>
  <si>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</si>
  <si>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</si>
  <si>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</si>
  <si>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</si>
  <si>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</si>
  <si>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</si>
  <si>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</si>
  <si>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</si>
  <si>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</si>
  <si>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</si>
  <si>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</si>
  <si>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</si>
  <si>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</si>
  <si>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</si>
  <si>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</si>
  <si>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</si>
  <si>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</si>
  <si>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</si>
  <si>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</si>
  <si>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</si>
  <si>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</si>
  <si>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</si>
  <si>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</si>
  <si>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</si>
  <si>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</si>
  <si>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</si>
  <si>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</si>
  <si>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</si>
  <si>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</si>
  <si>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</si>
  <si>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</si>
  <si>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</si>
  <si>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</si>
  <si>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</si>
  <si>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</si>
  <si>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</si>
  <si>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</si>
  <si>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</si>
  <si>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</si>
  <si>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</si>
  <si>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</si>
  <si>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</si>
  <si>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</si>
  <si>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</si>
  <si>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</si>
  <si>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</si>
  <si>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</si>
  <si>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</si>
  <si>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</si>
  <si>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</si>
  <si>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</si>
  <si>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</si>
  <si>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</si>
  <si>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</si>
  <si>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</si>
  <si>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</si>
  <si>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</si>
  <si>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</si>
  <si>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</si>
  <si>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</si>
  <si>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</si>
  <si>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</si>
  <si>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</si>
  <si>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</si>
  <si>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</si>
  <si>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</si>
  <si>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</si>
  <si>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</si>
  <si>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</si>
  <si>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</si>
  <si>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</si>
  <si>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</si>
  <si>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</si>
  <si>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</si>
  <si>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</si>
  <si>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</si>
  <si>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</si>
  <si>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</si>
  <si>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</si>
  <si>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</si>
  <si>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</si>
  <si>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</si>
  <si>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</si>
  <si>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</si>
  <si>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</si>
  <si>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</si>
  <si>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</si>
  <si>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</si>
  <si>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</si>
  <si>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</si>
  <si>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</si>
  <si>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</si>
  <si>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</si>
  <si>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</si>
  <si>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</si>
  <si>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</si>
  <si>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</si>
  <si>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</si>
  <si>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</si>
  <si>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</si>
  <si>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</si>
  <si>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</si>
  <si>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</si>
  <si>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</si>
  <si>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</si>
  <si>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</si>
  <si>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</si>
  <si>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</si>
  <si>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</si>
  <si>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</si>
  <si>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</si>
  <si>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</si>
  <si>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</si>
  <si>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</si>
  <si>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</si>
  <si>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</si>
  <si>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</si>
  <si>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</si>
  <si>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</si>
  <si>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</si>
  <si>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</si>
  <si>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</si>
  <si>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</si>
  <si>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</si>
  <si>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</si>
  <si>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</si>
  <si>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</si>
  <si>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</si>
  <si>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</si>
  <si>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</si>
  <si>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</si>
  <si>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</si>
  <si>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</si>
  <si>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</si>
  <si>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</si>
  <si>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</si>
  <si>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</si>
  <si>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</si>
  <si>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</si>
  <si>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</si>
  <si>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</si>
  <si>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</si>
  <si>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</si>
  <si>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</si>
  <si>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</si>
  <si>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</si>
  <si>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</si>
  <si>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</si>
  <si>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</si>
  <si>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</si>
  <si>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</si>
  <si>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</si>
  <si>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</si>
  <si>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</si>
  <si>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</si>
  <si>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</si>
  <si>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</si>
  <si>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</si>
  <si>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</si>
  <si>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</si>
  <si>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</si>
  <si>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</si>
  <si>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</si>
  <si>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</si>
  <si>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</si>
  <si>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</si>
  <si>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</si>
  <si>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</si>
  <si>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</si>
  <si>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</si>
  <si>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</si>
  <si>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</si>
  <si>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</si>
  <si>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</si>
  <si>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</si>
  <si>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</si>
  <si>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</si>
  <si>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</si>
  <si>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</si>
  <si>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</si>
  <si>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</si>
  <si>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</si>
  <si>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</si>
  <si>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</si>
  <si>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</si>
  <si>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</si>
  <si>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</si>
  <si>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</si>
  <si>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</si>
  <si>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</si>
  <si>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</si>
  <si>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</si>
  <si>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</si>
  <si>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</si>
  <si>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</si>
  <si>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</si>
  <si>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</si>
  <si>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</si>
  <si>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</si>
  <si>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</si>
  <si>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</si>
  <si>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</si>
  <si>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</si>
  <si>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</si>
  <si>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</si>
  <si>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</si>
  <si>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</si>
  <si>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</si>
  <si>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</si>
  <si>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</si>
  <si>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</si>
  <si>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</si>
  <si>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</si>
  <si>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</si>
  <si>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</si>
  <si>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</si>
  <si>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</si>
  <si>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</si>
  <si>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</si>
  <si>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</si>
  <si>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</si>
  <si>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</si>
  <si>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</si>
  <si>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</si>
  <si>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</si>
  <si>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</si>
  <si>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</si>
  <si>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</si>
  <si>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</si>
  <si>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</si>
  <si>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</si>
  <si>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</si>
  <si>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</si>
  <si>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</si>
  <si>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</si>
  <si>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</si>
  <si>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</si>
  <si>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</si>
  <si>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</si>
  <si>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</si>
  <si>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</si>
  <si>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</si>
  <si>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</si>
  <si>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</si>
  <si>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</si>
  <si>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</si>
  <si>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</si>
  <si>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</si>
  <si>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</si>
  <si>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</si>
  <si>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</si>
  <si>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</si>
  <si>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</si>
  <si>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</si>
  <si>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</si>
  <si>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</si>
  <si>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</si>
  <si>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</si>
  <si>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</si>
  <si>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</si>
  <si>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</si>
  <si>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</si>
  <si>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</si>
  <si>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</si>
  <si>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</si>
  <si>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</si>
  <si>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</si>
  <si>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</si>
  <si>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</si>
  <si>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</si>
  <si>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</si>
  <si>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</si>
  <si>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</si>
  <si>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</si>
  <si>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</si>
  <si>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</si>
  <si>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</si>
  <si>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</si>
  <si>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</si>
  <si>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</si>
  <si>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</si>
  <si>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</si>
  <si>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</si>
  <si>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</si>
  <si>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</si>
  <si>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</si>
  <si>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</si>
  <si>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</si>
  <si>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</si>
  <si>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</si>
  <si>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</si>
  <si>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</si>
  <si>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</si>
  <si>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</si>
  <si>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</si>
  <si>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</si>
  <si>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</si>
  <si>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</si>
  <si>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</si>
  <si>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</si>
  <si>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🟢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🟢 *Ativo:* A60
   ├ KM: 98
   └ Status: MC1 as 07:48h - Licença as 08:50h - Devido baixa velocidade de circulação foi retirado de via em TIQ a pedido do CCO
🟢 *Ativo:* ELSON
   ├ KM: 74
   └ Status:  Intervalo das 08:57h as 10:57h
🔴 *Ativo:* W70
   ├ KM: 74
   └ Status: MC1 as 09:28h - sem oportunidade
🟡 *Ativo:* W50
   ├ KM: 74
   └ Status: MC1 as 14:16h
🔴 *Ativo:* V48
   ├ KM: 74
   └ Status: Intervalo das 10h as 12:30h - reguladora avariou as 13:05h livrou as 13:26h
🔴 *Ativo:* MARCOS (TF-520)
   ├ KM: 74
   └ Status: Pronto as 11:21h no km 27,4 - Temperatura estourou
⚪ *Ativo:* E14
   ├ KM: 103
   └ Status: Previsão de MC1 as 00h
🟢 *Ativo:* V80
   ├ KM: 103
   └ Status: Licenças as 11:54h
🔴 *Ativo:* A88
   ├ KM: 78
   └ Status: Condutor foi atender outra atividade
🟢 *Ativo:* E18
   ├ KM: 78
   └ Status: Autorizado as 11:43h - Intervalo as 12:03h as 13:53h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</si>
</sst>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zoomScaleNormal="100" workbookViewId="0">
      <pane xSplit="6" topLeftCell="L1" activePane="topRight" state="frozen"/>
      <selection pane="topRight" activeCell="W231" sqref="N231:W2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 hidden="1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 hidden="1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 hidden="1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 hidden="1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 hidden="1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 hidden="1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 hidden="1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>
        <v>0.59444444444444444</v>
      </c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>
        <v>1</v>
      </c>
      <c r="BI206" s="14"/>
      <c r="BJ206" s="14" t="s">
        <v>1685</v>
      </c>
      <c r="BK206" s="14" t="s">
        <v>1686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415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1687</v>
      </c>
      <c r="BK207" s="14" t="s">
        <v>1688</v>
      </c>
      <c r="BL207" s="13"/>
      <c r="BM207" s="12" t="s">
        <v>1028</v>
      </c>
      <c r="BN207" s="12" t="s">
        <v>1056</v>
      </c>
      <c r="BO207" s="130" t="s">
        <v>1150</v>
      </c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0.41499999999999998</v>
      </c>
      <c r="BT207" s="231" t="str">
        <f t="shared" si="18"/>
        <v>ModernizaçãoExecução</v>
      </c>
    </row>
    <row r="208" spans="1:72" hidden="1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>
        <v>0.57291666666666663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>
        <v>0</v>
      </c>
      <c r="BI208" s="14"/>
      <c r="BJ208" s="14" t="s">
        <v>1689</v>
      </c>
      <c r="BK208" s="14" t="s">
        <v>1690</v>
      </c>
      <c r="BL208" s="13"/>
      <c r="BM208" s="12" t="s">
        <v>1032</v>
      </c>
      <c r="BN208" s="12" t="s">
        <v>1049</v>
      </c>
      <c r="BO208" s="130" t="s">
        <v>1123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CondiçõesClimáticaTemperatura</v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1691</v>
      </c>
      <c r="W209" s="220" t="s">
        <v>1692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1693</v>
      </c>
      <c r="BK209" s="14" t="s">
        <v>1693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hidden="1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1694</v>
      </c>
      <c r="N210" s="148" t="s">
        <v>1695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1696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>
        <v>1</v>
      </c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2</v>
      </c>
      <c r="BI210" s="14"/>
      <c r="BJ210" s="14" t="s">
        <v>1697</v>
      </c>
      <c r="BK210" s="14" t="s">
        <v>1698</v>
      </c>
      <c r="BL210" s="13"/>
      <c r="BM210" s="12" t="s">
        <v>1030</v>
      </c>
      <c r="BN210" s="12" t="s">
        <v>1030</v>
      </c>
      <c r="BO210" s="130" t="s">
        <v>1030</v>
      </c>
      <c r="BP210" s="14"/>
      <c r="BQ210" s="10" t="str">
        <f t="shared" si="20"/>
        <v>Intervalo</v>
      </c>
      <c r="BR210" s="15">
        <f t="shared" si="21"/>
        <v>0.99999999999999911</v>
      </c>
      <c r="BS210" s="15">
        <f t="shared" si="22"/>
        <v>1</v>
      </c>
      <c r="BT210" s="231" t="str">
        <f t="shared" si="18"/>
        <v>OKOK</v>
      </c>
    </row>
    <row r="211" spans="1:72" hidden="1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1699</v>
      </c>
      <c r="BK211" s="14" t="s">
        <v>1700</v>
      </c>
      <c r="BL211" s="13"/>
      <c r="BM211" s="12" t="s">
        <v>1033</v>
      </c>
      <c r="BN211" s="12" t="s">
        <v>1041</v>
      </c>
      <c r="BO211" s="130" t="s">
        <v>1141</v>
      </c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>ConfiabilidadeOperação</v>
      </c>
    </row>
    <row r="212" spans="1:72" hidden="1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1701</v>
      </c>
      <c r="BK212" s="14" t="s">
        <v>1702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 t="s">
        <v>1008</v>
      </c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 t="s">
        <v>999</v>
      </c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 t="s">
        <v>1008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1703</v>
      </c>
      <c r="X221" s="151" t="s">
        <v>1005</v>
      </c>
      <c r="Y221" s="129" t="s">
        <v>1008</v>
      </c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 t="s">
        <v>999</v>
      </c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 t="s">
        <v>1008</v>
      </c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 t="s">
        <v>999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 t="s">
        <v>1008</v>
      </c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1704</v>
      </c>
      <c r="X231" s="151" t="s">
        <v>1000</v>
      </c>
      <c r="Y231" s="129" t="s">
        <v>999</v>
      </c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 t="s">
        <v>1008</v>
      </c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 t="s">
        <v>1008</v>
      </c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1706</v>
      </c>
      <c r="E3" s="176" t="s">
        <v>1707</v>
      </c>
      <c r="F3" s="176" t="s">
        <v>1708</v>
      </c>
      <c r="G3" s="176" t="s">
        <v>1709</v>
      </c>
      <c r="H3" s="176" t="s">
        <v>1710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1711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1712</v>
      </c>
      <c r="D12" s="177">
        <v>9049</v>
      </c>
      <c r="E12" s="178">
        <v>46044</v>
      </c>
      <c r="F12" s="180" t="s">
        <v>1713</v>
      </c>
      <c r="G12" s="177" t="s">
        <v>1714</v>
      </c>
      <c r="H12" s="177"/>
    </row>
    <row r="13" spans="3:8">
      <c r="C13" s="177" t="s">
        <v>1712</v>
      </c>
      <c r="D13" s="177">
        <v>9044</v>
      </c>
      <c r="E13" s="178">
        <v>46044</v>
      </c>
      <c r="F13" s="180" t="s">
        <v>1715</v>
      </c>
      <c r="G13" s="177" t="s">
        <v>1716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1717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1718</v>
      </c>
      <c r="C2" s="83" t="s">
        <v>1197</v>
      </c>
      <c r="D2" s="83" t="s">
        <v>1199</v>
      </c>
      <c r="E2" s="83" t="s">
        <v>1719</v>
      </c>
      <c r="F2" s="83" t="s">
        <v>1720</v>
      </c>
      <c r="G2" s="83" t="s">
        <v>1721</v>
      </c>
      <c r="H2" s="83" t="s">
        <v>1722</v>
      </c>
      <c r="I2" s="83" t="s">
        <v>1723</v>
      </c>
      <c r="J2" s="83" t="s">
        <v>1724</v>
      </c>
      <c r="K2" s="109" t="s">
        <v>1725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OPORTUNIDADE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SIM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OPORTUNIDADE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OPORTUNIDADE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OPORTUNIDADE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SIM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OPORTUNIDADE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SIM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OPORTUNIDADE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SIM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OPORTUNIDADE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OPORTUNIDADE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topLeftCell="A2" workbookViewId="0">
      <selection activeCell="G213" sqref="G2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1726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1727</v>
      </c>
      <c r="B3" s="91" t="s">
        <v>1728</v>
      </c>
      <c r="C3" s="91" t="s">
        <v>636</v>
      </c>
      <c r="D3" s="92" t="s">
        <v>1212</v>
      </c>
      <c r="E3" s="92" t="s">
        <v>4</v>
      </c>
      <c r="F3" s="92" t="s">
        <v>1729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1730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IF(FN_MC!Y216="","*",FN_MC!Y216)</f>
        <v>SIM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OPORTUNIDADE</v>
      </c>
      <c r="B219" s="95" t="str">
        <f>IF(FN_MC!X221="","*",FN_MC!X221)</f>
        <v>Oportunidade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SIM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IF(FN_MC!Y224="","*",FN_MC!Y224)</f>
        <v>OPORTUNIDADE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SIM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OPORTUNIDADE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SIM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1732</v>
      </c>
      <c r="C4" s="181" t="s">
        <v>1733</v>
      </c>
      <c r="D4" s="181" t="s">
        <v>1734</v>
      </c>
      <c r="E4" s="181" t="s">
        <v>1735</v>
      </c>
      <c r="F4" s="181" t="s">
        <v>4</v>
      </c>
      <c r="G4" s="181" t="s">
        <v>1736</v>
      </c>
    </row>
    <row r="5" spans="2:7">
      <c r="B5" s="182" t="s">
        <v>1737</v>
      </c>
      <c r="C5" s="182">
        <v>309525</v>
      </c>
      <c r="D5" s="182" t="s">
        <v>1738</v>
      </c>
      <c r="E5" s="182" t="s">
        <v>878</v>
      </c>
      <c r="F5" s="182" t="s">
        <v>1739</v>
      </c>
      <c r="G5" s="183">
        <v>46296</v>
      </c>
    </row>
    <row r="6" spans="2:7">
      <c r="B6" s="182" t="s">
        <v>1740</v>
      </c>
      <c r="C6" s="182">
        <v>257410</v>
      </c>
      <c r="D6" s="182" t="s">
        <v>1741</v>
      </c>
      <c r="E6" s="182" t="s">
        <v>878</v>
      </c>
      <c r="F6" s="182" t="s">
        <v>1739</v>
      </c>
      <c r="G6" s="183"/>
    </row>
    <row r="7" spans="2:7">
      <c r="B7" s="182" t="s">
        <v>1484</v>
      </c>
      <c r="C7" s="182">
        <v>256875</v>
      </c>
      <c r="D7" s="182" t="s">
        <v>1742</v>
      </c>
      <c r="E7" s="182" t="s">
        <v>878</v>
      </c>
      <c r="F7" s="182" t="s">
        <v>1739</v>
      </c>
      <c r="G7" s="183">
        <v>46296</v>
      </c>
    </row>
    <row r="8" spans="2:7">
      <c r="B8" s="182" t="s">
        <v>1743</v>
      </c>
      <c r="C8" s="182">
        <v>257278</v>
      </c>
      <c r="D8" s="182" t="s">
        <v>1744</v>
      </c>
      <c r="E8" s="182" t="s">
        <v>869</v>
      </c>
      <c r="F8" s="182" t="s">
        <v>1745</v>
      </c>
      <c r="G8" s="183">
        <v>46235</v>
      </c>
    </row>
    <row r="9" spans="2:7">
      <c r="B9" s="182" t="s">
        <v>1746</v>
      </c>
      <c r="C9" s="182">
        <v>261794</v>
      </c>
      <c r="D9" s="182" t="s">
        <v>1747</v>
      </c>
      <c r="E9" s="182" t="s">
        <v>869</v>
      </c>
      <c r="F9" s="182" t="s">
        <v>1745</v>
      </c>
      <c r="G9" s="183">
        <v>46082</v>
      </c>
    </row>
    <row r="10" spans="2:7">
      <c r="B10" s="182" t="s">
        <v>1748</v>
      </c>
      <c r="C10" s="182">
        <v>257033</v>
      </c>
      <c r="D10" s="182" t="s">
        <v>1749</v>
      </c>
      <c r="E10" s="182" t="s">
        <v>869</v>
      </c>
      <c r="F10" s="182" t="s">
        <v>118</v>
      </c>
      <c r="G10" s="182" t="s">
        <v>1750</v>
      </c>
    </row>
    <row r="11" spans="2:7">
      <c r="B11" s="182" t="s">
        <v>1751</v>
      </c>
      <c r="C11" s="182">
        <v>396578</v>
      </c>
      <c r="D11" s="182" t="s">
        <v>1752</v>
      </c>
      <c r="E11" s="182" t="s">
        <v>869</v>
      </c>
      <c r="F11" s="182" t="s">
        <v>118</v>
      </c>
      <c r="G11" s="182" t="s">
        <v>1750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1753</v>
      </c>
      <c r="D5" s="270"/>
      <c r="E5" s="270"/>
      <c r="F5" s="270"/>
      <c r="G5" s="270"/>
      <c r="H5" s="270"/>
      <c r="I5" s="270"/>
      <c r="J5" s="271"/>
      <c r="K5" s="272" t="s">
        <v>1754</v>
      </c>
      <c r="L5" s="273"/>
      <c r="M5" s="273"/>
      <c r="N5" s="273"/>
      <c r="O5" s="274" t="s">
        <v>1755</v>
      </c>
      <c r="P5" s="275"/>
      <c r="Q5" s="276"/>
    </row>
    <row r="6" spans="1:17" s="81" customFormat="1" ht="15.75" customHeight="1">
      <c r="A6" s="75" t="s">
        <v>1729</v>
      </c>
      <c r="B6" s="82" t="s">
        <v>1728</v>
      </c>
      <c r="C6" s="83" t="s">
        <v>1212</v>
      </c>
      <c r="D6" s="84" t="s">
        <v>1213</v>
      </c>
      <c r="E6" s="83" t="s">
        <v>1756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1757</v>
      </c>
      <c r="M6" s="116" t="s">
        <v>658</v>
      </c>
      <c r="N6" s="117" t="s">
        <v>1207</v>
      </c>
      <c r="O6" s="159" t="s">
        <v>1250</v>
      </c>
      <c r="P6" s="128"/>
      <c r="Q6" s="138" t="s">
        <v>1758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1</v>
      </c>
      <c r="P235" s="78"/>
      <c r="Q235" s="120" t="str">
        <f>IF($A$2=1,IF(FN_MC!BJ206="","*",FN_MC!BJ206),IF(FN_MC!BK206="","*",FN_MC!BK206))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Temperatura estourou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2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Oportunidade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