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971" documentId="8_{B6337239-1A00-434D-AAD0-422EA1FEB5AE}" xr6:coauthVersionLast="47" xr6:coauthVersionMax="47" xr10:uidLastSave="{7C2851F5-77FE-4B5A-BE08-41F2E884EBF3}"/>
  <bookViews>
    <workbookView xWindow="-120" yWindow="-120" windowWidth="20730" windowHeight="11040" firstSheet="6" activeTab="6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R28" i="16" s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6" i="16" s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R60" i="16" s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R64" i="16" s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R65" i="16" s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6" i="16" s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R67" i="16" s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R70" i="16" s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R71" i="16" s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R72" i="16" s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K103" i="11"/>
  <c r="M103" i="11"/>
  <c r="A80" i="1"/>
  <c r="C80" i="1"/>
  <c r="G80" i="1"/>
  <c r="K78" i="16"/>
  <c r="R80" i="1"/>
  <c r="R78" i="16" s="1"/>
  <c r="S80" i="1" a="1"/>
  <c r="S80" i="1" s="1"/>
  <c r="D78" i="16" s="1"/>
  <c r="T80" i="1" a="1"/>
  <c r="T80" i="1" s="1"/>
  <c r="E78" i="16" s="1"/>
  <c r="AI80" i="1"/>
  <c r="BB80" i="1" s="1"/>
  <c r="AJ80" i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/>
  <c r="AK81" i="1"/>
  <c r="K105" i="11" s="1"/>
  <c r="AL81" i="1"/>
  <c r="AO81" i="1"/>
  <c r="BE81" i="1" s="1"/>
  <c r="AP81" i="1"/>
  <c r="M105" i="11" s="1"/>
  <c r="AQ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/>
  <c r="L81" i="16" s="1"/>
  <c r="R83" i="1"/>
  <c r="S83" i="1" a="1"/>
  <c r="S83" i="1" s="1"/>
  <c r="D81" i="16" s="1"/>
  <c r="T83" i="1" a="1"/>
  <c r="T83" i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J85" i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L85" i="16"/>
  <c r="R87" i="1"/>
  <c r="R85" i="16" s="1"/>
  <c r="S87" i="1" a="1"/>
  <c r="S87" i="1" s="1"/>
  <c r="D85" i="16" s="1"/>
  <c r="T87" i="1" a="1"/>
  <c r="T87" i="1" s="1"/>
  <c r="E85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J88" i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J94" i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J98" i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J99" i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6" s="1"/>
  <c r="N101" i="1" a="1"/>
  <c r="N101" i="1" s="1"/>
  <c r="L99" i="16" s="1"/>
  <c r="R101" i="1"/>
  <c r="S101" i="1" a="1"/>
  <c r="S101" i="1" s="1"/>
  <c r="D99" i="16" s="1"/>
  <c r="T101" i="1" a="1"/>
  <c r="T101" i="1" s="1"/>
  <c r="E99" i="16" s="1"/>
  <c r="AI101" i="1"/>
  <c r="BB101" i="1" s="1"/>
  <c r="AJ101" i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0" i="16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J102" i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S103" i="1" a="1"/>
  <c r="S103" i="1" s="1"/>
  <c r="D101" i="16" s="1"/>
  <c r="T103" i="1" a="1"/>
  <c r="T103" i="1" s="1"/>
  <c r="E101" i="16" s="1"/>
  <c r="AI103" i="1"/>
  <c r="BB103" i="1" s="1"/>
  <c r="AJ103" i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N104" i="1" a="1"/>
  <c r="N104" i="1" s="1"/>
  <c r="L102" i="16" s="1"/>
  <c r="R104" i="1"/>
  <c r="S104" i="1" a="1"/>
  <c r="S104" i="1" s="1"/>
  <c r="D102" i="16" s="1"/>
  <c r="T104" i="1" a="1"/>
  <c r="T104" i="1" s="1"/>
  <c r="E102" i="16" s="1"/>
  <c r="AI104" i="1"/>
  <c r="BB104" i="1" s="1"/>
  <c r="AJ104" i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3" i="16" s="1"/>
  <c r="N105" i="1" a="1"/>
  <c r="N105" i="1" s="1"/>
  <c r="L103" i="16" s="1"/>
  <c r="R105" i="1"/>
  <c r="S105" i="1" a="1"/>
  <c r="S105" i="1" s="1"/>
  <c r="D103" i="16" s="1"/>
  <c r="T105" i="1" a="1"/>
  <c r="T105" i="1" s="1"/>
  <c r="E103" i="16" s="1"/>
  <c r="AI105" i="1"/>
  <c r="BB105" i="1" s="1"/>
  <c r="AJ105" i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S106" i="1" a="1"/>
  <c r="S106" i="1" s="1"/>
  <c r="D104" i="16" s="1"/>
  <c r="T106" i="1" a="1"/>
  <c r="T106" i="1" s="1"/>
  <c r="E104" i="16" s="1"/>
  <c r="AI106" i="1"/>
  <c r="BB106" i="1" s="1"/>
  <c r="AJ106" i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5" i="16" s="1"/>
  <c r="N107" i="1" a="1"/>
  <c r="N107" i="1" s="1"/>
  <c r="L105" i="16" s="1"/>
  <c r="R107" i="1"/>
  <c r="S107" i="1" a="1"/>
  <c r="S107" i="1" s="1"/>
  <c r="D105" i="16" s="1"/>
  <c r="T107" i="1" a="1"/>
  <c r="T107" i="1" s="1"/>
  <c r="E105" i="16" s="1"/>
  <c r="AI107" i="1"/>
  <c r="BB107" i="1" s="1"/>
  <c r="AJ107" i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6" i="16" s="1"/>
  <c r="N108" i="1" a="1"/>
  <c r="N108" i="1" s="1"/>
  <c r="L106" i="16" s="1"/>
  <c r="R108" i="1"/>
  <c r="S108" i="1" a="1"/>
  <c r="S108" i="1" s="1"/>
  <c r="D106" i="16" s="1"/>
  <c r="T108" i="1" a="1"/>
  <c r="T108" i="1" s="1"/>
  <c r="E106" i="16" s="1"/>
  <c r="AI108" i="1"/>
  <c r="BB108" i="1" s="1"/>
  <c r="AJ108" i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J109" i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Q187" i="1" s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Q190" i="1" s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Q193" i="1" s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Q196" i="1" s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Q199" i="1" s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6" i="1" l="1"/>
  <c r="AJ92" i="1"/>
  <c r="AJ97" i="1"/>
  <c r="BQ72" i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AM76" i="1"/>
  <c r="L99" i="11" s="1"/>
  <c r="AM74" i="1"/>
  <c r="AM70" i="1"/>
  <c r="AM83" i="1"/>
  <c r="L107" i="11" s="1"/>
  <c r="AM80" i="1"/>
  <c r="AM78" i="1"/>
  <c r="AM75" i="1"/>
  <c r="L98" i="11" s="1"/>
  <c r="AM73" i="1"/>
  <c r="AM85" i="1"/>
  <c r="L109" i="11" s="1"/>
  <c r="AM81" i="1"/>
  <c r="L105" i="11" s="1"/>
  <c r="AM79" i="1"/>
  <c r="AM77" i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<sst xmlns="http://schemas.openxmlformats.org/spreadsheetml/2006/main" count="5211" uniqueCount="1498">
  <si>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</si>
  <si>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</si>
  <si>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</si>
  <si>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</si>
  <si>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</si>
  <si>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</si>
  <si>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</si>
  <si>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</si>
  <si>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</si>
  <si>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</si>
  <si>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</si>
  <si>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</si>
  <si>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</si>
  <si>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</si>
  <si>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</si>
  <si>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</si>
  <si>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</si>
  <si>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</si>
  <si>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</si>
  <si>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</si>
  <si>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</si>
  <si>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</si>
  <si>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</si>
  <si>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</si>
  <si>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</si>
  <si>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</si>
  <si>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</si>
  <si>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</si>
  <si>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</si>
  <si>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</si>
  <si>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</si>
  <si>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</si>
  <si>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</si>
  <si>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</si>
  <si>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</si>
  <si>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</si>
  <si>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</si>
  <si>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</si>
  <si>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</si>
  <si>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</si>
  <si>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</si>
  <si>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</si>
  <si>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</si>
  <si>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</si>
  <si>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</si>
  <si>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</si>
  <si>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</si>
  <si>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</si>
  <si>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</si>
  <si>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</si>
  <si>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</si>
  <si>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</si>
  <si>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</si>
  <si>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</si>
  <si>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</si>
  <si>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</si>
  <si>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</si>
  <si>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</si>
  <si>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</si>
  <si>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</si>
  <si>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</si>
  <si>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</si>
  <si>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</si>
  <si>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</si>
  <si>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</si>
  <si>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</si>
  <si>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</si>
  <si>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</si>
  <si>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</si>
  <si>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</si>
  <si>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</si>
  <si>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</si>
  <si>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</si>
  <si>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</si>
  <si>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</si>
  <si>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</si>
  <si>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</si>
  <si>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</si>
  <si>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</si>
  <si>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</si>
  <si>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</si>
  <si>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</si>
  <si>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</si>
  <si>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</si>
  <si>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</si>
  <si>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</si>
  <si>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</si>
  <si>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</si>
  <si>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</si>
  <si>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</si>
  <si>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</si>
  <si>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</si>
  <si>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</si>
  <si>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</si>
  <si>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</si>
  <si>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</si>
  <si>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</si>
  <si>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</si>
  <si>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</si>
  <si>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</si>
  <si>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</si>
  <si>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</si>
  <si>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</si>
  <si>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</si>
  <si>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</si>
  <si>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</si>
  <si>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</si>
  <si>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</si>
  <si>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</si>
  <si>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</si>
  <si>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</si>
  <si>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</si>
  <si>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</si>
  <si>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</si>
  <si>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</si>
  <si>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</si>
  <si>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</si>
  <si>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</si>
  <si>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</si>
  <si>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</si>
  <si>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</si>
  <si>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</si>
  <si>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</si>
  <si>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</si>
  <si>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</si>
  <si>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</si>
  <si>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</si>
  <si>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</si>
  <si>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</si>
  <si>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</si>
  <si>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</si>
  <si>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</si>
  <si>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</si>
  <si>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</si>
  <si>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</si>
  <si>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</si>
  <si>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</si>
  <si>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</si>
  <si>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</si>
  <si>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</si>
  <si>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</si>
  <si>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</si>
  <si>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</si>
  <si>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</si>
  <si>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</si>
  <si>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</si>
  <si>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</si>
  <si>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</si>
  <si>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</si>
  <si>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</si>
  <si>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</si>
  <si>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</si>
  <si>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</si>
  <si>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</si>
  <si>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</si>
  <si>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</si>
  <si>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</si>
  <si>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</si>
  <si>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</si>
  <si>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</si>
  <si>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</si>
  <si>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</si>
  <si>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</si>
  <si>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</si>
  <si>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</si>
  <si>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</si>
  <si>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</si>
  <si>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</si>
  <si>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</si>
  <si>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</si>
  <si>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</si>
  <si>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</si>
  <si>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</si>
  <si>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</si>
  <si>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</si>
  <si>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</si>
  <si>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</si>
  <si>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</si>
  <si>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</si>
  <si>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</si>
  <si>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</si>
  <si>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</si>
  <si>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</si>
  <si>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</si>
  <si>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</si>
  <si>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</si>
  <si>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</si>
  <si>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</si>
  <si>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</si>
  <si>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</si>
  <si>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</si>
  <si>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</si>
  <si>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</si>
  <si>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</si>
  <si>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</si>
  <si>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</si>
  <si>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</si>
  <si>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</si>
  <si>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</si>
  <si>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</si>
  <si>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</si>
  <si>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</si>
  <si>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</si>
  <si>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</si>
  <si>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</si>
  <si>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</si>
  <si>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</si>
  <si>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</si>
  <si>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</si>
  <si>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</si>
  <si>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</si>
  <si>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</si>
  <si>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</si>
  <si>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</si>
  <si>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</si>
  <si>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</si>
  <si>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</si>
  <si>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</si>
  <si>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</si>
  <si>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</si>
  <si>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</si>
  <si>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</si>
  <si>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</si>
  <si>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</si>
  <si>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</si>
  <si>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</si>
  <si>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</si>
  <si>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</si>
  <si>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</si>
  <si>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</si>
  <si>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</si>
  <si>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</si>
  <si>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</si>
  <si>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</si>
  <si>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</si>
  <si>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</si>
  <si>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</si>
  <si>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</si>
  <si>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</si>
  <si>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</si>
  <si>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</si>
  <si>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</si>
  <si>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</si>
  <si>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</si>
  <si>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</si>
  <si>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</si>
  <si>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</si>
  <si>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</si>
  <si>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</si>
  <si>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</si>
  <si>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</si>
  <si>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</si>
  <si>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</si>
  <si>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</si>
  <si>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</si>
  <si>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</si>
  <si>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</si>
  <si>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</si>
  <si>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</si>
  <si>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</si>
  <si>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</si>
  <si>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</si>
  <si>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</si>
  <si>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</si>
  <si>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</si>
  <si>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</si>
  <si>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</si>
  <si>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</si>
  <si>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</si>
  <si>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</si>
  <si>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</si>
  <si>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</si>
  <si>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</si>
  <si>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</si>
  <si>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</si>
  <si>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</si>
  <si>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</si>
  <si>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</si>
  <si>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</si>
  <si>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</si>
  <si>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</si>
  <si>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</si>
  <si>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</si>
  <si>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</si>
  <si>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</si>
  <si>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</si>
  <si>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</si>
  <si>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</si>
  <si>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</si>
  <si>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</si>
  <si>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</si>
  <si>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</si>
  <si>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</si>
  <si>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</si>
  <si>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</si>
  <si>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</si>
  <si>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</si>
  <si>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</si>
  <si>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</si>
  <si>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</si>
  <si>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</si>
  <si>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</si>
  <si>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</si>
  <si>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</si>
  <si>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</si>
  <si>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</si>
  <si>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</si>
  <si>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</si>
  <si>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</si>
  <si>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</si>
  <si>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</si>
  <si>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</si>
  <si>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</si>
  <si>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</si>
  <si>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</si>
  <si>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</si>
  <si>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</si>
  <si>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</si>
  <si>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</si>
  <si>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</si>
  <si>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</si>
  <si>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</si>
  <si>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</si>
  <si>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</si>
  <si>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</si>
  <si>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</si>
  <si>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</si>
  <si>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</si>
  <si>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</si>
  <si>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</si>
  <si>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</si>
  <si>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</si>
  <si>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</si>
  <si>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</si>
  <si>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</si>
  <si>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</si>
  <si>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</si>
  <si>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</si>
  <si>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</si>
  <si>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</si>
  <si>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</si>
  <si>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</si>
  <si>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</si>
  <si>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</si>
  <si>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</si>
  <si>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</si>
  <si>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</si>
  <si>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</si>
  <si>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</si>
  <si>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</si>
  <si>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</si>
  <si>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</si>
  <si>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</si>
  <si>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</si>
  <si>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</si>
  <si>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</si>
  <si>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</si>
  <si>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</si>
  <si>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</si>
  <si>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</si>
  <si>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</si>
  <si>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</si>
  <si>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</si>
  <si>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</si>
  <si>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</si>
  <si>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</si>
  <si>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</si>
  <si>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</si>
  <si>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</si>
  <si>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</si>
  <si>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</si>
  <si>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</si>
  <si>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</si>
  <si>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</si>
  <si>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</si>
  <si>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</si>
  <si>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</si>
  <si>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</si>
  <si>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</si>
  <si>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</si>
  <si>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</si>
  <si>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</si>
  <si>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</si>
  <si>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</si>
  <si>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</si>
  <si>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</si>
  <si>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</si>
  <si>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</si>
  <si>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</si>
  <si>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</si>
  <si>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</si>
  <si>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</si>
  <si>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</si>
  <si>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</si>
  <si>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</si>
  <si>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</si>
  <si>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</si>
  <si>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</si>
  <si>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</si>
  <si>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</si>
  <si>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</si>
  <si>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</si>
  <si>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</si>
  <si>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</si>
  <si>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</si>
  <si>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</si>
  <si>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</si>
  <si>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</si>
  <si>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</si>
  <si>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</si>
  <si>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</si>
  <si>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</si>
  <si>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</si>
  <si>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</si>
  <si>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</si>
  <si>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</si>
  <si>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</si>
  <si>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</si>
  <si>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</si>
  <si>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</si>
  <si>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</si>
  <si>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</si>
  <si>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</si>
  <si>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</si>
  <si>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</si>
  <si>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</si>
  <si>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</si>
  <si>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</si>
  <si>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</si>
  <si>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</si>
  <si>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</si>
  <si>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</si>
  <si>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</si>
  <si>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</si>
  <si>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</si>
  <si>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</si>
  <si>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</si>
  <si>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</si>
  <si>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</si>
  <si>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</si>
  <si>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</si>
  <si>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</si>
  <si>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</si>
  <si>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</si>
  <si>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</si>
  <si>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</si>
  <si>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</si>
  <si>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</si>
  <si>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</si>
  <si>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</si>
  <si>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</si>
  <si>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</si>
  <si>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</si>
  <si>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</si>
  <si>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</si>
  <si>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</si>
  <si>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</si>
  <si>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</si>
  <si>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</si>
  <si>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</si>
  <si>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</si>
  <si>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</si>
  <si>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</si>
  <si>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</si>
  <si>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</si>
  <si>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</si>
  <si>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</si>
  <si>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</si>
  <si>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</si>
  <si>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</si>
  <si>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</si>
  <si>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</si>
  <si>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</si>
  <si>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</si>
  <si>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</si>
  <si>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</si>
  <si>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</si>
  <si>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</si>
  <si>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</si>
  <si>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</si>
  <si>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</si>
  <si>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</si>
  <si>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</si>
  <si>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</si>
  <si>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</si>
  <si>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</si>
  <si>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</si>
  <si>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</si>
  <si>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</si>
  <si>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</si>
  <si>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</si>
  <si>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</si>
  <si>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</si>
  <si>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</si>
  <si>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</si>
  <si>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</si>
  <si>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</si>
  <si>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</si>
  <si>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</si>
  <si>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</si>
  <si>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</si>
  <si>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</si>
  <si>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</si>
  <si>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</si>
  <si>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</si>
  <si>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</si>
  <si>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</si>
  <si>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</si>
  <si>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</si>
  <si>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</si>
  <si>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</si>
  <si>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</si>
  <si>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</si>
  <si>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</si>
  <si>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</si>
  <si>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</si>
  <si>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</si>
  <si>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</si>
  <si>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</si>
  <si>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</si>
  <si>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</si>
  <si>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</si>
  <si>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</si>
  <si>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</si>
  <si>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</si>
  <si>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</si>
  <si>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</si>
  <si>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</si>
  <si>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</si>
  <si>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</si>
  <si>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</si>
  <si>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</si>
  <si>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</si>
  <si>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</si>
  <si>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</si>
  <si>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</si>
  <si>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</si>
  <si>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</si>
  <si>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</si>
  <si>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</si>
  <si>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</si>
  <si>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</si>
  <si>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</si>
  <si>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</si>
  <si>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</si>
  <si>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</si>
  <si>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</si>
  <si>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</si>
  <si>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</si>
  <si>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</si>
  <si>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</si>
  <si>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</si>
  <si>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</si>
  <si>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</si>
  <si>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</si>
  <si>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</si>
  <si>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</si>
  <si>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</si>
  <si>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</si>
  <si>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</si>
  <si>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</si>
  <si>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</si>
  <si>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</si>
  <si>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</si>
  <si>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</si>
  <si>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</si>
  <si>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</si>
  <si>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</si>
  <si>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</si>
  <si>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</si>
  <si>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</si>
  <si>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</si>
  <si>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</si>
  <si>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</si>
  <si>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</si>
  <si>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</si>
  <si>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</si>
  <si>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</si>
  <si>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</si>
  <si>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</si>
  <si>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</si>
  <si>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</si>
  <si>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</si>
  <si>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</si>
  <si>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</si>
  <si>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</si>
  <si>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</si>
  <si>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</si>
  <si>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</si>
  <si>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</si>
  <si>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</si>
  <si>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</si>
  <si>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</si>
  <si>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</si>
  <si>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</si>
  <si>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</si>
  <si>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</si>
  <si>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</si>
  <si>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</si>
  <si>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</si>
  <si>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</si>
  <si>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</si>
  <si>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</si>
  <si>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</si>
  <si>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</si>
  <si>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</si>
  <si>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</si>
  <si>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</si>
  <si>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</si>
  <si>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</si>
  <si>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</si>
  <si>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</si>
  <si>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</si>
  <si>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</si>
  <si>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</si>
  <si>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</si>
  <si>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</si>
  <si>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</si>
  <si>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</si>
  <si>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</si>
  <si>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</si>
  <si>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</si>
  <si>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</si>
  <si>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</si>
  <si>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</si>
  <si>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</si>
  <si>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</si>
  <si>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</si>
  <si>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</si>
  <si>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</si>
  <si>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</si>
  <si>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</si>
  <si>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</si>
  <si>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</si>
  <si>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</si>
  <si>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</si>
  <si>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</si>
  <si>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</si>
  <si>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</si>
  <si>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</si>
  <si>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</si>
  <si>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</si>
  <si>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</si>
  <si>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</si>
  <si>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</si>
  <si>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</si>
  <si>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</si>
  <si>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</si>
  <si>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</si>
  <si>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</si>
  <si>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</si>
  <si>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</si>
  <si>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</si>
  <si>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</si>
  <si>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</si>
  <si>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</si>
  <si>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</si>
  <si>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</si>
  <si>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</si>
  <si>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</si>
  <si>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</si>
  <si>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</si>
  <si>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</si>
  <si>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</si>
  <si>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</si>
  <si>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</si>
  <si>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</si>
  <si>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</si>
  <si>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</si>
  <si>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</si>
  <si>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</si>
  <si>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</si>
  <si>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</si>
  <si>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</si>
  <si>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</si>
  <si>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</si>
  <si>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</si>
  <si>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</si>
  <si>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</si>
  <si>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</si>
  <si>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</si>
  <si>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</si>
  <si>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</si>
  <si>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</si>
  <si>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</si>
  <si>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</si>
  <si>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</si>
  <si>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</si>
  <si>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</si>
  <si>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</si>
  <si>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</si>
  <si>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</si>
  <si>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</si>
  <si>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</si>
  <si>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</si>
  <si>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</si>
  <si>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</si>
  <si>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</si>
  <si>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</si>
  <si>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</si>
  <si>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</si>
  <si>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</si>
  <si>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</si>
  <si>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</si>
  <si>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</si>
  <si>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</si>
  <si>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</si>
  <si>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</si>
  <si>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</si>
  <si>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</si>
  <si>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</si>
  <si>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</si>
  <si>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</si>
  <si>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</si>
  <si>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</si>
  <si>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</si>
  <si>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</si>
  <si>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</si>
  <si>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</si>
  <si>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</si>
  <si>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</si>
  <si>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</si>
  <si>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</si>
  <si>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</si>
  <si>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</si>
  <si>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</si>
  <si>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</si>
  <si>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</si>
  <si>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</si>
  <si>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</si>
  <si>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</si>
  <si>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</si>
  <si>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</si>
  <si>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</si>
  <si>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</si>
  <si>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</si>
  <si>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</si>
  <si>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</si>
  <si>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</si>
  <si>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</si>
  <si>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</si>
  <si>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</si>
  <si>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</si>
  <si>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</si>
  <si>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</si>
  <si>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</si>
  <si>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</si>
  <si>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</si>
  <si>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</si>
  <si>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</si>
  <si>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</si>
  <si>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</si>
  <si>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</si>
  <si>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</si>
  <si>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</si>
  <si>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</si>
  <si>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</si>
  <si>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</si>
  <si>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</si>
  <si>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</si>
  <si>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</si>
  <si>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</si>
  <si>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</si>
  <si>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</si>
  <si>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</si>
  <si>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</si>
  <si>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</si>
  <si>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</si>
  <si>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</si>
  <si>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</si>
  <si>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</si>
  <si>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</si>
  <si>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</si>
  <si>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</si>
  <si>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</si>
  <si>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</si>
  <si>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</si>
  <si>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</si>
  <si>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</si>
  <si>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</si>
  <si>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</si>
  <si>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</si>
  <si>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</si>
  <si>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</si>
  <si>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</si>
  <si>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</si>
  <si>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</si>
  <si>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</si>
  <si>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</si>
  <si>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</si>
  <si>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</si>
  <si>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</si>
  <si>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</si>
  <si>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</si>
  <si>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</si>
  <si>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</si>
  <si>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</si>
  <si>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</si>
  <si>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</si>
  <si>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</si>
  <si>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</si>
  <si>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</si>
  <si>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</si>
  <si>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</si>
  <si>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</si>
  <si>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</si>
  <si>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</si>
  <si>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</si>
  <si>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</si>
  <si>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</si>
  <si>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</si>
  <si>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</si>
  <si>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</si>
  <si>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</si>
  <si>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</si>
  <si>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</si>
  <si>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</si>
  <si>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</si>
  <si>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</si>
  <si>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</si>
  <si>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</si>
  <si>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</si>
  <si>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</si>
  <si>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</si>
  <si>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</si>
  <si>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</si>
  <si>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</si>
  <si>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</si>
  <si>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</si>
  <si>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</si>
  <si>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</si>
  <si>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</si>
  <si>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</si>
  <si>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</si>
  <si>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</si>
  <si>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</si>
  <si>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</si>
  <si>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</si>
  <si>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</si>
  <si>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</si>
  <si>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</si>
  <si>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</si>
  <si>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</si>
  <si>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</si>
  <si>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</si>
  <si>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</si>
  <si>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</si>
  <si>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</si>
  <si>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</si>
  <si>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</si>
  <si>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</si>
  <si>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</si>
  <si>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</si>
  <si>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</si>
  <si>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</si>
  <si>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</si>
  <si>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</si>
  <si>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</si>
  <si>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</si>
  <si>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</si>
  <si>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</si>
  <si>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</si>
  <si>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</si>
  <si>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</si>
  <si>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</si>
  <si>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</si>
  <si>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</si>
  <si>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</si>
  <si>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</si>
  <si>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</si>
  <si>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</si>
  <si>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</si>
  <si>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</si>
  <si>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</si>
  <si>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</si>
  <si>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</si>
  <si>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</si>
  <si>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</si>
  <si>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</si>
  <si>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</si>
  <si>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</si>
  <si>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</si>
  <si>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</si>
  <si>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</si>
  <si>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</si>
  <si>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</si>
  <si>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</si>
  <si>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</si>
  <si>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</si>
  <si>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</si>
  <si>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</si>
  <si>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</si>
  <si>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</si>
  <si>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</si>
  <si>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</si>
  <si>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</si>
  <si>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</si>
  <si>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</si>
  <si>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</si>
  <si>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</si>
  <si>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</si>
  <si>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</si>
  <si>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</si>
  <si>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</si>
  <si>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</si>
  <si>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</si>
  <si>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</si>
  <si>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</si>
  <si>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</si>
  <si>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</si>
  <si>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</si>
  <si>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</si>
  <si>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</si>
  <si>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</si>
  <si>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</si>
  <si>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</si>
  <si>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</si>
  <si>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</si>
  <si>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</si>
  <si>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</si>
  <si>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</si>
  <si>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</si>
  <si>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</si>
  <si>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</si>
  <si>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</si>
  <si>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</si>
  <si>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</si>
  <si>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</si>
  <si>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</si>
  <si>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</si>
  <si>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</si>
  <si>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</si>
  <si>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</si>
  <si>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</si>
  <si>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</si>
  <si>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</si>
  <si>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</si>
  <si>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</si>
  <si>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</si>
  <si>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</si>
  <si>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</si>
  <si>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</si>
  <si>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</si>
  <si>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</si>
  <si>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</si>
  <si>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</si>
  <si>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</si>
  <si>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</si>
  <si>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</si>
  <si>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</si>
  <si>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</si>
  <si>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</si>
  <si>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</si>
  <si>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</si>
  <si>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</si>
  <si>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</si>
  <si>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</si>
  <si>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</si>
  <si>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</si>
  <si>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</si>
  <si>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</si>
  <si>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</si>
  <si>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</si>
  <si>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</si>
  <si>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</si>
  <si>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</si>
  <si>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</si>
  <si>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</si>
  <si>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</si>
  <si>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</si>
  <si>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</si>
  <si>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</si>
  <si>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</si>
  <si>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</si>
  <si>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</si>
  <si>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</si>
  <si>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</si>
  <si>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</si>
  <si>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</si>
  <si>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</si>
  <si>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</si>
  <si>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</si>
  <si>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</si>
  <si>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</si>
  <si>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</si>
  <si>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</si>
  <si>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</si>
  <si>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</si>
  <si>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</si>
  <si>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</si>
  <si>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</si>
  <si>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</si>
  <si>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</si>
  <si>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</si>
  <si>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</si>
  <si>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</si>
  <si>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</si>
  <si>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</si>
  <si>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</si>
  <si>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</si>
  <si>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</si>
  <si>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</si>
  <si>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</si>
  <si>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</si>
  <si>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</si>
  <si>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</si>
  <si>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</si>
  <si>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</si>
  <si>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</si>
  <si>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</si>
  <si>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</si>
  <si>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</si>
  <si>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</si>
  <si>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</si>
  <si>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</si>
  <si>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</si>
  <si>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</si>
  <si>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</si>
  <si>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</si>
  <si>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</si>
  <si>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</si>
  <si>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</si>
  <si>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</si>
  <si>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</si>
  <si>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</si>
  <si>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</si>
  <si>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</si>
  <si>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</si>
  <si>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</si>
  <si>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</si>
  <si>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</si>
  <si>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</si>
  <si>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</si>
  <si>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</si>
  <si>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</si>
  <si>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</si>
  <si>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</si>
  <si>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</si>
  <si>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</si>
  <si>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</si>
  <si>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</si>
  <si>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</si>
  <si>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</si>
  <si>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</si>
  <si>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</si>
  <si>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</si>
  <si>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</si>
  <si>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</si>
  <si>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</si>
  <si>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</si>
  <si>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</si>
  <si>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</si>
  <si>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</si>
  <si>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</si>
  <si>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</si>
  <si>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</si>
  <si>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</si>
  <si>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</si>
  <si>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</si>
  <si>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</si>
  <si>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</si>
  <si>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</si>
  <si>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</si>
  <si>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</si>
  <si>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</si>
  <si>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</si>
  <si>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</si>
  <si>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</si>
  <si>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</si>
  <si>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</si>
  <si>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</si>
  <si>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</si>
  <si>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</si>
  <si>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</si>
  <si>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</si>
  <si>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</si>
  <si>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</si>
  <si>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</si>
  <si>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</si>
  <si>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</si>
  <si>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</si>
  <si>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</si>
  <si>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</si>
  <si>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</si>
  <si>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</si>
  <si>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</si>
  <si>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</si>
  <si>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</si>
  <si>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</si>
  <si>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</si>
  <si>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</si>
  <si>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</si>
  <si>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</si>
  <si>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</si>
  <si>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</si>
  <si>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</si>
  <si>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</si>
  <si>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</si>
  <si>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</si>
  <si>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</si>
  <si>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</si>
  <si>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</si>
  <si>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</si>
  <si>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</si>
  <si>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</si>
  <si>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</si>
  <si>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</si>
  <si>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</si>
  <si>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</si>
  <si>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</si>
  <si>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</si>
  <si>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</si>
  <si>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</si>
  <si>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</si>
  <si>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</si>
  <si>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</si>
  <si>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</si>
  <si>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</si>
  <si>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</si>
  <si>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</si>
  <si>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</si>
  <si>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</si>
  <si>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</si>
  <si>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</si>
  <si>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</si>
  <si>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</si>
  <si>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</si>
  <si>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</si>
  <si>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</si>
  <si>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</si>
  <si>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</si>
  <si>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</si>
  <si>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</si>
  <si>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</si>
  <si>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</si>
  <si>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</si>
  <si>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</si>
  <si>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</si>
  <si>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</si>
  <si>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</si>
  <si>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</si>
  <si>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</si>
  <si>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</si>
  <si>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</si>
  <si>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</si>
  <si>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</si>
  <si>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</si>
  <si>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</si>
  <si>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</si>
  <si>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</si>
  <si>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</si>
  <si>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</si>
  <si>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</si>
  <si>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</si>
  <si>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</si>
  <si>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</si>
  <si>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</si>
  <si>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</si>
  <si>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</si>
  <si>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</si>
  <si>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</si>
  <si>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</si>
  <si>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</si>
  <si>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</si>
  <si>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</si>
  <si>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</si>
  <si>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</si>
  <si>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</si>
  <si>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</si>
  <si>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</si>
  <si>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</si>
  <si>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</si>
  <si>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</si>
  <si>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</si>
  <si>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</si>
  <si>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</si>
  <si>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</si>
  <si>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</si>
  <si>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</si>
  <si>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</si>
  <si>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</si>
  <si>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</si>
  <si>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</si>
  <si>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</si>
  <si>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</si>
  <si>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</si>
  <si>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</si>
  <si>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</si>
  <si>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</si>
  <si>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</si>
  <si>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</si>
  <si>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</si>
  <si>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</si>
  <si>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</si>
  <si>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</si>
  <si>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</si>
  <si>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</si>
  <si>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</si>
  <si>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</si>
  <si>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</si>
  <si>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</si>
  <si>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</si>
  <si>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</si>
  <si>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</si>
  <si>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</si>
  <si>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</si>
  <si>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</si>
  <si>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</si>
  <si>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</si>
  <si>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</si>
  <si>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</si>
  <si>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</si>
  <si>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</si>
  <si>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</si>
  <si>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</si>
  <si>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</si>
  <si>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</si>
  <si>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</si>
  <si>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</si>
  <si>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</si>
  <si>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</si>
  <si>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</si>
  <si>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</si>
  <si>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</si>
  <si>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</si>
  <si>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</si>
  <si>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</si>
  <si>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</si>
  <si>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</si>
  <si>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</si>
  <si>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</si>
  <si>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</si>
  <si>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</si>
  <si>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</si>
  <si>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</si>
  <si>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</si>
  <si>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</si>
  <si>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</si>
  <si>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</si>
  <si>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</si>
  <si>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</si>
  <si>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</si>
  <si>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</si>
  <si>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</si>
  <si>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</si>
  <si>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</si>
  <si>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</si>
  <si>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</si>
  <si>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</si>
  <si>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</si>
  <si>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</si>
  <si>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</si>
  <si>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</si>
  <si>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</si>
  <si>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</si>
  <si>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</si>
  <si>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</si>
  <si>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</si>
  <si>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</si>
  <si>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</si>
  <si>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</si>
  <si>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</si>
  <si>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</si>
  <si>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</si>
  <si>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</si>
  <si>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</si>
  <si>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</si>
  <si>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</si>
  <si>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</si>
  <si>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</si>
  <si>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</si>
  <si>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</si>
  <si>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</si>
  <si>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</si>
  <si>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</si>
  <si>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</si>
  <si>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</si>
  <si>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</si>
  <si>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</si>
  <si>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</si>
  <si>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</si>
  <si>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</si>
  <si>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</si>
  <si>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</si>
  <si>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</si>
  <si>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</si>
  <si>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</si>
  <si>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</si>
  <si>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</si>
  <si>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</si>
  <si>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</si>
  <si>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</si>
  <si>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</si>
  <si>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</si>
  <si>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</si>
  <si>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</si>
  <si>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</si>
  <si>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</si>
  <si>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</si>
  <si>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</si>
  <si>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</si>
  <si>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</si>
  <si>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</si>
  <si>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</si>
  <si>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</si>
  <si>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</si>
  <si>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</si>
  <si>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</si>
  <si>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</si>
  <si>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</si>
  <si>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</si>
  <si>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</si>
  <si>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</si>
  <si>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</si>
  <si>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</si>
  <si>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</si>
  <si>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</si>
  <si>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</si>
  <si>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</si>
  <si>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</si>
  <si>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</si>
  <si>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</si>
  <si>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</si>
  <si>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</si>
  <si>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</si>
  <si>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</si>
  <si>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</si>
  <si>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</si>
  <si>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</si>
  <si>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</si>
  <si>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</si>
  <si>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</si>
  <si>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</si>
  <si>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</si>
  <si>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</si>
  <si>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</si>
  <si>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</si>
  <si>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</si>
  <si>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</si>
  <si>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</si>
  <si>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</si>
  <si>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</si>
  <si>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</si>
  <si>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</si>
  <si>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</si>
  <si>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</si>
  <si>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</si>
  <si>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</si>
  <si>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</si>
  <si>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</si>
  <si>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</si>
  <si>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</si>
  <si>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</si>
  <si>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</si>
  <si>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</si>
  <si>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</si>
  <si>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</si>
  <si>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</si>
  <si>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</si>
  <si>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</si>
  <si>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</si>
  <si>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</si>
  <si>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</si>
  <si>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</si>
  <si>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</si>
  <si>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</si>
  <si>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</si>
  <si>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</si>
  <si>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</si>
  <si>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</si>
  <si>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</si>
  <si>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</si>
  <si>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</si>
  <si>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</si>
  <si>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</si>
  <si>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</si>
  <si>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</si>
  <si>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</si>
  <si>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</si>
  <si>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</si>
  <si>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</si>
  <si>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</si>
  <si>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</si>
  <si>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</si>
  <si>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</si>
  <si>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</si>
  <si>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</si>
  <si>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</si>
  <si>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</si>
  <si>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</si>
  <si>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</si>
  <si>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</si>
  <si>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</si>
  <si>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</si>
  <si>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</si>
  <si>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</si>
  <si>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</si>
  <si>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</si>
  <si>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</si>
  <si>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</si>
  <si>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</si>
  <si>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</si>
  <si>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</si>
  <si>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</si>
  <si>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</si>
  <si>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</si>
  <si>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</si>
  <si>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</si>
  <si>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</si>
  <si>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</si>
  <si>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</si>
  <si>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</si>
  <si>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</si>
  <si>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</si>
  <si>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</si>
  <si>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</si>
  <si>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</si>
  <si>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</si>
  <si>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</si>
  <si>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</si>
  <si>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</si>
  <si>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</si>
  <si>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</si>
  <si>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</si>
  <si>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</si>
  <si>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</si>
  <si>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</si>
  <si>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</si>
  <si>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</si>
  <si>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</si>
  <si>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</si>
  <si>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</si>
  <si>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</si>
  <si>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</si>
  <si>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</si>
  <si>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</si>
  <si>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</si>
  <si>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</si>
  <si>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</si>
  <si>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</si>
  <si>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</si>
  <si>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Descarga de 4 barras e RECOLHA DE DORMENTES</t>
  </si>
  <si>
    <t xml:space="preserve">
45 min em TIN2 pra formar cobra cega
Descarga de 3 barras no equipamento 74/026819-027555cv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</si>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</sst>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>
    <filterColumn colId="1">
      <filters>
        <dateGroupItem year="2026" month="2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zoomScaleNormal="100" workbookViewId="0">
      <pane xSplit="6" topLeftCell="BF1" activePane="topRight" state="frozen"/>
      <selection pane="topRight" activeCell="BG77" sqref="BG7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9" t="s">
        <v>1170</v>
      </c>
      <c r="AJ1" s="240"/>
      <c r="AK1" s="240"/>
      <c r="AL1" s="240"/>
      <c r="AM1" s="240"/>
      <c r="AN1" s="240"/>
      <c r="AO1" s="240"/>
      <c r="AP1" s="240"/>
      <c r="AQ1" s="240"/>
      <c r="AR1" s="241"/>
      <c r="AS1" s="241"/>
      <c r="AT1" s="241"/>
      <c r="AU1" s="241"/>
      <c r="AV1" s="241"/>
      <c r="AW1" s="241"/>
      <c r="AX1" s="240"/>
      <c r="AY1" s="240"/>
      <c r="AZ1" s="240"/>
      <c r="BA1" s="240"/>
      <c r="BB1" s="240"/>
      <c r="BC1" s="240"/>
      <c r="BD1" s="240"/>
      <c r="BE1" s="240"/>
      <c r="BF1" s="242"/>
      <c r="BG1" s="3"/>
      <c r="BH1" s="243" t="s">
        <v>1171</v>
      </c>
      <c r="BI1" s="244"/>
      <c r="BJ1" s="245"/>
      <c r="BK1" s="246"/>
      <c r="BL1" s="43"/>
      <c r="BM1" s="236" t="s">
        <v>1172</v>
      </c>
      <c r="BN1" s="237"/>
      <c r="BO1" s="237"/>
      <c r="BP1" s="237"/>
      <c r="BQ1" s="237"/>
      <c r="BR1" s="237"/>
      <c r="BS1" s="23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9" t="s">
        <v>1173</v>
      </c>
      <c r="AJ2" s="240"/>
      <c r="AK2" s="240"/>
      <c r="AL2" s="240"/>
      <c r="AM2" s="240"/>
      <c r="AN2" s="240"/>
      <c r="AO2" s="240"/>
      <c r="AP2" s="240"/>
      <c r="AQ2" s="242"/>
      <c r="AR2" s="159"/>
      <c r="AS2" s="254" t="s">
        <v>1176</v>
      </c>
      <c r="AT2" s="241"/>
      <c r="AU2" s="241"/>
      <c r="AV2" s="241"/>
      <c r="AW2" s="241"/>
      <c r="AX2" s="240"/>
      <c r="AY2" s="242"/>
      <c r="AZ2" s="4"/>
      <c r="BA2" s="233" t="s">
        <v>1177</v>
      </c>
      <c r="BB2" s="235"/>
      <c r="BC2" s="239" t="s">
        <v>1174</v>
      </c>
      <c r="BD2" s="240"/>
      <c r="BE2" s="240"/>
      <c r="BF2" s="242"/>
      <c r="BG2" s="3"/>
      <c r="BH2" s="247"/>
      <c r="BI2" s="248"/>
      <c r="BJ2" s="249"/>
      <c r="BK2" s="250"/>
      <c r="BL2" s="43"/>
      <c r="BM2" s="251"/>
      <c r="BN2" s="252"/>
      <c r="BO2" s="252"/>
      <c r="BP2" s="252"/>
      <c r="BQ2" s="252"/>
      <c r="BR2" s="252"/>
      <c r="BS2" s="25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3" t="s">
        <v>1178</v>
      </c>
      <c r="AJ3" s="235"/>
      <c r="AK3" s="233" t="s">
        <v>1179</v>
      </c>
      <c r="AL3" s="234"/>
      <c r="AM3" s="234"/>
      <c r="AN3" s="234"/>
      <c r="AO3" s="234"/>
      <c r="AP3" s="234"/>
      <c r="AQ3" s="235"/>
      <c r="AR3" s="160"/>
      <c r="AS3" s="257" t="s">
        <v>1185</v>
      </c>
      <c r="AT3" s="258"/>
      <c r="AU3" s="257" t="s">
        <v>1186</v>
      </c>
      <c r="AV3" s="258"/>
      <c r="AW3" s="257" t="s">
        <v>1187</v>
      </c>
      <c r="AX3" s="259"/>
      <c r="AY3" s="57" t="s">
        <v>1188</v>
      </c>
      <c r="AZ3" s="57"/>
      <c r="BA3" s="255"/>
      <c r="BB3" s="256"/>
      <c r="BC3" s="233" t="s">
        <v>1181</v>
      </c>
      <c r="BD3" s="234"/>
      <c r="BE3" s="234"/>
      <c r="BF3" s="235"/>
      <c r="BG3" s="56"/>
      <c r="BH3" s="247"/>
      <c r="BI3" s="248"/>
      <c r="BJ3" s="249"/>
      <c r="BK3" s="250"/>
      <c r="BL3" s="43"/>
      <c r="BM3" s="236" t="s">
        <v>1189</v>
      </c>
      <c r="BN3" s="237"/>
      <c r="BO3" s="237"/>
      <c r="BP3" s="238"/>
      <c r="BQ3" s="236" t="s">
        <v>160</v>
      </c>
      <c r="BR3" s="237"/>
      <c r="BS3" s="238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1429</v>
      </c>
      <c r="BK75" s="14" t="s">
        <v>1429</v>
      </c>
      <c r="BL75" s="13"/>
      <c r="BM75" s="12" t="s">
        <v>1030</v>
      </c>
      <c r="BN75" s="12" t="s">
        <v>1055</v>
      </c>
      <c r="BO75" s="130" t="s">
        <v>1055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1430</v>
      </c>
      <c r="BK76" s="14" t="s">
        <v>1430</v>
      </c>
      <c r="BL76" s="13"/>
      <c r="BM76" s="12" t="s">
        <v>1030</v>
      </c>
      <c r="BN76" s="12" t="s">
        <v>1055</v>
      </c>
      <c r="BO76" s="130" t="s">
        <v>1055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1431</v>
      </c>
      <c r="BK77" s="14" t="s">
        <v>1432</v>
      </c>
      <c r="BL77" s="13"/>
      <c r="BM77" s="12" t="s">
        <v>1028</v>
      </c>
      <c r="BN77" s="12" t="s">
        <v>1028</v>
      </c>
      <c r="BO77" s="130" t="s">
        <v>1028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1433</v>
      </c>
      <c r="BK78" s="14" t="s">
        <v>1434</v>
      </c>
      <c r="BL78" s="13"/>
      <c r="BM78" s="12" t="s">
        <v>1030</v>
      </c>
      <c r="BN78" s="12" t="s">
        <v>1055</v>
      </c>
      <c r="BO78" s="130" t="s">
        <v>1055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 t="s">
        <v>1026</v>
      </c>
      <c r="BN80" s="12" t="s">
        <v>1054</v>
      </c>
      <c r="BO80" s="130" t="s">
        <v>1166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1440</v>
      </c>
      <c r="BK81" s="14" t="s">
        <v>1440</v>
      </c>
      <c r="BL81" s="13"/>
      <c r="BM81" s="12" t="s">
        <v>1024</v>
      </c>
      <c r="BN81" s="12" t="s">
        <v>1054</v>
      </c>
      <c r="BO81" s="130" t="s">
        <v>1106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100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 t="s">
        <v>1272</v>
      </c>
      <c r="X84" s="152" t="s">
        <v>999</v>
      </c>
      <c r="Y84" s="129" t="s">
        <v>998</v>
      </c>
      <c r="Z84" s="129"/>
      <c r="AA84" s="71">
        <v>1</v>
      </c>
      <c r="AB84" s="59" t="s">
        <v>996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/>
      <c r="AS84" s="32"/>
      <c r="AT84" s="32"/>
      <c r="AU84" s="32"/>
      <c r="AV84" s="32"/>
      <c r="AW84" s="32"/>
      <c r="AX84" s="32"/>
      <c r="AY84" s="184">
        <f>IF(D84="","*",IFERROR(IF(ISODD(COUNT(AS84:AX86)),"ERRO",SUM((AT84-AS84),(AV84-AU84),(AX84-AW84))),"ERRO"))</f>
        <v>0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Produção e Intervalo</v>
      </c>
      <c r="BR84" s="15">
        <f t="shared" si="9"/>
        <v>0</v>
      </c>
      <c r="BS84" s="15">
        <f t="shared" si="10"/>
        <v>0</v>
      </c>
      <c r="BT84" s="157" t="str">
        <f t="shared" si="11"/>
        <v/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 t="s">
        <v>1303</v>
      </c>
      <c r="X85" s="152" t="s">
        <v>1004</v>
      </c>
      <c r="Y85" s="129" t="s">
        <v>1007</v>
      </c>
      <c r="Z85" s="129"/>
      <c r="AA85" s="71">
        <v>2</v>
      </c>
      <c r="AB85" s="59" t="s">
        <v>996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IF(D85="","*",IFERROR(IF(ISODD(COUNT(AS85:AX87)),"ERRO",SUM((AT85-AS85),(AV85-AU85),(AX85-AW85))),"ERRO"))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Produção e Intervalo</v>
      </c>
      <c r="BR85" s="15">
        <f t="shared" si="9"/>
        <v>0</v>
      </c>
      <c r="BS85" s="15">
        <f t="shared" si="10"/>
        <v>0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587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1427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1313</v>
      </c>
      <c r="W87" s="135" t="s">
        <v>1314</v>
      </c>
      <c r="X87" s="152" t="s">
        <v>1004</v>
      </c>
      <c r="Y87" s="129" t="s">
        <v>1007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/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/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 t="s">
        <v>999</v>
      </c>
      <c r="Y88" s="129" t="s">
        <v>998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472</v>
      </c>
      <c r="I92" s="135" t="s">
        <v>474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 t="s">
        <v>1441</v>
      </c>
      <c r="X92" s="152" t="s">
        <v>999</v>
      </c>
      <c r="Y92" s="129" t="s">
        <v>998</v>
      </c>
      <c r="Z92" s="129"/>
      <c r="AA92" s="71" t="s">
        <v>1358</v>
      </c>
      <c r="AB92" s="59" t="s">
        <v>996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IF(D92="","*",IFERROR(IF(ISODD(COUNT(AS92:AX94)),"ERRO",SUM((AT92-AS92),(AV92-AU92),(AX92-AW92))),"ERRO"))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Produção e Intervalo</v>
      </c>
      <c r="BR92" s="15">
        <f t="shared" si="9"/>
        <v>0</v>
      </c>
      <c r="BS92" s="15">
        <f t="shared" si="10"/>
        <v>0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996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8.3333333333333329E-2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 t="s">
        <v>1419</v>
      </c>
      <c r="X94" s="152" t="s">
        <v>1004</v>
      </c>
      <c r="Y94" s="129" t="s">
        <v>1007</v>
      </c>
      <c r="Z94" s="129"/>
      <c r="AA94" s="71">
        <v>1</v>
      </c>
      <c r="AB94" s="59" t="s">
        <v>996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IF(D94="","*",IFERROR(IF(ISODD(COUNT(AS94:AX96)),"ERRO",SUM((AT94-AS94),(AV94-AU94),(AX94-AW94))),"ERRO"))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Produção e Intervalo</v>
      </c>
      <c r="BR94" s="15">
        <f t="shared" si="9"/>
        <v>0</v>
      </c>
      <c r="BS94" s="15">
        <f t="shared" si="10"/>
        <v>0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 t="s">
        <v>1314</v>
      </c>
      <c r="X96" s="152" t="s">
        <v>1004</v>
      </c>
      <c r="Y96" s="129" t="s">
        <v>1007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/>
      </c>
    </row>
    <row r="97" spans="1:72" ht="46.5" hidden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231" t="s">
        <v>1442</v>
      </c>
      <c r="X97" s="152" t="s">
        <v>1004</v>
      </c>
      <c r="Y97" s="129" t="s">
        <v>1007</v>
      </c>
      <c r="Z97" s="129"/>
      <c r="AA97" s="71">
        <v>2</v>
      </c>
      <c r="AB97" s="59" t="s">
        <v>1001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>
        <f>IF(D97="","*",IFERROR(IF(ISODD(COUNT(AS97:AX99)),"ERRO",SUM((AT97-AS97),(AV97-AU97),(AX97-AW97))),"ERRO"))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Produção e Intervalo</v>
      </c>
      <c r="BR97" s="15">
        <f t="shared" si="9"/>
        <v>0</v>
      </c>
      <c r="BS97" s="15">
        <f t="shared" si="10"/>
        <v>0</v>
      </c>
      <c r="BT97" s="157" t="str">
        <f t="shared" si="11"/>
        <v/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 t="s">
        <v>1363</v>
      </c>
      <c r="X98" s="152" t="s">
        <v>1004</v>
      </c>
      <c r="Y98" s="129" t="s">
        <v>1007</v>
      </c>
      <c r="Z98" s="129"/>
      <c r="AA98" s="71">
        <v>1</v>
      </c>
      <c r="AB98" s="59" t="s">
        <v>996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IF(D98="","*",IFERROR(IF(ISODD(COUNT(AS98:AX100)),"ERRO",SUM((AT98-AS98),(AV98-AU98),(AX98-AW98))),"ERRO"))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Produção e Intervalo</v>
      </c>
      <c r="BR98" s="15">
        <f t="shared" si="9"/>
        <v>0</v>
      </c>
      <c r="BS98" s="15">
        <f t="shared" si="10"/>
        <v>0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120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121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122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123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124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125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 hidden="1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 hidden="1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 hidden="1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 hidden="1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 hidden="1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 hidden="1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 hidden="1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 hidden="1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 hidden="1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 hidden="1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87" operator="equal">
      <formula>"ERRO"</formula>
    </cfRule>
  </conditionalFormatting>
  <conditionalFormatting sqref="X4 Y1:Z5 Y8:Z777">
    <cfRule type="cellIs" dxfId="123" priority="18476" operator="equal">
      <formula>"OPORTUNIDADE"</formula>
    </cfRule>
  </conditionalFormatting>
  <conditionalFormatting sqref="AZ6:AZ777">
    <cfRule type="expression" dxfId="122" priority="18471">
      <formula>$BU6=1</formula>
    </cfRule>
  </conditionalFormatting>
  <conditionalFormatting sqref="BQ6:BQ777">
    <cfRule type="cellIs" dxfId="121" priority="18482" operator="equal">
      <formula>"Produção e Intervalo"</formula>
    </cfRule>
    <cfRule type="cellIs" dxfId="120" priority="18483" operator="equal">
      <formula>"Aderente"</formula>
    </cfRule>
    <cfRule type="cellIs" dxfId="119" priority="18484" operator="equal">
      <formula>"Intervalo"</formula>
    </cfRule>
    <cfRule type="cellIs" dxfId="118" priority="18485" operator="equal">
      <formula>"Produção"</formula>
    </cfRule>
    <cfRule type="cellIs" dxfId="117" priority="18486" operator="equal">
      <formula>"ERRO"</formula>
    </cfRule>
  </conditionalFormatting>
  <conditionalFormatting sqref="BR6:BS777">
    <cfRule type="cellIs" dxfId="116" priority="18464" operator="equal">
      <formula>"*"</formula>
    </cfRule>
    <cfRule type="cellIs" dxfId="115" priority="18465" operator="greaterThanOrEqual">
      <formula>1</formula>
    </cfRule>
    <cfRule type="cellIs" dxfId="114" priority="18466" operator="lessThan">
      <formula>1</formula>
    </cfRule>
  </conditionalFormatting>
  <conditionalFormatting sqref="Y8:Z777">
    <cfRule type="cellIs" dxfId="113" priority="18412" operator="equal">
      <formula>"NÃO"</formula>
    </cfRule>
    <cfRule type="cellIs" dxfId="112" priority="18413" operator="equal">
      <formula>"SIM"</formula>
    </cfRule>
  </conditionalFormatting>
  <conditionalFormatting sqref="Y1047840:Y1048576">
    <cfRule type="cellIs" dxfId="111" priority="18293" operator="equal">
      <formula>"OPORTUNIDADE"</formula>
    </cfRule>
  </conditionalFormatting>
  <conditionalFormatting sqref="Y1047840:Y1048576">
    <cfRule type="cellIs" dxfId="110" priority="18291" operator="equal">
      <formula>"NÃO"</formula>
    </cfRule>
    <cfRule type="cellIs" dxfId="109" priority="18292" operator="equal">
      <formula>"SIM"</formula>
    </cfRule>
  </conditionalFormatting>
  <conditionalFormatting sqref="Y6:Y7">
    <cfRule type="cellIs" dxfId="108" priority="13" operator="equal">
      <formula>"OPORTUNIDADE"</formula>
    </cfRule>
  </conditionalFormatting>
  <conditionalFormatting sqref="Y6:Y7">
    <cfRule type="cellIs" dxfId="107" priority="11" operator="equal">
      <formula>"NÃO"</formula>
    </cfRule>
    <cfRule type="cellIs" dxfId="106" priority="12" operator="equal">
      <formula>"SIM"</formula>
    </cfRule>
  </conditionalFormatting>
  <conditionalFormatting sqref="BK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J6:BJ777 BK78:BK81">
    <cfRule type="iconSet" priority="22714">
      <iconSet showValue="0">
        <cfvo type="percent" val="0"/>
        <cfvo type="num" val="1"/>
        <cfvo type="num" val="1" gte="0"/>
      </iconSet>
    </cfRule>
  </conditionalFormatting>
  <conditionalFormatting sqref="BK82:BK777 BK52:BK54 BK6:BK7 BK15:BK16 BK13 BK9:BK11 BK24:BK32 BK18:BK21 BK34 BK36:BK37 BK41:BK42 BK44 BK57 BK60:BK62 BK64:BK70 BK72 BK77">
    <cfRule type="iconSet" priority="227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07">
      <iconSet showValue="0">
        <cfvo type="percent" val="0"/>
        <cfvo type="num" val="1"/>
        <cfvo type="num" val="1" gte="0"/>
      </iconSet>
    </cfRule>
  </conditionalFormatting>
  <conditionalFormatting sqref="BH6:BH80 BH82:BH777">
    <cfRule type="iconSet" priority="22809">
      <iconSet showValue="0">
        <cfvo type="percent" val="0"/>
        <cfvo type="num" val="1"/>
        <cfvo type="num" val="1" gte="0"/>
      </iconSet>
    </cfRule>
    <cfRule type="iconSet" priority="22810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13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15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F6:F777 AI6:AI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1443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86" t="s">
        <v>104</v>
      </c>
      <c r="D3" s="186" t="s">
        <v>1444</v>
      </c>
      <c r="E3" s="186" t="s">
        <v>1445</v>
      </c>
      <c r="F3" s="186" t="s">
        <v>1446</v>
      </c>
      <c r="G3" s="186" t="s">
        <v>1447</v>
      </c>
      <c r="H3" s="186" t="s">
        <v>1448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1449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1450</v>
      </c>
      <c r="D12" s="187">
        <v>9049</v>
      </c>
      <c r="E12" s="188">
        <v>46044</v>
      </c>
      <c r="F12" s="190" t="s">
        <v>1451</v>
      </c>
      <c r="G12" s="187" t="s">
        <v>1452</v>
      </c>
      <c r="H12" s="187"/>
    </row>
    <row r="13" spans="3:8">
      <c r="C13" s="187" t="s">
        <v>1450</v>
      </c>
      <c r="D13" s="187">
        <v>9044</v>
      </c>
      <c r="E13" s="188">
        <v>46044</v>
      </c>
      <c r="F13" s="190" t="s">
        <v>1453</v>
      </c>
      <c r="G13" s="187" t="s">
        <v>1454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1455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1455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1456</v>
      </c>
      <c r="C2" s="83" t="s">
        <v>1195</v>
      </c>
      <c r="D2" s="83" t="s">
        <v>1197</v>
      </c>
      <c r="E2" s="83" t="s">
        <v>1457</v>
      </c>
      <c r="F2" s="83" t="s">
        <v>1458</v>
      </c>
      <c r="G2" s="83" t="s">
        <v>1459</v>
      </c>
      <c r="H2" s="83" t="s">
        <v>1460</v>
      </c>
      <c r="I2" s="83" t="s">
        <v>1461</v>
      </c>
      <c r="J2" s="83" t="s">
        <v>1462</v>
      </c>
      <c r="K2" s="109" t="s">
        <v>1463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 t="str">
        <f>IF(FN_MC!B82="","*",FN_MC!B82)</f>
        <v>*</v>
      </c>
      <c r="D102" s="101" t="str">
        <f>IF(FN_MC!D82="","*",FN_MC!D82)</f>
        <v>*</v>
      </c>
      <c r="E102" s="101" t="str">
        <f>IF(FN_MC!H82="","*",FN_MC!H82)</f>
        <v>*</v>
      </c>
      <c r="F102" s="114" t="str">
        <f>IF(FN_MC!M82="","*",FN_MC!M82)</f>
        <v>-</v>
      </c>
      <c r="G102" s="101" t="str">
        <f>IF(FN_MC!I82="","*",FN_MC!I82)</f>
        <v>*</v>
      </c>
      <c r="H102" s="101" t="str">
        <f>IF(FN_MC!AB82="","*",FN_MC!AB82)</f>
        <v>*</v>
      </c>
      <c r="I102" s="101" t="str">
        <f>IF(FN_MC!AC82="","*",FN_MC!AC82)</f>
        <v>*</v>
      </c>
      <c r="J102" s="102" t="str">
        <f>IF(FN_MC!AA82="","*",FN_MC!AA82)</f>
        <v>*</v>
      </c>
      <c r="K102" s="112" t="str">
        <f>IF(FN_MC!AD82="","*",FN_MC!AD82)</f>
        <v>*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 t="str">
        <f>IF(FN_MC!B99="","*",FN_MC!B99)</f>
        <v>*</v>
      </c>
      <c r="D119" s="101" t="str">
        <f>IF(FN_MC!D99="","*",FN_MC!D99)</f>
        <v>*</v>
      </c>
      <c r="E119" s="101" t="str">
        <f>IF(FN_MC!H99="","*",FN_MC!H99)</f>
        <v>*</v>
      </c>
      <c r="F119" s="114" t="str">
        <f>IF(FN_MC!M99="","*",FN_MC!M99)</f>
        <v>-</v>
      </c>
      <c r="G119" s="101" t="str">
        <f>IF(FN_MC!I99="","*",FN_MC!I99)</f>
        <v>*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*</v>
      </c>
    </row>
    <row r="120" spans="2:11" hidden="1">
      <c r="B120" s="100" t="str">
        <f>IF(FN_MC!Y100="","*",FN_MC!Y100)</f>
        <v>*</v>
      </c>
      <c r="C120" s="101" t="str">
        <f>IF(FN_MC!B100="","*",FN_MC!B100)</f>
        <v>*</v>
      </c>
      <c r="D120" s="101" t="str">
        <f>IF(FN_MC!D100="","*",FN_MC!D100)</f>
        <v>*</v>
      </c>
      <c r="E120" s="101" t="str">
        <f>IF(FN_MC!H100="","*",FN_MC!H100)</f>
        <v>*</v>
      </c>
      <c r="F120" s="114" t="str">
        <f>IF(FN_MC!M100="","*",FN_MC!M100)</f>
        <v>-</v>
      </c>
      <c r="G120" s="101" t="str">
        <f>IF(FN_MC!I100="","*",FN_MC!I100)</f>
        <v>*</v>
      </c>
      <c r="H120" s="101" t="str">
        <f>IF(FN_MC!AB100="","*",FN_MC!AB100)</f>
        <v>*</v>
      </c>
      <c r="I120" s="101" t="str">
        <f>IF(FN_MC!AC100="","*",FN_MC!AC100)</f>
        <v>*</v>
      </c>
      <c r="J120" s="102" t="str">
        <f>IF(FN_MC!AA100="","*",FN_MC!AA100)</f>
        <v>*</v>
      </c>
      <c r="K120" s="112" t="str">
        <f>IF(FN_MC!AD100="","*",FN_MC!AD100)</f>
        <v>*</v>
      </c>
    </row>
    <row r="121" spans="2:11" hidden="1">
      <c r="B121" s="100" t="str">
        <f>IF(FN_MC!Y101="","*",FN_MC!Y101)</f>
        <v>*</v>
      </c>
      <c r="C121" s="101" t="str">
        <f>IF(FN_MC!B101="","*",FN_MC!B101)</f>
        <v>*</v>
      </c>
      <c r="D121" s="101" t="str">
        <f>IF(FN_MC!D101="","*",FN_MC!D101)</f>
        <v>*</v>
      </c>
      <c r="E121" s="101" t="str">
        <f>IF(FN_MC!H101="","*",FN_MC!H101)</f>
        <v>*</v>
      </c>
      <c r="F121" s="114" t="str">
        <f>IF(FN_MC!M101="","*",FN_MC!M101)</f>
        <v>-</v>
      </c>
      <c r="G121" s="101" t="str">
        <f>IF(FN_MC!I101="","*",FN_MC!I101)</f>
        <v>*</v>
      </c>
      <c r="H121" s="101" t="str">
        <f>IF(FN_MC!AB101="","*",FN_MC!AB101)</f>
        <v>*</v>
      </c>
      <c r="I121" s="101" t="str">
        <f>IF(FN_MC!AC101="","*",FN_MC!AC101)</f>
        <v>*</v>
      </c>
      <c r="J121" s="102" t="str">
        <f>IF(FN_MC!AA101="","*",FN_MC!AA101)</f>
        <v>*</v>
      </c>
      <c r="K121" s="112" t="str">
        <f>IF(FN_MC!AD101="","*",FN_MC!AD101)</f>
        <v>*</v>
      </c>
    </row>
    <row r="122" spans="2:11" hidden="1">
      <c r="B122" s="100" t="str">
        <f>IF(FN_MC!Y102="","*",FN_MC!Y102)</f>
        <v>*</v>
      </c>
      <c r="C122" s="101" t="str">
        <f>IF(FN_MC!B102="","*",FN_MC!B102)</f>
        <v>*</v>
      </c>
      <c r="D122" s="101" t="str">
        <f>IF(FN_MC!D102="","*",FN_MC!D102)</f>
        <v>*</v>
      </c>
      <c r="E122" s="101" t="str">
        <f>IF(FN_MC!H102="","*",FN_MC!H102)</f>
        <v>*</v>
      </c>
      <c r="F122" s="114" t="str">
        <f>IF(FN_MC!M102="","*",FN_MC!M102)</f>
        <v>-</v>
      </c>
      <c r="G122" s="101" t="str">
        <f>IF(FN_MC!I102="","*",FN_MC!I102)</f>
        <v>*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*</v>
      </c>
    </row>
    <row r="123" spans="2:11" hidden="1">
      <c r="B123" s="100" t="str">
        <f>IF(FN_MC!Y103="","*",FN_MC!Y103)</f>
        <v>*</v>
      </c>
      <c r="C123" s="101" t="str">
        <f>IF(FN_MC!B103="","*",FN_MC!B103)</f>
        <v>*</v>
      </c>
      <c r="D123" s="101" t="str">
        <f>IF(FN_MC!D103="","*",FN_MC!D103)</f>
        <v>*</v>
      </c>
      <c r="E123" s="101" t="str">
        <f>IF(FN_MC!H103="","*",FN_MC!H103)</f>
        <v>*</v>
      </c>
      <c r="F123" s="114" t="str">
        <f>IF(FN_MC!M103="","*",FN_MC!M103)</f>
        <v>-</v>
      </c>
      <c r="G123" s="101" t="str">
        <f>IF(FN_MC!I103="","*",FN_MC!I103)</f>
        <v>*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*</v>
      </c>
    </row>
    <row r="124" spans="2:11" hidden="1">
      <c r="B124" s="100" t="str">
        <f>IF(FN_MC!Y104="","*",FN_MC!Y104)</f>
        <v>*</v>
      </c>
      <c r="C124" s="101" t="str">
        <f>IF(FN_MC!B104="","*",FN_MC!B104)</f>
        <v>*</v>
      </c>
      <c r="D124" s="101" t="str">
        <f>IF(FN_MC!D104="","*",FN_MC!D104)</f>
        <v>*</v>
      </c>
      <c r="E124" s="101" t="str">
        <f>IF(FN_MC!H104="","*",FN_MC!H104)</f>
        <v>*</v>
      </c>
      <c r="F124" s="114" t="str">
        <f>IF(FN_MC!M104="","*",FN_MC!M104)</f>
        <v>-</v>
      </c>
      <c r="G124" s="101" t="str">
        <f>IF(FN_MC!I104="","*",FN_MC!I104)</f>
        <v>*</v>
      </c>
      <c r="H124" s="101" t="str">
        <f>IF(FN_MC!AB104="","*",FN_MC!AB104)</f>
        <v>*</v>
      </c>
      <c r="I124" s="101" t="str">
        <f>IF(FN_MC!AC104="","*",FN_MC!AC104)</f>
        <v>*</v>
      </c>
      <c r="J124" s="102" t="str">
        <f>IF(FN_MC!AA104="","*",FN_MC!AA104)</f>
        <v>*</v>
      </c>
      <c r="K124" s="112" t="str">
        <f>IF(FN_MC!AD104="","*",FN_MC!AD104)</f>
        <v>*</v>
      </c>
    </row>
    <row r="125" spans="2:11" hidden="1">
      <c r="B125" s="100" t="str">
        <f>IF(FN_MC!Y105="","*",FN_MC!Y105)</f>
        <v>*</v>
      </c>
      <c r="C125" s="101" t="str">
        <f>IF(FN_MC!B105="","*",FN_MC!B105)</f>
        <v>*</v>
      </c>
      <c r="D125" s="101" t="str">
        <f>IF(FN_MC!D105="","*",FN_MC!D105)</f>
        <v>*</v>
      </c>
      <c r="E125" s="101" t="str">
        <f>IF(FN_MC!H105="","*",FN_MC!H105)</f>
        <v>*</v>
      </c>
      <c r="F125" s="114" t="str">
        <f>IF(FN_MC!M105="","*",FN_MC!M105)</f>
        <v>-</v>
      </c>
      <c r="G125" s="101" t="str">
        <f>IF(FN_MC!I105="","*",FN_MC!I105)</f>
        <v>*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*</v>
      </c>
    </row>
    <row r="126" spans="2:11" hidden="1">
      <c r="B126" s="100" t="str">
        <f>IF(FN_MC!Y106="","*",FN_MC!Y106)</f>
        <v>*</v>
      </c>
      <c r="C126" s="101" t="str">
        <f>IF(FN_MC!B106="","*",FN_MC!B106)</f>
        <v>*</v>
      </c>
      <c r="D126" s="101" t="str">
        <f>IF(FN_MC!D106="","*",FN_MC!D106)</f>
        <v>*</v>
      </c>
      <c r="E126" s="101" t="str">
        <f>IF(FN_MC!H106="","*",FN_MC!H106)</f>
        <v>*</v>
      </c>
      <c r="F126" s="114" t="str">
        <f>IF(FN_MC!M106="","*",FN_MC!M106)</f>
        <v>-</v>
      </c>
      <c r="G126" s="101" t="str">
        <f>IF(FN_MC!I106="","*",FN_MC!I106)</f>
        <v>*</v>
      </c>
      <c r="H126" s="101" t="str">
        <f>IF(FN_MC!AB106="","*",FN_MC!AB106)</f>
        <v>*</v>
      </c>
      <c r="I126" s="101" t="str">
        <f>IF(FN_MC!AC106="","*",FN_MC!AC106)</f>
        <v>*</v>
      </c>
      <c r="J126" s="102" t="str">
        <f>IF(FN_MC!AA106="","*",FN_MC!AA106)</f>
        <v>*</v>
      </c>
      <c r="K126" s="112" t="str">
        <f>IF(FN_MC!AD106="","*",FN_MC!AD106)</f>
        <v>*</v>
      </c>
    </row>
    <row r="127" spans="2:11" hidden="1">
      <c r="B127" s="100" t="str">
        <f>IF(FN_MC!Y107="","*",FN_MC!Y107)</f>
        <v>*</v>
      </c>
      <c r="C127" s="101" t="str">
        <f>IF(FN_MC!B107="","*",FN_MC!B107)</f>
        <v>*</v>
      </c>
      <c r="D127" s="101" t="str">
        <f>IF(FN_MC!D107="","*",FN_MC!D107)</f>
        <v>*</v>
      </c>
      <c r="E127" s="101" t="str">
        <f>IF(FN_MC!H107="","*",FN_MC!H107)</f>
        <v>*</v>
      </c>
      <c r="F127" s="114" t="str">
        <f>IF(FN_MC!M107="","*",FN_MC!M107)</f>
        <v>-</v>
      </c>
      <c r="G127" s="101" t="str">
        <f>IF(FN_MC!I107="","*",FN_MC!I107)</f>
        <v>*</v>
      </c>
      <c r="H127" s="101" t="str">
        <f>IF(FN_MC!AB107="","*",FN_MC!AB107)</f>
        <v>*</v>
      </c>
      <c r="I127" s="101" t="str">
        <f>IF(FN_MC!AC107="","*",FN_MC!AC107)</f>
        <v>*</v>
      </c>
      <c r="J127" s="102" t="str">
        <f>IF(FN_MC!AA107="","*",FN_MC!AA107)</f>
        <v>*</v>
      </c>
      <c r="K127" s="112" t="str">
        <f>IF(FN_MC!AD107="","*",FN_MC!AD107)</f>
        <v>*</v>
      </c>
    </row>
    <row r="128" spans="2:11" hidden="1">
      <c r="B128" s="100" t="str">
        <f>IF(FN_MC!Y108="","*",FN_MC!Y108)</f>
        <v>*</v>
      </c>
      <c r="C128" s="101" t="str">
        <f>IF(FN_MC!B108="","*",FN_MC!B108)</f>
        <v>*</v>
      </c>
      <c r="D128" s="101" t="str">
        <f>IF(FN_MC!D108="","*",FN_MC!D108)</f>
        <v>*</v>
      </c>
      <c r="E128" s="101" t="str">
        <f>IF(FN_MC!H108="","*",FN_MC!H108)</f>
        <v>*</v>
      </c>
      <c r="F128" s="114" t="str">
        <f>IF(FN_MC!M108="","*",FN_MC!M108)</f>
        <v>-</v>
      </c>
      <c r="G128" s="101" t="str">
        <f>IF(FN_MC!I108="","*",FN_MC!I108)</f>
        <v>*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*</v>
      </c>
    </row>
    <row r="129" spans="2:11" hidden="1">
      <c r="B129" s="100" t="str">
        <f>IF(FN_MC!Y109="","*",FN_MC!Y109)</f>
        <v>*</v>
      </c>
      <c r="C129" s="101" t="str">
        <f>IF(FN_MC!B109="","*",FN_MC!B109)</f>
        <v>*</v>
      </c>
      <c r="D129" s="101" t="str">
        <f>IF(FN_MC!D109="","*",FN_MC!D109)</f>
        <v>*</v>
      </c>
      <c r="E129" s="101" t="str">
        <f>IF(FN_MC!H109="","*",FN_MC!H109)</f>
        <v>*</v>
      </c>
      <c r="F129" s="114" t="str">
        <f>IF(FN_MC!M109="","*",FN_MC!M109)</f>
        <v>-</v>
      </c>
      <c r="G129" s="101" t="str">
        <f>IF(FN_MC!I109="","*",FN_MC!I109)</f>
        <v>*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*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abSelected="1" workbookViewId="0">
      <selection activeCell="H85" sqref="H85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1" spans="1:46" ht="15" customHeight="1">
      <c r="A1" s="261"/>
      <c r="B1" s="262"/>
      <c r="C1" s="26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4" t="s">
        <v>1258</v>
      </c>
      <c r="Q1" s="265"/>
      <c r="R1" s="88"/>
      <c r="S1" s="88"/>
      <c r="T1" s="89"/>
      <c r="U1" s="266" t="s">
        <v>1464</v>
      </c>
      <c r="V1" s="266"/>
      <c r="W1" s="26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1465</v>
      </c>
      <c r="B2" s="91" t="s">
        <v>1466</v>
      </c>
      <c r="C2" s="91" t="s">
        <v>7</v>
      </c>
      <c r="D2" s="92" t="s">
        <v>1210</v>
      </c>
      <c r="E2" s="92" t="s">
        <v>365</v>
      </c>
      <c r="F2" s="92" t="s">
        <v>1467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1468</v>
      </c>
      <c r="T2" s="94" t="s">
        <v>1213</v>
      </c>
      <c r="U2" s="90">
        <f ca="1">TODAY()-1</f>
        <v>46061</v>
      </c>
      <c r="V2" s="90">
        <f ca="1">U2-1</f>
        <v>46060</v>
      </c>
      <c r="W2" s="90">
        <f ca="1">V2-1</f>
        <v>46059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 t="str">
        <f ca="1">_xlfn.XLOOKUP(G9&amp;$U$2,BS_CONTROLE[CHAVE],BS_CONTROLE[Quantidade_11],"-")</f>
        <v>-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1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 t="str">
        <f ca="1">_xlfn.XLOOKUP(G10&amp;$U$2,BS_CONTROLE[CHAVE],BS_CONTROLE[Quantidade_11],"-")</f>
        <v>-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108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>
        <f ca="1">_xlfn.XLOOKUP(G28&amp;$W$2,BS_CONTROLE[CHAVE],BS_CONTROLE[Quantidade_11],"-")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0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>
        <f ca="1">_xlfn.XLOOKUP(G33&amp;$W$2,BS_CONTROLE[CHAVE],BS_CONTROLE[Quantidade_11],"-")</f>
        <v>108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>
        <f ca="1">_xlfn.XLOOKUP(G34&amp;$W$2,BS_CONTROLE[CHAVE],BS_CONTROLE[Quantidade_11],"-")</f>
        <v>80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>
        <f ca="1">_xlfn.XLOOKUP(G41&amp;$W$2,BS_CONTROLE[CHAVE],BS_CONTROLE[Quantidade_11],"-")</f>
        <v>1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>
        <f ca="1">_xlfn.XLOOKUP(G42&amp;$W$2,BS_CONTROLE[CHAVE],BS_CONTROLE[Quantidade_11],"-")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108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80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1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80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>
        <f ca="1">_xlfn.XLOOKUP(G58&amp;$W$2,BS_CONTROLE[CHAVE],BS_CONTROLE[Quantidade_11],"-")</f>
        <v>108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1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 t="str">
        <f ca="1">_xlfn.XLOOKUP(G63&amp;$U$2,BS_CONTROLE[CHAVE],BS_CONTROLE[Quantidade_11],"-")</f>
        <v>-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1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 t="str">
        <f ca="1">_xlfn.XLOOKUP(G64&amp;$U$2,BS_CONTROLE[CHAVE],BS_CONTROLE[Quantidade_11],"-")</f>
        <v>-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1000</v>
      </c>
      <c r="V66" s="98">
        <f ca="1">_xlfn.XLOOKUP(G66&amp;$V$2,BS_CONTROLE[CHAVE],BS_CONTROLE[Quantidade_11],"-")</f>
        <v>885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1000</v>
      </c>
      <c r="V68" s="98">
        <f ca="1">_xlfn.XLOOKUP(G68&amp;$V$2,BS_CONTROLE[CHAVE],BS_CONTROLE[Quantidade_11],"-")</f>
        <v>885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 t="str">
        <f ca="1">_xlfn.XLOOKUP(G72&amp;$U$2,BS_CONTROLE[CHAVE],BS_CONTROLE[Quantidade_11],"-")</f>
        <v>-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>
        <f ca="1">_xlfn.XLOOKUP(G74&amp;$W$2,BS_CONTROLE[CHAVE],BS_CONTROLE[Quantidade_11],"-")</f>
        <v>80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108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_xlfn.XLOOKUP(G78&amp;$U$2,BS_CONTROLE[CHAVE],BS_CONTROLE[Quantidade_11],"-")</f>
        <v>1000</v>
      </c>
      <c r="V78" s="98">
        <f ca="1">_xlfn.XLOOKUP(G78&amp;$V$2,BS_CONTROLE[CHAVE],BS_CONTROLE[Quantidade_11],"-")</f>
        <v>885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*</v>
      </c>
      <c r="C80" s="95" t="str">
        <f>IF(FN_MC!Z82="","*",FN_MC!Z82)</f>
        <v>*</v>
      </c>
      <c r="D80" s="96" t="str">
        <f>IF(FN_MC!S82="","*",FN_MC!S82)</f>
        <v>-</v>
      </c>
      <c r="E80" s="96" t="str">
        <f>IF(FN_MC!T82="","*",FN_MC!T82)</f>
        <v>-</v>
      </c>
      <c r="F80" s="96" t="str">
        <f>IF(FN_MC!B82="","*",FN_MC!B82)</f>
        <v>*</v>
      </c>
      <c r="G80" s="96" t="str">
        <f>IF(FN_MC!D82="","*",FN_MC!D82)</f>
        <v>*</v>
      </c>
      <c r="H80" s="96" t="str">
        <f>IF(FN_MC!F82="","*",FN_MC!F82)</f>
        <v>*</v>
      </c>
      <c r="I80" s="96" t="str">
        <f>IF(FN_MC!H82="","*",FN_MC!H82)</f>
        <v>*</v>
      </c>
      <c r="J80" s="96" t="str">
        <f>IF(FN_MC!I82="","*",FN_MC!I82)</f>
        <v>*</v>
      </c>
      <c r="K80" s="96" t="str">
        <f>IF(FN_MC!M82="","*",FN_MC!M82)</f>
        <v>-</v>
      </c>
      <c r="L80" s="196" t="str">
        <f>IF(FN_MC!N82="","*",FN_MC!N82)</f>
        <v>-</v>
      </c>
      <c r="M80" s="97" t="str">
        <f>IF(FN_MC!J82="","*",FN_MC!J82)</f>
        <v>*</v>
      </c>
      <c r="N80" s="183" t="str">
        <f>IF(FN_MC!K82="","*",FN_MC!K82)</f>
        <v>*</v>
      </c>
      <c r="O80" s="183" t="str">
        <f>IF(FN_MC!L82="","*",FN_MC!L82)</f>
        <v>-</v>
      </c>
      <c r="P80" s="107" t="str">
        <f>IF(FN_MC!O82="","*",FN_MC!O82)</f>
        <v>*</v>
      </c>
      <c r="Q80" s="107" t="str">
        <f>IF(FN_MC!P82="","*",FN_MC!P82)</f>
        <v>*</v>
      </c>
      <c r="R80" s="96" t="str">
        <f>IF(FN_MC!Q82="","*",CONCATENATE(FN_MC!Q82," ",FN_MC!R82))</f>
        <v>*</v>
      </c>
      <c r="S80" s="96" t="str">
        <f>IF(FN_MC!V82="","*",FN_MC!V82)</f>
        <v>*</v>
      </c>
      <c r="T80" s="96" t="str">
        <f>IF(FN_MC!W82="","*",FN_MC!W82)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*</v>
      </c>
      <c r="C81" s="95" t="str">
        <f>IF(FN_MC!Z83="","*",FN_MC!Z83)</f>
        <v>*</v>
      </c>
      <c r="D81" s="96" t="str">
        <f>IF(FN_MC!S83="","*",FN_MC!S83)</f>
        <v>-</v>
      </c>
      <c r="E81" s="96" t="str">
        <f>IF(FN_MC!T83="","*",FN_MC!T83)</f>
        <v>-</v>
      </c>
      <c r="F81" s="96" t="str">
        <f>IF(FN_MC!B83="","*",FN_MC!B83)</f>
        <v>*</v>
      </c>
      <c r="G81" s="96" t="str">
        <f>IF(FN_MC!D83="","*",FN_MC!D83)</f>
        <v>*</v>
      </c>
      <c r="H81" s="96" t="str">
        <f>IF(FN_MC!F83="","*",FN_MC!F83)</f>
        <v>*</v>
      </c>
      <c r="I81" s="96" t="str">
        <f>IF(FN_MC!H83="","*",FN_MC!H83)</f>
        <v>*</v>
      </c>
      <c r="J81" s="96" t="str">
        <f>IF(FN_MC!I83="","*",FN_MC!I83)</f>
        <v>*</v>
      </c>
      <c r="K81" s="96" t="str">
        <f>IF(FN_MC!M83="","*",FN_MC!M83)</f>
        <v>-</v>
      </c>
      <c r="L81" s="196" t="str">
        <f>IF(FN_MC!N83="","*",FN_MC!N83)</f>
        <v>-</v>
      </c>
      <c r="M81" s="97" t="str">
        <f>IF(FN_MC!J83="","*",FN_MC!J83)</f>
        <v>*</v>
      </c>
      <c r="N81" s="183" t="str">
        <f>IF(FN_MC!K83="","*",FN_MC!K83)</f>
        <v>*</v>
      </c>
      <c r="O81" s="183" t="str">
        <f>IF(FN_MC!L83="","*",FN_MC!L83)</f>
        <v>-</v>
      </c>
      <c r="P81" s="107" t="str">
        <f>IF(FN_MC!O83="","*",FN_MC!O83)</f>
        <v>*</v>
      </c>
      <c r="Q81" s="107" t="str">
        <f>IF(FN_MC!P83="","*",FN_MC!P83)</f>
        <v>*</v>
      </c>
      <c r="R81" s="96" t="str">
        <f>IF(FN_MC!Q83="","*",CONCATENATE(FN_MC!Q83," ",FN_MC!R83))</f>
        <v>*</v>
      </c>
      <c r="S81" s="96" t="str">
        <f>IF(FN_MC!V83="","*",FN_MC!V83)</f>
        <v>*</v>
      </c>
      <c r="T81" s="96" t="str">
        <f>IF(FN_MC!W83="","*",FN_MC!W83)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232" t="str">
        <f>IF(FN_MC!W84="","*",FN_MC!W84)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2" t="str">
        <f>IF(FN_MC!W85="","*",FN_MC!W85)</f>
        <v xml:space="preserve">Descarga de pedra 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232" t="str">
        <f>IF(FN_MC!W87="","*",FN_MC!W87)</f>
        <v xml:space="preserve">Execução de solda - Condicionado a temperatura </v>
      </c>
      <c r="U85" s="98" t="str">
        <f ca="1">_xlfn.XLOOKUP(G85&amp;$U$2,BS_CONTROLE[CHAVE],BS_CONTROLE[Quantidade_11],"-")</f>
        <v>-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1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2" t="str">
        <f>IF(FN_MC!W88="","*",FN_MC!W88)</f>
        <v xml:space="preserve">Execução de solda - Condicionado a temperatura 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232" t="str">
        <f>IF(FN_MC!W92="","*",FN_MC!W92)</f>
        <v>Descarga de 4 barras e RECOLHA DE DORMENTES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>
        <f ca="1">_xlfn.XLOOKUP(G90&amp;$W$2,BS_CONTROLE[CHAVE],BS_CONTROLE[Quantidade_11],"-")</f>
        <v>108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8.3333333333333329E-2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232" t="str">
        <f>IF(FN_MC!W94="","*",FN_MC!W94)</f>
        <v>Regulagem de brita</v>
      </c>
      <c r="U92" s="98">
        <f ca="1">_xlfn.XLOOKUP(G92&amp;$U$2,BS_CONTROLE[CHAVE],BS_CONTROLE[Quantidade_11],"-")</f>
        <v>1000</v>
      </c>
      <c r="V92" s="98">
        <f ca="1">_xlfn.XLOOKUP(G92&amp;$V$2,BS_CONTROLE[CHAVE],BS_CONTROLE[Quantidade_11],"-")</f>
        <v>885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232" t="str">
        <f>IF(FN_MC!W96="","*",FN_MC!W96)</f>
        <v xml:space="preserve">Execução de solda - Condicionado a temperatura 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2" t="str">
        <f>IF(FN_MC!W97="","*",FN_MC!W97)</f>
        <v xml:space="preserve">
45 min em TIN2 pra formar cobra cega
Descarga de 3 barras no equipamento 74/026819-027555cv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2" t="str">
        <f>IF(FN_MC!W98="","*",FN_MC!W98)</f>
        <v>Ronda 7 dias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>
        <f ca="1">_xlfn.XLOOKUP(G96&amp;$W$2,BS_CONTROLE[CHAVE],BS_CONTROLE[Quantidade_11],"-")</f>
        <v>80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*</v>
      </c>
      <c r="C97" s="95" t="str">
        <f>IF(FN_MC!Z99="","*",FN_MC!Z99)</f>
        <v>*</v>
      </c>
      <c r="D97" s="96" t="str">
        <f>IF(FN_MC!S99="","*",FN_MC!S99)</f>
        <v>-</v>
      </c>
      <c r="E97" s="96" t="str">
        <f>IF(FN_MC!T99="","*",FN_MC!T99)</f>
        <v>-</v>
      </c>
      <c r="F97" s="96" t="str">
        <f>IF(FN_MC!B99="","*",FN_MC!B99)</f>
        <v>*</v>
      </c>
      <c r="G97" s="96" t="str">
        <f>IF(FN_MC!D99="","*",FN_MC!D99)</f>
        <v>*</v>
      </c>
      <c r="H97" s="96" t="str">
        <f>IF(FN_MC!F99="","*",FN_MC!F99)</f>
        <v>*</v>
      </c>
      <c r="I97" s="96" t="str">
        <f>IF(FN_MC!H99="","*",FN_MC!H99)</f>
        <v>*</v>
      </c>
      <c r="J97" s="96" t="str">
        <f>IF(FN_MC!I99="","*",FN_MC!I99)</f>
        <v>*</v>
      </c>
      <c r="K97" s="96" t="str">
        <f>IF(FN_MC!M99="","*",FN_MC!M99)</f>
        <v>-</v>
      </c>
      <c r="L97" s="196" t="str">
        <f>IF(FN_MC!N99="","*",FN_MC!N99)</f>
        <v>-</v>
      </c>
      <c r="M97" s="97" t="str">
        <f>IF(FN_MC!J99="","*",FN_MC!J99)</f>
        <v>*</v>
      </c>
      <c r="N97" s="183" t="str">
        <f>IF(FN_MC!K99="","*",FN_MC!K99)</f>
        <v>*</v>
      </c>
      <c r="O97" s="183" t="str">
        <f>IF(FN_MC!L99="","*",FN_MC!L99)</f>
        <v>-</v>
      </c>
      <c r="P97" s="107" t="str">
        <f>IF(FN_MC!O99="","*",FN_MC!O99)</f>
        <v>*</v>
      </c>
      <c r="Q97" s="107" t="str">
        <f>IF(FN_MC!P99="","*",FN_MC!P99)</f>
        <v>*</v>
      </c>
      <c r="R97" s="96" t="str">
        <f>IF(FN_MC!Q99="","*",CONCATENATE(FN_MC!Q99," ",FN_MC!R99))</f>
        <v>*</v>
      </c>
      <c r="S97" s="96" t="str">
        <f>IF(FN_MC!V99="","*",FN_MC!V99)</f>
        <v>*</v>
      </c>
      <c r="T97" s="96" t="str">
        <f>IF(FN_MC!W99="","*",FN_MC!W99)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*</v>
      </c>
      <c r="C98" s="95" t="str">
        <f>IF(FN_MC!Z100="","*",FN_MC!Z100)</f>
        <v>*</v>
      </c>
      <c r="D98" s="96" t="str">
        <f>IF(FN_MC!S100="","*",FN_MC!S100)</f>
        <v>-</v>
      </c>
      <c r="E98" s="96" t="str">
        <f>IF(FN_MC!T100="","*",FN_MC!T100)</f>
        <v>-</v>
      </c>
      <c r="F98" s="96" t="str">
        <f>IF(FN_MC!B100="","*",FN_MC!B100)</f>
        <v>*</v>
      </c>
      <c r="G98" s="96" t="str">
        <f>IF(FN_MC!D100="","*",FN_MC!D100)</f>
        <v>*</v>
      </c>
      <c r="H98" s="96" t="str">
        <f>IF(FN_MC!F100="","*",FN_MC!F100)</f>
        <v>*</v>
      </c>
      <c r="I98" s="96" t="str">
        <f>IF(FN_MC!H100="","*",FN_MC!H100)</f>
        <v>*</v>
      </c>
      <c r="J98" s="96" t="str">
        <f>IF(FN_MC!I100="","*",FN_MC!I100)</f>
        <v>*</v>
      </c>
      <c r="K98" s="96" t="str">
        <f>IF(FN_MC!M100="","*",FN_MC!M100)</f>
        <v>-</v>
      </c>
      <c r="L98" s="196" t="str">
        <f>IF(FN_MC!N100="","*",FN_MC!N100)</f>
        <v>-</v>
      </c>
      <c r="M98" s="97" t="str">
        <f>IF(FN_MC!J100="","*",FN_MC!J100)</f>
        <v>*</v>
      </c>
      <c r="N98" s="183" t="str">
        <f>IF(FN_MC!K100="","*",FN_MC!K100)</f>
        <v>*</v>
      </c>
      <c r="O98" s="183" t="str">
        <f>IF(FN_MC!L100="","*",FN_MC!L100)</f>
        <v>-</v>
      </c>
      <c r="P98" s="107" t="str">
        <f>IF(FN_MC!O100="","*",FN_MC!O100)</f>
        <v>*</v>
      </c>
      <c r="Q98" s="107" t="str">
        <f>IF(FN_MC!P100="","*",FN_MC!P100)</f>
        <v>*</v>
      </c>
      <c r="R98" s="96" t="str">
        <f>IF(FN_MC!Q100="","*",CONCATENATE(FN_MC!Q100," ",FN_MC!R100))</f>
        <v>*</v>
      </c>
      <c r="S98" s="96" t="str">
        <f>IF(FN_MC!V100="","*",FN_MC!V100)</f>
        <v>*</v>
      </c>
      <c r="T98" s="96" t="str">
        <f>IF(FN_MC!W100="","*",FN_MC!W100)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-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*</v>
      </c>
      <c r="B100" s="95" t="str">
        <f>IF(FN_MC!X102="","*",FN_MC!X102)</f>
        <v>*</v>
      </c>
      <c r="C100" s="95" t="str">
        <f>IF(FN_MC!Z102="","*",FN_MC!Z102)</f>
        <v>*</v>
      </c>
      <c r="D100" s="96" t="str">
        <f>IF(FN_MC!S102="","*",FN_MC!S102)</f>
        <v>-</v>
      </c>
      <c r="E100" s="96" t="str">
        <f>IF(FN_MC!T102="","*",FN_MC!T102)</f>
        <v>-</v>
      </c>
      <c r="F100" s="96" t="str">
        <f>IF(FN_MC!B102="","*",FN_MC!B102)</f>
        <v>*</v>
      </c>
      <c r="G100" s="96" t="str">
        <f>IF(FN_MC!D102="","*",FN_MC!D102)</f>
        <v>*</v>
      </c>
      <c r="H100" s="96" t="str">
        <f>IF(FN_MC!F102="","*",FN_MC!F102)</f>
        <v>*</v>
      </c>
      <c r="I100" s="96" t="str">
        <f>IF(FN_MC!H102="","*",FN_MC!H102)</f>
        <v>*</v>
      </c>
      <c r="J100" s="96" t="str">
        <f>IF(FN_MC!I102="","*",FN_MC!I102)</f>
        <v>*</v>
      </c>
      <c r="K100" s="96" t="str">
        <f>IF(FN_MC!M102="","*",FN_MC!M102)</f>
        <v>-</v>
      </c>
      <c r="L100" s="196" t="str">
        <f>IF(FN_MC!N102="","*",FN_MC!N102)</f>
        <v>-</v>
      </c>
      <c r="M100" s="97" t="str">
        <f>IF(FN_MC!J102="","*",FN_MC!J102)</f>
        <v>*</v>
      </c>
      <c r="N100" s="183" t="str">
        <f>IF(FN_MC!K102="","*",FN_MC!K102)</f>
        <v>*</v>
      </c>
      <c r="O100" s="183" t="str">
        <f>IF(FN_MC!L102="","*",FN_MC!L102)</f>
        <v>-</v>
      </c>
      <c r="P100" s="107" t="str">
        <f>IF(FN_MC!O102="","*",FN_MC!O102)</f>
        <v>*</v>
      </c>
      <c r="Q100" s="107" t="str">
        <f>IF(FN_MC!P102="","*",FN_MC!P102)</f>
        <v>*</v>
      </c>
      <c r="R100" s="96" t="str">
        <f>IF(FN_MC!Q102="","*",CONCATENATE(FN_MC!Q102," ",FN_MC!R102))</f>
        <v>*</v>
      </c>
      <c r="S100" s="96" t="str">
        <f>IF(FN_MC!V102="","*",FN_MC!V102)</f>
        <v>*</v>
      </c>
      <c r="T100" s="96" t="str">
        <f>IF(FN_MC!W102="","*",FN_MC!W102)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*</v>
      </c>
      <c r="B101" s="95" t="str">
        <f>IF(FN_MC!X103="","*",FN_MC!X103)</f>
        <v>*</v>
      </c>
      <c r="C101" s="95" t="str">
        <f>IF(FN_MC!Z103="","*",FN_MC!Z103)</f>
        <v>*</v>
      </c>
      <c r="D101" s="96" t="str">
        <f>IF(FN_MC!S103="","*",FN_MC!S103)</f>
        <v>-</v>
      </c>
      <c r="E101" s="96" t="str">
        <f>IF(FN_MC!T103="","*",FN_MC!T103)</f>
        <v>-</v>
      </c>
      <c r="F101" s="96" t="str">
        <f>IF(FN_MC!B103="","*",FN_MC!B103)</f>
        <v>*</v>
      </c>
      <c r="G101" s="96" t="str">
        <f>IF(FN_MC!D103="","*",FN_MC!D103)</f>
        <v>*</v>
      </c>
      <c r="H101" s="96" t="str">
        <f>IF(FN_MC!F103="","*",FN_MC!F103)</f>
        <v>*</v>
      </c>
      <c r="I101" s="96" t="str">
        <f>IF(FN_MC!H103="","*",FN_MC!H103)</f>
        <v>*</v>
      </c>
      <c r="J101" s="96" t="str">
        <f>IF(FN_MC!I103="","*",FN_MC!I103)</f>
        <v>*</v>
      </c>
      <c r="K101" s="96" t="str">
        <f>IF(FN_MC!M103="","*",FN_MC!M103)</f>
        <v>-</v>
      </c>
      <c r="L101" s="196" t="str">
        <f>IF(FN_MC!N103="","*",FN_MC!N103)</f>
        <v>-</v>
      </c>
      <c r="M101" s="97" t="str">
        <f>IF(FN_MC!J103="","*",FN_MC!J103)</f>
        <v>*</v>
      </c>
      <c r="N101" s="183" t="str">
        <f>IF(FN_MC!K103="","*",FN_MC!K103)</f>
        <v>*</v>
      </c>
      <c r="O101" s="183" t="str">
        <f>IF(FN_MC!L103="","*",FN_MC!L103)</f>
        <v>-</v>
      </c>
      <c r="P101" s="107" t="str">
        <f>IF(FN_MC!O103="","*",FN_MC!O103)</f>
        <v>*</v>
      </c>
      <c r="Q101" s="107" t="str">
        <f>IF(FN_MC!P103="","*",FN_MC!P103)</f>
        <v>*</v>
      </c>
      <c r="R101" s="96" t="str">
        <f>IF(FN_MC!Q103="","*",CONCATENATE(FN_MC!Q103," ",FN_MC!R103))</f>
        <v>*</v>
      </c>
      <c r="S101" s="96" t="str">
        <f>IF(FN_MC!V103="","*",FN_MC!V103)</f>
        <v>*</v>
      </c>
      <c r="T101" s="96" t="str">
        <f>IF(FN_MC!W103="","*",FN_MC!W103)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*</v>
      </c>
      <c r="B102" s="95" t="str">
        <f>IF(FN_MC!X104="","*",FN_MC!X104)</f>
        <v>*</v>
      </c>
      <c r="C102" s="95" t="str">
        <f>IF(FN_MC!Z104="","*",FN_MC!Z104)</f>
        <v>*</v>
      </c>
      <c r="D102" s="96" t="str">
        <f>IF(FN_MC!S104="","*",FN_MC!S104)</f>
        <v>-</v>
      </c>
      <c r="E102" s="96" t="str">
        <f>IF(FN_MC!T104="","*",FN_MC!T104)</f>
        <v>-</v>
      </c>
      <c r="F102" s="96" t="str">
        <f>IF(FN_MC!B104="","*",FN_MC!B104)</f>
        <v>*</v>
      </c>
      <c r="G102" s="96" t="str">
        <f>IF(FN_MC!D104="","*",FN_MC!D104)</f>
        <v>*</v>
      </c>
      <c r="H102" s="96" t="str">
        <f>IF(FN_MC!F104="","*",FN_MC!F104)</f>
        <v>*</v>
      </c>
      <c r="I102" s="96" t="str">
        <f>IF(FN_MC!H104="","*",FN_MC!H104)</f>
        <v>*</v>
      </c>
      <c r="J102" s="96" t="str">
        <f>IF(FN_MC!I104="","*",FN_MC!I104)</f>
        <v>*</v>
      </c>
      <c r="K102" s="96" t="str">
        <f>IF(FN_MC!M104="","*",FN_MC!M104)</f>
        <v>-</v>
      </c>
      <c r="L102" s="196" t="str">
        <f>IF(FN_MC!N104="","*",FN_MC!N104)</f>
        <v>-</v>
      </c>
      <c r="M102" s="97" t="str">
        <f>IF(FN_MC!J104="","*",FN_MC!J104)</f>
        <v>*</v>
      </c>
      <c r="N102" s="183" t="str">
        <f>IF(FN_MC!K104="","*",FN_MC!K104)</f>
        <v>*</v>
      </c>
      <c r="O102" s="183" t="str">
        <f>IF(FN_MC!L104="","*",FN_MC!L104)</f>
        <v>-</v>
      </c>
      <c r="P102" s="107" t="str">
        <f>IF(FN_MC!O104="","*",FN_MC!O104)</f>
        <v>*</v>
      </c>
      <c r="Q102" s="107" t="str">
        <f>IF(FN_MC!P104="","*",FN_MC!P104)</f>
        <v>*</v>
      </c>
      <c r="R102" s="96" t="str">
        <f>IF(FN_MC!Q104="","*",CONCATENATE(FN_MC!Q104," ",FN_MC!R104))</f>
        <v>*</v>
      </c>
      <c r="S102" s="96" t="str">
        <f>IF(FN_MC!V104="","*",FN_MC!V104)</f>
        <v>*</v>
      </c>
      <c r="T102" s="96" t="str">
        <f>IF(FN_MC!W104="","*",FN_MC!W104)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*</v>
      </c>
      <c r="B103" s="95" t="str">
        <f>IF(FN_MC!X105="","*",FN_MC!X105)</f>
        <v>*</v>
      </c>
      <c r="C103" s="95" t="str">
        <f>IF(FN_MC!Z105="","*",FN_MC!Z105)</f>
        <v>*</v>
      </c>
      <c r="D103" s="96" t="str">
        <f>IF(FN_MC!S105="","*",FN_MC!S105)</f>
        <v>-</v>
      </c>
      <c r="E103" s="96" t="str">
        <f>IF(FN_MC!T105="","*",FN_MC!T105)</f>
        <v>-</v>
      </c>
      <c r="F103" s="96" t="str">
        <f>IF(FN_MC!B105="","*",FN_MC!B105)</f>
        <v>*</v>
      </c>
      <c r="G103" s="96" t="str">
        <f>IF(FN_MC!D105="","*",FN_MC!D105)</f>
        <v>*</v>
      </c>
      <c r="H103" s="96" t="str">
        <f>IF(FN_MC!F105="","*",FN_MC!F105)</f>
        <v>*</v>
      </c>
      <c r="I103" s="96" t="str">
        <f>IF(FN_MC!H105="","*",FN_MC!H105)</f>
        <v>*</v>
      </c>
      <c r="J103" s="96" t="str">
        <f>IF(FN_MC!I105="","*",FN_MC!I105)</f>
        <v>*</v>
      </c>
      <c r="K103" s="96" t="str">
        <f>IF(FN_MC!M105="","*",FN_MC!M105)</f>
        <v>-</v>
      </c>
      <c r="L103" s="196" t="str">
        <f>IF(FN_MC!N105="","*",FN_MC!N105)</f>
        <v>-</v>
      </c>
      <c r="M103" s="97" t="str">
        <f>IF(FN_MC!J105="","*",FN_MC!J105)</f>
        <v>*</v>
      </c>
      <c r="N103" s="183" t="str">
        <f>IF(FN_MC!K105="","*",FN_MC!K105)</f>
        <v>*</v>
      </c>
      <c r="O103" s="183" t="str">
        <f>IF(FN_MC!L105="","*",FN_MC!L105)</f>
        <v>-</v>
      </c>
      <c r="P103" s="107" t="str">
        <f>IF(FN_MC!O105="","*",FN_MC!O105)</f>
        <v>*</v>
      </c>
      <c r="Q103" s="107" t="str">
        <f>IF(FN_MC!P105="","*",FN_MC!P105)</f>
        <v>*</v>
      </c>
      <c r="R103" s="96" t="str">
        <f>IF(FN_MC!Q105="","*",CONCATENATE(FN_MC!Q105," ",FN_MC!R105))</f>
        <v>*</v>
      </c>
      <c r="S103" s="96" t="str">
        <f>IF(FN_MC!V105="","*",FN_MC!V105)</f>
        <v>*</v>
      </c>
      <c r="T103" s="96" t="str">
        <f>IF(FN_MC!W105="","*",FN_MC!W105)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*</v>
      </c>
      <c r="B104" s="95" t="str">
        <f>IF(FN_MC!X106="","*",FN_MC!X106)</f>
        <v>*</v>
      </c>
      <c r="C104" s="95" t="str">
        <f>IF(FN_MC!Z106="","*",FN_MC!Z106)</f>
        <v>*</v>
      </c>
      <c r="D104" s="96" t="str">
        <f>IF(FN_MC!S106="","*",FN_MC!S106)</f>
        <v>-</v>
      </c>
      <c r="E104" s="96" t="str">
        <f>IF(FN_MC!T106="","*",FN_MC!T106)</f>
        <v>-</v>
      </c>
      <c r="F104" s="96" t="str">
        <f>IF(FN_MC!B106="","*",FN_MC!B106)</f>
        <v>*</v>
      </c>
      <c r="G104" s="96" t="str">
        <f>IF(FN_MC!D106="","*",FN_MC!D106)</f>
        <v>*</v>
      </c>
      <c r="H104" s="96" t="str">
        <f>IF(FN_MC!F106="","*",FN_MC!F106)</f>
        <v>*</v>
      </c>
      <c r="I104" s="96" t="str">
        <f>IF(FN_MC!H106="","*",FN_MC!H106)</f>
        <v>*</v>
      </c>
      <c r="J104" s="96" t="str">
        <f>IF(FN_MC!I106="","*",FN_MC!I106)</f>
        <v>*</v>
      </c>
      <c r="K104" s="96" t="str">
        <f>IF(FN_MC!M106="","*",FN_MC!M106)</f>
        <v>-</v>
      </c>
      <c r="L104" s="196" t="str">
        <f>IF(FN_MC!N106="","*",FN_MC!N106)</f>
        <v>-</v>
      </c>
      <c r="M104" s="97" t="str">
        <f>IF(FN_MC!J106="","*",FN_MC!J106)</f>
        <v>*</v>
      </c>
      <c r="N104" s="183" t="str">
        <f>IF(FN_MC!K106="","*",FN_MC!K106)</f>
        <v>*</v>
      </c>
      <c r="O104" s="183" t="str">
        <f>IF(FN_MC!L106="","*",FN_MC!L106)</f>
        <v>-</v>
      </c>
      <c r="P104" s="107" t="str">
        <f>IF(FN_MC!O106="","*",FN_MC!O106)</f>
        <v>*</v>
      </c>
      <c r="Q104" s="107" t="str">
        <f>IF(FN_MC!P106="","*",FN_MC!P106)</f>
        <v>*</v>
      </c>
      <c r="R104" s="96" t="str">
        <f>IF(FN_MC!Q106="","*",CONCATENATE(FN_MC!Q106," ",FN_MC!R106))</f>
        <v>*</v>
      </c>
      <c r="S104" s="96" t="str">
        <f>IF(FN_MC!V106="","*",FN_MC!V106)</f>
        <v>*</v>
      </c>
      <c r="T104" s="96" t="str">
        <f>IF(FN_MC!W106="","*",FN_MC!W106)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*</v>
      </c>
      <c r="B105" s="95" t="str">
        <f>IF(FN_MC!X107="","*",FN_MC!X107)</f>
        <v>*</v>
      </c>
      <c r="C105" s="95" t="str">
        <f>IF(FN_MC!Z107="","*",FN_MC!Z107)</f>
        <v>*</v>
      </c>
      <c r="D105" s="96" t="str">
        <f>IF(FN_MC!S107="","*",FN_MC!S107)</f>
        <v>-</v>
      </c>
      <c r="E105" s="96" t="str">
        <f>IF(FN_MC!T107="","*",FN_MC!T107)</f>
        <v>-</v>
      </c>
      <c r="F105" s="96" t="str">
        <f>IF(FN_MC!B107="","*",FN_MC!B107)</f>
        <v>*</v>
      </c>
      <c r="G105" s="96" t="str">
        <f>IF(FN_MC!D107="","*",FN_MC!D107)</f>
        <v>*</v>
      </c>
      <c r="H105" s="96" t="str">
        <f>IF(FN_MC!F107="","*",FN_MC!F107)</f>
        <v>*</v>
      </c>
      <c r="I105" s="96" t="str">
        <f>IF(FN_MC!H107="","*",FN_MC!H107)</f>
        <v>*</v>
      </c>
      <c r="J105" s="96" t="str">
        <f>IF(FN_MC!I107="","*",FN_MC!I107)</f>
        <v>*</v>
      </c>
      <c r="K105" s="96" t="str">
        <f>IF(FN_MC!M107="","*",FN_MC!M107)</f>
        <v>-</v>
      </c>
      <c r="L105" s="196" t="str">
        <f>IF(FN_MC!N107="","*",FN_MC!N107)</f>
        <v>-</v>
      </c>
      <c r="M105" s="97" t="str">
        <f>IF(FN_MC!J107="","*",FN_MC!J107)</f>
        <v>*</v>
      </c>
      <c r="N105" s="183" t="str">
        <f>IF(FN_MC!K107="","*",FN_MC!K107)</f>
        <v>*</v>
      </c>
      <c r="O105" s="183" t="str">
        <f>IF(FN_MC!L107="","*",FN_MC!L107)</f>
        <v>-</v>
      </c>
      <c r="P105" s="107" t="str">
        <f>IF(FN_MC!O107="","*",FN_MC!O107)</f>
        <v>*</v>
      </c>
      <c r="Q105" s="107" t="str">
        <f>IF(FN_MC!P107="","*",FN_MC!P107)</f>
        <v>*</v>
      </c>
      <c r="R105" s="96" t="str">
        <f>IF(FN_MC!Q107="","*",CONCATENATE(FN_MC!Q107," ",FN_MC!R107))</f>
        <v>*</v>
      </c>
      <c r="S105" s="96" t="str">
        <f>IF(FN_MC!V107="","*",FN_MC!V107)</f>
        <v>*</v>
      </c>
      <c r="T105" s="96" t="str">
        <f>IF(FN_MC!W107="","*",FN_MC!W107)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*</v>
      </c>
      <c r="C106" s="95" t="str">
        <f>IF(FN_MC!Z108="","*",FN_MC!Z108)</f>
        <v>*</v>
      </c>
      <c r="D106" s="96" t="str">
        <f>IF(FN_MC!S108="","*",FN_MC!S108)</f>
        <v>-</v>
      </c>
      <c r="E106" s="96" t="str">
        <f>IF(FN_MC!T108="","*",FN_MC!T108)</f>
        <v>-</v>
      </c>
      <c r="F106" s="96" t="str">
        <f>IF(FN_MC!B108="","*",FN_MC!B108)</f>
        <v>*</v>
      </c>
      <c r="G106" s="96" t="str">
        <f>IF(FN_MC!D108="","*",FN_MC!D108)</f>
        <v>*</v>
      </c>
      <c r="H106" s="96" t="str">
        <f>IF(FN_MC!F108="","*",FN_MC!F108)</f>
        <v>*</v>
      </c>
      <c r="I106" s="96" t="str">
        <f>IF(FN_MC!H108="","*",FN_MC!H108)</f>
        <v>*</v>
      </c>
      <c r="J106" s="96" t="str">
        <f>IF(FN_MC!I108="","*",FN_MC!I108)</f>
        <v>*</v>
      </c>
      <c r="K106" s="96" t="str">
        <f>IF(FN_MC!M108="","*",FN_MC!M108)</f>
        <v>-</v>
      </c>
      <c r="L106" s="196" t="str">
        <f>IF(FN_MC!N108="","*",FN_MC!N108)</f>
        <v>-</v>
      </c>
      <c r="M106" s="97" t="str">
        <f>IF(FN_MC!J108="","*",FN_MC!J108)</f>
        <v>*</v>
      </c>
      <c r="N106" s="183" t="str">
        <f>IF(FN_MC!K108="","*",FN_MC!K108)</f>
        <v>*</v>
      </c>
      <c r="O106" s="183" t="str">
        <f>IF(FN_MC!L108="","*",FN_MC!L108)</f>
        <v>-</v>
      </c>
      <c r="P106" s="107" t="str">
        <f>IF(FN_MC!O108="","*",FN_MC!O108)</f>
        <v>*</v>
      </c>
      <c r="Q106" s="107" t="str">
        <f>IF(FN_MC!P108="","*",FN_MC!P108)</f>
        <v>*</v>
      </c>
      <c r="R106" s="96" t="str">
        <f>IF(FN_MC!Q108="","*",CONCATENATE(FN_MC!Q108," ",FN_MC!R108))</f>
        <v>*</v>
      </c>
      <c r="S106" s="96" t="str">
        <f>IF(FN_MC!V108="","*",FN_MC!V108)</f>
        <v>*</v>
      </c>
      <c r="T106" s="96" t="str">
        <f>IF(FN_MC!W108="","*",FN_MC!W108)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*</v>
      </c>
      <c r="B107" s="95" t="str">
        <f>IF(FN_MC!X109="","*",FN_MC!X109)</f>
        <v>*</v>
      </c>
      <c r="C107" s="95" t="str">
        <f>IF(FN_MC!Z109="","*",FN_MC!Z109)</f>
        <v>*</v>
      </c>
      <c r="D107" s="96" t="str">
        <f>IF(FN_MC!S109="","*",FN_MC!S109)</f>
        <v>-</v>
      </c>
      <c r="E107" s="96" t="str">
        <f>IF(FN_MC!T109="","*",FN_MC!T109)</f>
        <v>-</v>
      </c>
      <c r="F107" s="96" t="str">
        <f>IF(FN_MC!B109="","*",FN_MC!B109)</f>
        <v>*</v>
      </c>
      <c r="G107" s="96" t="str">
        <f>IF(FN_MC!D109="","*",FN_MC!D109)</f>
        <v>*</v>
      </c>
      <c r="H107" s="96" t="str">
        <f>IF(FN_MC!F109="","*",FN_MC!F109)</f>
        <v>*</v>
      </c>
      <c r="I107" s="96" t="str">
        <f>IF(FN_MC!H109="","*",FN_MC!H109)</f>
        <v>*</v>
      </c>
      <c r="J107" s="96" t="str">
        <f>IF(FN_MC!I109="","*",FN_MC!I109)</f>
        <v>*</v>
      </c>
      <c r="K107" s="96" t="str">
        <f>IF(FN_MC!M109="","*",FN_MC!M109)</f>
        <v>-</v>
      </c>
      <c r="L107" s="196" t="str">
        <f>IF(FN_MC!N109="","*",FN_MC!N109)</f>
        <v>-</v>
      </c>
      <c r="M107" s="97" t="str">
        <f>IF(FN_MC!J109="","*",FN_MC!J109)</f>
        <v>*</v>
      </c>
      <c r="N107" s="183" t="str">
        <f>IF(FN_MC!K109="","*",FN_MC!K109)</f>
        <v>*</v>
      </c>
      <c r="O107" s="183" t="str">
        <f>IF(FN_MC!L109="","*",FN_MC!L109)</f>
        <v>-</v>
      </c>
      <c r="P107" s="107" t="str">
        <f>IF(FN_MC!O109="","*",FN_MC!O109)</f>
        <v>*</v>
      </c>
      <c r="Q107" s="107" t="str">
        <f>IF(FN_MC!P109="","*",FN_MC!P109)</f>
        <v>*</v>
      </c>
      <c r="R107" s="96" t="str">
        <f>IF(FN_MC!Q109="","*",CONCATENATE(FN_MC!Q109," ",FN_MC!R109))</f>
        <v>*</v>
      </c>
      <c r="S107" s="96" t="str">
        <f>IF(FN_MC!V109="","*",FN_MC!V109)</f>
        <v>*</v>
      </c>
      <c r="T107" s="96" t="str">
        <f>IF(FN_MC!W109="","*",FN_MC!W109)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*</v>
      </c>
      <c r="B108" s="95" t="str">
        <f>IF(FN_MC!X110="","*",FN_MC!X110)</f>
        <v>*</v>
      </c>
      <c r="C108" s="95" t="str">
        <f>IF(FN_MC!Z110="","*",FN_MC!Z110)</f>
        <v>*</v>
      </c>
      <c r="D108" s="96" t="str">
        <f>IF(FN_MC!S110="","*",FN_MC!S110)</f>
        <v>-</v>
      </c>
      <c r="E108" s="96" t="str">
        <f>IF(FN_MC!T110="","*",FN_MC!T110)</f>
        <v>-</v>
      </c>
      <c r="F108" s="96" t="str">
        <f>IF(FN_MC!B110="","*",FN_MC!B110)</f>
        <v>*</v>
      </c>
      <c r="G108" s="96" t="str">
        <f>IF(FN_MC!D110="","*",FN_MC!D110)</f>
        <v>*</v>
      </c>
      <c r="H108" s="96" t="str">
        <f>IF(FN_MC!F110="","*",FN_MC!F110)</f>
        <v>*</v>
      </c>
      <c r="I108" s="96" t="str">
        <f>IF(FN_MC!H110="","*",FN_MC!H110)</f>
        <v>*</v>
      </c>
      <c r="J108" s="96" t="str">
        <f>IF(FN_MC!I110="","*",FN_MC!I110)</f>
        <v>*</v>
      </c>
      <c r="K108" s="96" t="str">
        <f>IF(FN_MC!M110="","*",FN_MC!M110)</f>
        <v>-</v>
      </c>
      <c r="L108" s="196" t="str">
        <f>IF(FN_MC!N110="","*",FN_MC!N110)</f>
        <v>-</v>
      </c>
      <c r="M108" s="97" t="str">
        <f>IF(FN_MC!J110="","*",FN_MC!J110)</f>
        <v>*</v>
      </c>
      <c r="N108" s="183" t="str">
        <f>IF(FN_MC!K110="","*",FN_MC!K110)</f>
        <v>*</v>
      </c>
      <c r="O108" s="183" t="str">
        <f>IF(FN_MC!L110="","*",FN_MC!L110)</f>
        <v>-</v>
      </c>
      <c r="P108" s="107" t="str">
        <f>IF(FN_MC!O110="","*",FN_MC!O110)</f>
        <v>*</v>
      </c>
      <c r="Q108" s="107" t="str">
        <f>IF(FN_MC!P110="","*",FN_MC!P110)</f>
        <v>*</v>
      </c>
      <c r="R108" s="96" t="str">
        <f>IF(FN_MC!Q110="","*",CONCATENATE(FN_MC!Q110," ",FN_MC!R110))</f>
        <v>*</v>
      </c>
      <c r="S108" s="96" t="str">
        <f>IF(FN_MC!V110="","*",FN_MC!V110)</f>
        <v>*</v>
      </c>
      <c r="T108" s="96" t="str">
        <f>IF(FN_MC!W110="","*",FN_MC!W110)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96" t="str">
        <f>IF(FN_MC!N778="","*",FN_MC!N778)</f>
        <v>*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T901"/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10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 U901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1469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91" t="s">
        <v>1470</v>
      </c>
      <c r="C4" s="191" t="s">
        <v>1471</v>
      </c>
      <c r="D4" s="191" t="s">
        <v>1472</v>
      </c>
      <c r="E4" s="191" t="s">
        <v>1473</v>
      </c>
      <c r="F4" s="191" t="s">
        <v>365</v>
      </c>
      <c r="G4" s="191" t="s">
        <v>1474</v>
      </c>
    </row>
    <row r="5" spans="2:7">
      <c r="B5" s="192" t="s">
        <v>1475</v>
      </c>
      <c r="C5" s="192">
        <v>309525</v>
      </c>
      <c r="D5" s="192" t="s">
        <v>1476</v>
      </c>
      <c r="E5" s="192" t="s">
        <v>249</v>
      </c>
      <c r="F5" s="192" t="s">
        <v>1477</v>
      </c>
      <c r="G5" s="193">
        <v>46296</v>
      </c>
    </row>
    <row r="6" spans="2:7">
      <c r="B6" s="192" t="s">
        <v>1478</v>
      </c>
      <c r="C6" s="192">
        <v>257410</v>
      </c>
      <c r="D6" s="192" t="s">
        <v>1479</v>
      </c>
      <c r="E6" s="192" t="s">
        <v>249</v>
      </c>
      <c r="F6" s="192" t="s">
        <v>1477</v>
      </c>
      <c r="G6" s="193"/>
    </row>
    <row r="7" spans="2:7">
      <c r="B7" s="192" t="s">
        <v>1480</v>
      </c>
      <c r="C7" s="192">
        <v>256875</v>
      </c>
      <c r="D7" s="192" t="s">
        <v>1481</v>
      </c>
      <c r="E7" s="192" t="s">
        <v>249</v>
      </c>
      <c r="F7" s="192" t="s">
        <v>1477</v>
      </c>
      <c r="G7" s="193">
        <v>46296</v>
      </c>
    </row>
    <row r="8" spans="2:7">
      <c r="B8" s="192" t="s">
        <v>1482</v>
      </c>
      <c r="C8" s="192">
        <v>257278</v>
      </c>
      <c r="D8" s="192" t="s">
        <v>1483</v>
      </c>
      <c r="E8" s="192" t="s">
        <v>240</v>
      </c>
      <c r="F8" s="192" t="s">
        <v>1484</v>
      </c>
      <c r="G8" s="193">
        <v>46235</v>
      </c>
    </row>
    <row r="9" spans="2:7">
      <c r="B9" s="192" t="s">
        <v>1485</v>
      </c>
      <c r="C9" s="192">
        <v>261794</v>
      </c>
      <c r="D9" s="192" t="s">
        <v>1486</v>
      </c>
      <c r="E9" s="192" t="s">
        <v>240</v>
      </c>
      <c r="F9" s="192" t="s">
        <v>1484</v>
      </c>
      <c r="G9" s="193">
        <v>46082</v>
      </c>
    </row>
    <row r="10" spans="2:7">
      <c r="B10" s="192" t="s">
        <v>1487</v>
      </c>
      <c r="C10" s="192">
        <v>257033</v>
      </c>
      <c r="D10" s="192" t="s">
        <v>1488</v>
      </c>
      <c r="E10" s="192" t="s">
        <v>240</v>
      </c>
      <c r="F10" s="192" t="s">
        <v>479</v>
      </c>
      <c r="G10" s="192" t="s">
        <v>1489</v>
      </c>
    </row>
    <row r="11" spans="2:7">
      <c r="B11" s="192" t="s">
        <v>1490</v>
      </c>
      <c r="C11" s="192">
        <v>396578</v>
      </c>
      <c r="D11" s="192" t="s">
        <v>1491</v>
      </c>
      <c r="E11" s="192" t="s">
        <v>240</v>
      </c>
      <c r="F11" s="192" t="s">
        <v>479</v>
      </c>
      <c r="G11" s="192" t="s">
        <v>1489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9" t="s">
        <v>1492</v>
      </c>
      <c r="D5" s="270"/>
      <c r="E5" s="270"/>
      <c r="F5" s="270"/>
      <c r="G5" s="270"/>
      <c r="H5" s="270"/>
      <c r="I5" s="270"/>
      <c r="J5" s="271"/>
      <c r="K5" s="272" t="s">
        <v>1493</v>
      </c>
      <c r="L5" s="273"/>
      <c r="M5" s="273"/>
      <c r="N5" s="273"/>
      <c r="O5" s="274" t="s">
        <v>1494</v>
      </c>
      <c r="P5" s="275"/>
      <c r="Q5" s="276"/>
    </row>
    <row r="6" spans="1:17" s="81" customFormat="1" ht="15.75" customHeight="1">
      <c r="A6" s="75" t="s">
        <v>1467</v>
      </c>
      <c r="B6" s="82" t="s">
        <v>1466</v>
      </c>
      <c r="C6" s="83" t="s">
        <v>1210</v>
      </c>
      <c r="D6" s="84" t="s">
        <v>1211</v>
      </c>
      <c r="E6" s="83" t="s">
        <v>1495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1496</v>
      </c>
      <c r="M6" s="116" t="s">
        <v>29</v>
      </c>
      <c r="N6" s="117" t="s">
        <v>1205</v>
      </c>
      <c r="O6" s="165" t="s">
        <v>1248</v>
      </c>
      <c r="P6" s="128"/>
      <c r="Q6" s="139" t="s">
        <v>1497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 t="str">
        <f>IF(FN_MC!B82="","*",FN_MC!B82)</f>
        <v>*</v>
      </c>
      <c r="B106" s="86" t="str">
        <f>IF(FN_MC!X82="","*",FN_MC!X82)</f>
        <v>*</v>
      </c>
      <c r="C106" s="87" t="str">
        <f>IF(FN_MC!S82="","*",FN_MC!S82)</f>
        <v>-</v>
      </c>
      <c r="D106" s="87" t="str">
        <f>IF(FN_MC!T82="","*",FN_MC!T82)</f>
        <v>-</v>
      </c>
      <c r="E106" s="87" t="str">
        <f>IF(FN_MC!D82="","*",FN_MC!D82)</f>
        <v>*</v>
      </c>
      <c r="F106" s="87" t="str">
        <f>IF(FN_MC!H82="","*",FN_MC!H82)</f>
        <v>*</v>
      </c>
      <c r="G106" s="87" t="str">
        <f>IF(FN_MC!M82="","*",FN_MC!M82)</f>
        <v>-</v>
      </c>
      <c r="H106" s="125" t="str">
        <f>IF(FN_MC!K82="","*",FN_MC!K82)</f>
        <v>*</v>
      </c>
      <c r="I106" s="110" t="str">
        <f>IF(FN_MC!O82="","*",FN_MC!O82)</f>
        <v>*</v>
      </c>
      <c r="J106" s="110" t="str">
        <f>IF(FN_MC!P82="","*",FN_MC!P82)</f>
        <v>*</v>
      </c>
      <c r="K106" s="118" t="str">
        <f>IF(FN_MC!AK82="","*",FN_MC!AK82)</f>
        <v>-</v>
      </c>
      <c r="L106" s="118" t="str">
        <f>IF(FN_MC!AM82="","*",FN_MC!AM82)</f>
        <v>-</v>
      </c>
      <c r="M106" s="118" t="str">
        <f>IF(FN_MC!AP82="","*",FN_MC!AP82)</f>
        <v>-</v>
      </c>
      <c r="N106" s="118" t="str">
        <f>IF(FN_MC!AM82="","*",FN_MC!AM82)</f>
        <v>-</v>
      </c>
      <c r="O106" s="136">
        <f>FN_MC!BH82</f>
        <v>0</v>
      </c>
      <c r="P106" s="78"/>
      <c r="Q106" s="120" t="str">
        <f>IF($A$2=1,IF(FN_MC!BJ82="","*",FN_MC!BJ82),IF(FN_MC!BK82="","*",FN_MC!BK82))</f>
        <v>*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0</v>
      </c>
      <c r="P108" s="78"/>
      <c r="Q108" s="120" t="str">
        <f>IF($A$2=1,IF(FN_MC!BJ84="","*",FN_MC!BJ84),IF(FN_MC!BK84="","*",FN_MC!BK84))</f>
        <v>*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0</v>
      </c>
      <c r="P109" s="78"/>
      <c r="Q109" s="120" t="str">
        <f>IF($A$2=1,IF(FN_MC!BJ85="","*",FN_MC!BJ85),IF(FN_MC!BK85="","*",FN_MC!BK85))</f>
        <v>*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>*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>*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0</v>
      </c>
      <c r="P116" s="78"/>
      <c r="Q116" s="120" t="str">
        <f>IF($A$2=1,IF(FN_MC!BJ92="","*",FN_MC!BJ92),IF(FN_MC!BK92="","*",FN_MC!BK92))</f>
        <v>*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8.3333333333333329E-2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0</v>
      </c>
      <c r="P118" s="78"/>
      <c r="Q118" s="120" t="str">
        <f>IF($A$2=1,IF(FN_MC!BJ94="","*",FN_MC!BJ94),IF(FN_MC!BK94="","*",FN_MC!BK94))</f>
        <v>*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*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0</v>
      </c>
      <c r="P121" s="78"/>
      <c r="Q121" s="120" t="str">
        <f>IF($A$2=1,IF(FN_MC!BJ97="","*",FN_MC!BJ97),IF(FN_MC!BK97="","*",FN_MC!BK97))</f>
        <v>*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0</v>
      </c>
      <c r="P122" s="78"/>
      <c r="Q122" s="120" t="str">
        <f>IF($A$2=1,IF(FN_MC!BJ98="","*",FN_MC!BJ98),IF(FN_MC!BK98="","*",FN_MC!BK98))</f>
        <v>*</v>
      </c>
    </row>
    <row r="123" spans="1:17">
      <c r="A123" s="85" t="str">
        <f>IF(FN_MC!B99="","*",FN_MC!B99)</f>
        <v>*</v>
      </c>
      <c r="B123" s="86" t="str">
        <f>IF(FN_MC!X99="","*",FN_MC!X99)</f>
        <v>*</v>
      </c>
      <c r="C123" s="87" t="str">
        <f>IF(FN_MC!S99="","*",FN_MC!S99)</f>
        <v>-</v>
      </c>
      <c r="D123" s="87" t="str">
        <f>IF(FN_MC!T99="","*",FN_MC!T99)</f>
        <v>-</v>
      </c>
      <c r="E123" s="87" t="str">
        <f>IF(FN_MC!D99="","*",FN_MC!D99)</f>
        <v>*</v>
      </c>
      <c r="F123" s="87" t="str">
        <f>IF(FN_MC!H99="","*",FN_MC!H99)</f>
        <v>*</v>
      </c>
      <c r="G123" s="87" t="str">
        <f>IF(FN_MC!M99="","*",FN_MC!M99)</f>
        <v>-</v>
      </c>
      <c r="H123" s="125" t="str">
        <f>IF(FN_MC!K99="","*",FN_MC!K99)</f>
        <v>*</v>
      </c>
      <c r="I123" s="110" t="str">
        <f>IF(FN_MC!O99="","*",FN_MC!O99)</f>
        <v>*</v>
      </c>
      <c r="J123" s="110" t="str">
        <f>IF(FN_MC!P99="","*",FN_MC!P99)</f>
        <v>*</v>
      </c>
      <c r="K123" s="118" t="str">
        <f>IF(FN_MC!AK99="","*",FN_MC!AK99)</f>
        <v>-</v>
      </c>
      <c r="L123" s="118" t="str">
        <f>IF(FN_MC!AM99="","*",FN_MC!AM99)</f>
        <v>-</v>
      </c>
      <c r="M123" s="118" t="str">
        <f>IF(FN_MC!AP99="","*",FN_MC!AP99)</f>
        <v>-</v>
      </c>
      <c r="N123" s="118" t="str">
        <f>IF(FN_MC!AM99="","*",FN_MC!AM99)</f>
        <v>-</v>
      </c>
      <c r="O123" s="136">
        <f>FN_MC!BH99</f>
        <v>0</v>
      </c>
      <c r="P123" s="78"/>
      <c r="Q123" s="120" t="str">
        <f>IF($A$2=1,IF(FN_MC!BJ99="","*",FN_MC!BJ99),IF(FN_MC!BK99="","*",FN_MC!BK99))</f>
        <v>*</v>
      </c>
    </row>
    <row r="124" spans="1:17">
      <c r="A124" s="85" t="str">
        <f>IF(FN_MC!B100="","*",FN_MC!B100)</f>
        <v>*</v>
      </c>
      <c r="B124" s="86" t="str">
        <f>IF(FN_MC!X100="","*",FN_MC!X100)</f>
        <v>*</v>
      </c>
      <c r="C124" s="87" t="str">
        <f>IF(FN_MC!S100="","*",FN_MC!S100)</f>
        <v>-</v>
      </c>
      <c r="D124" s="87" t="str">
        <f>IF(FN_MC!T100="","*",FN_MC!T100)</f>
        <v>-</v>
      </c>
      <c r="E124" s="87" t="str">
        <f>IF(FN_MC!D100="","*",FN_MC!D100)</f>
        <v>*</v>
      </c>
      <c r="F124" s="87" t="str">
        <f>IF(FN_MC!H100="","*",FN_MC!H100)</f>
        <v>*</v>
      </c>
      <c r="G124" s="87" t="str">
        <f>IF(FN_MC!M100="","*",FN_MC!M100)</f>
        <v>-</v>
      </c>
      <c r="H124" s="125" t="str">
        <f>IF(FN_MC!K100="","*",FN_MC!K100)</f>
        <v>*</v>
      </c>
      <c r="I124" s="110" t="str">
        <f>IF(FN_MC!O100="","*",FN_MC!O100)</f>
        <v>*</v>
      </c>
      <c r="J124" s="110" t="str">
        <f>IF(FN_MC!P100="","*",FN_MC!P100)</f>
        <v>*</v>
      </c>
      <c r="K124" s="118" t="str">
        <f>IF(FN_MC!AK100="","*",FN_MC!AK100)</f>
        <v>-</v>
      </c>
      <c r="L124" s="118" t="str">
        <f>IF(FN_MC!AM100="","*",FN_MC!AM100)</f>
        <v>-</v>
      </c>
      <c r="M124" s="118" t="str">
        <f>IF(FN_MC!AP100="","*",FN_MC!AP100)</f>
        <v>-</v>
      </c>
      <c r="N124" s="118" t="str">
        <f>IF(FN_MC!AM100="","*",FN_MC!AM100)</f>
        <v>-</v>
      </c>
      <c r="O124" s="136">
        <f>FN_MC!BH100</f>
        <v>0</v>
      </c>
      <c r="P124" s="78"/>
      <c r="Q124" s="120" t="str">
        <f>IF($A$2=1,IF(FN_MC!BJ100="","*",FN_MC!BJ100),IF(FN_MC!BK100="","*",FN_MC!BK100))</f>
        <v>*</v>
      </c>
    </row>
    <row r="125" spans="1:17">
      <c r="A125" s="85" t="str">
        <f>IF(FN_MC!B101="","*",FN_MC!B101)</f>
        <v>*</v>
      </c>
      <c r="B125" s="86" t="str">
        <f>IF(FN_MC!X101="","*",FN_MC!X101)</f>
        <v>*</v>
      </c>
      <c r="C125" s="87" t="str">
        <f>IF(FN_MC!S101="","*",FN_MC!S101)</f>
        <v>-</v>
      </c>
      <c r="D125" s="87" t="str">
        <f>IF(FN_MC!T101="","*",FN_MC!T101)</f>
        <v>-</v>
      </c>
      <c r="E125" s="87" t="str">
        <f>IF(FN_MC!D101="","*",FN_MC!D101)</f>
        <v>*</v>
      </c>
      <c r="F125" s="87" t="str">
        <f>IF(FN_MC!H101="","*",FN_MC!H101)</f>
        <v>*</v>
      </c>
      <c r="G125" s="87" t="str">
        <f>IF(FN_MC!M101="","*",FN_MC!M101)</f>
        <v>-</v>
      </c>
      <c r="H125" s="125" t="str">
        <f>IF(FN_MC!K101="","*",FN_MC!K101)</f>
        <v>*</v>
      </c>
      <c r="I125" s="110" t="str">
        <f>IF(FN_MC!O101="","*",FN_MC!O101)</f>
        <v>*</v>
      </c>
      <c r="J125" s="110" t="str">
        <f>IF(FN_MC!P101="","*",FN_MC!P101)</f>
        <v>*</v>
      </c>
      <c r="K125" s="118" t="str">
        <f>IF(FN_MC!AK101="","*",FN_MC!AK101)</f>
        <v>-</v>
      </c>
      <c r="L125" s="118" t="str">
        <f>IF(FN_MC!AM101="","*",FN_MC!AM101)</f>
        <v>-</v>
      </c>
      <c r="M125" s="118" t="str">
        <f>IF(FN_MC!AP101="","*",FN_MC!AP101)</f>
        <v>-</v>
      </c>
      <c r="N125" s="118" t="str">
        <f>IF(FN_MC!AM101="","*",FN_MC!AM101)</f>
        <v>-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 t="str">
        <f>IF(FN_MC!B102="","*",FN_MC!B102)</f>
        <v>*</v>
      </c>
      <c r="B126" s="86" t="str">
        <f>IF(FN_MC!X102="","*",FN_MC!X102)</f>
        <v>*</v>
      </c>
      <c r="C126" s="87" t="str">
        <f>IF(FN_MC!S102="","*",FN_MC!S102)</f>
        <v>-</v>
      </c>
      <c r="D126" s="87" t="str">
        <f>IF(FN_MC!T102="","*",FN_MC!T102)</f>
        <v>-</v>
      </c>
      <c r="E126" s="87" t="str">
        <f>IF(FN_MC!D102="","*",FN_MC!D102)</f>
        <v>*</v>
      </c>
      <c r="F126" s="87" t="str">
        <f>IF(FN_MC!H102="","*",FN_MC!H102)</f>
        <v>*</v>
      </c>
      <c r="G126" s="87" t="str">
        <f>IF(FN_MC!M102="","*",FN_MC!M102)</f>
        <v>-</v>
      </c>
      <c r="H126" s="125" t="str">
        <f>IF(FN_MC!K102="","*",FN_MC!K102)</f>
        <v>*</v>
      </c>
      <c r="I126" s="110" t="str">
        <f>IF(FN_MC!O102="","*",FN_MC!O102)</f>
        <v>*</v>
      </c>
      <c r="J126" s="110" t="str">
        <f>IF(FN_MC!P102="","*",FN_MC!P102)</f>
        <v>*</v>
      </c>
      <c r="K126" s="118" t="str">
        <f>IF(FN_MC!AK102="","*",FN_MC!AK102)</f>
        <v>-</v>
      </c>
      <c r="L126" s="118" t="str">
        <f>IF(FN_MC!AM102="","*",FN_MC!AM102)</f>
        <v>-</v>
      </c>
      <c r="M126" s="118" t="str">
        <f>IF(FN_MC!AP102="","*",FN_MC!AP102)</f>
        <v>-</v>
      </c>
      <c r="N126" s="118" t="str">
        <f>IF(FN_MC!AM102="","*",FN_MC!AM102)</f>
        <v>-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 t="str">
        <f>IF(FN_MC!B103="","*",FN_MC!B103)</f>
        <v>*</v>
      </c>
      <c r="B127" s="86" t="str">
        <f>IF(FN_MC!X103="","*",FN_MC!X103)</f>
        <v>*</v>
      </c>
      <c r="C127" s="87" t="str">
        <f>IF(FN_MC!S103="","*",FN_MC!S103)</f>
        <v>-</v>
      </c>
      <c r="D127" s="87" t="str">
        <f>IF(FN_MC!T103="","*",FN_MC!T103)</f>
        <v>-</v>
      </c>
      <c r="E127" s="87" t="str">
        <f>IF(FN_MC!D103="","*",FN_MC!D103)</f>
        <v>*</v>
      </c>
      <c r="F127" s="87" t="str">
        <f>IF(FN_MC!H103="","*",FN_MC!H103)</f>
        <v>*</v>
      </c>
      <c r="G127" s="87" t="str">
        <f>IF(FN_MC!M103="","*",FN_MC!M103)</f>
        <v>-</v>
      </c>
      <c r="H127" s="125" t="str">
        <f>IF(FN_MC!K103="","*",FN_MC!K103)</f>
        <v>*</v>
      </c>
      <c r="I127" s="110" t="str">
        <f>IF(FN_MC!O103="","*",FN_MC!O103)</f>
        <v>*</v>
      </c>
      <c r="J127" s="110" t="str">
        <f>IF(FN_MC!P103="","*",FN_MC!P103)</f>
        <v>*</v>
      </c>
      <c r="K127" s="118" t="str">
        <f>IF(FN_MC!AK103="","*",FN_MC!AK103)</f>
        <v>-</v>
      </c>
      <c r="L127" s="118" t="str">
        <f>IF(FN_MC!AM103="","*",FN_MC!AM103)</f>
        <v>-</v>
      </c>
      <c r="M127" s="118" t="str">
        <f>IF(FN_MC!AP103="","*",FN_MC!AP103)</f>
        <v>-</v>
      </c>
      <c r="N127" s="118" t="str">
        <f>IF(FN_MC!AM103="","*",FN_MC!AM103)</f>
        <v>-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 t="str">
        <f>IF(FN_MC!B104="","*",FN_MC!B104)</f>
        <v>*</v>
      </c>
      <c r="B128" s="86" t="str">
        <f>IF(FN_MC!X104="","*",FN_MC!X104)</f>
        <v>*</v>
      </c>
      <c r="C128" s="87" t="str">
        <f>IF(FN_MC!S104="","*",FN_MC!S104)</f>
        <v>-</v>
      </c>
      <c r="D128" s="87" t="str">
        <f>IF(FN_MC!T104="","*",FN_MC!T104)</f>
        <v>-</v>
      </c>
      <c r="E128" s="87" t="str">
        <f>IF(FN_MC!D104="","*",FN_MC!D104)</f>
        <v>*</v>
      </c>
      <c r="F128" s="87" t="str">
        <f>IF(FN_MC!H104="","*",FN_MC!H104)</f>
        <v>*</v>
      </c>
      <c r="G128" s="87" t="str">
        <f>IF(FN_MC!M104="","*",FN_MC!M104)</f>
        <v>-</v>
      </c>
      <c r="H128" s="125" t="str">
        <f>IF(FN_MC!K104="","*",FN_MC!K104)</f>
        <v>*</v>
      </c>
      <c r="I128" s="110" t="str">
        <f>IF(FN_MC!O104="","*",FN_MC!O104)</f>
        <v>*</v>
      </c>
      <c r="J128" s="110" t="str">
        <f>IF(FN_MC!P104="","*",FN_MC!P104)</f>
        <v>*</v>
      </c>
      <c r="K128" s="118" t="str">
        <f>IF(FN_MC!AK104="","*",FN_MC!AK104)</f>
        <v>-</v>
      </c>
      <c r="L128" s="118" t="str">
        <f>IF(FN_MC!AM104="","*",FN_MC!AM104)</f>
        <v>-</v>
      </c>
      <c r="M128" s="118" t="str">
        <f>IF(FN_MC!AP104="","*",FN_MC!AP104)</f>
        <v>-</v>
      </c>
      <c r="N128" s="118" t="str">
        <f>IF(FN_MC!AM104="","*",FN_MC!AM104)</f>
        <v>-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 t="str">
        <f>IF(FN_MC!B105="","*",FN_MC!B105)</f>
        <v>*</v>
      </c>
      <c r="B129" s="86" t="str">
        <f>IF(FN_MC!X105="","*",FN_MC!X105)</f>
        <v>*</v>
      </c>
      <c r="C129" s="87" t="str">
        <f>IF(FN_MC!S105="","*",FN_MC!S105)</f>
        <v>-</v>
      </c>
      <c r="D129" s="87" t="str">
        <f>IF(FN_MC!T105="","*",FN_MC!T105)</f>
        <v>-</v>
      </c>
      <c r="E129" s="87" t="str">
        <f>IF(FN_MC!D105="","*",FN_MC!D105)</f>
        <v>*</v>
      </c>
      <c r="F129" s="87" t="str">
        <f>IF(FN_MC!H105="","*",FN_MC!H105)</f>
        <v>*</v>
      </c>
      <c r="G129" s="87" t="str">
        <f>IF(FN_MC!M105="","*",FN_MC!M105)</f>
        <v>-</v>
      </c>
      <c r="H129" s="125" t="str">
        <f>IF(FN_MC!K105="","*",FN_MC!K105)</f>
        <v>*</v>
      </c>
      <c r="I129" s="110" t="str">
        <f>IF(FN_MC!O105="","*",FN_MC!O105)</f>
        <v>*</v>
      </c>
      <c r="J129" s="110" t="str">
        <f>IF(FN_MC!P105="","*",FN_MC!P105)</f>
        <v>*</v>
      </c>
      <c r="K129" s="118" t="str">
        <f>IF(FN_MC!AK105="","*",FN_MC!AK105)</f>
        <v>-</v>
      </c>
      <c r="L129" s="118" t="str">
        <f>IF(FN_MC!AM105="","*",FN_MC!AM105)</f>
        <v>-</v>
      </c>
      <c r="M129" s="118" t="str">
        <f>IF(FN_MC!AP105="","*",FN_MC!AP105)</f>
        <v>-</v>
      </c>
      <c r="N129" s="118" t="str">
        <f>IF(FN_MC!AM105="","*",FN_MC!AM105)</f>
        <v>-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 t="str">
        <f>IF(FN_MC!B106="","*",FN_MC!B106)</f>
        <v>*</v>
      </c>
      <c r="B130" s="86" t="str">
        <f>IF(FN_MC!X106="","*",FN_MC!X106)</f>
        <v>*</v>
      </c>
      <c r="C130" s="87" t="str">
        <f>IF(FN_MC!S106="","*",FN_MC!S106)</f>
        <v>-</v>
      </c>
      <c r="D130" s="87" t="str">
        <f>IF(FN_MC!T106="","*",FN_MC!T106)</f>
        <v>-</v>
      </c>
      <c r="E130" s="87" t="str">
        <f>IF(FN_MC!D106="","*",FN_MC!D106)</f>
        <v>*</v>
      </c>
      <c r="F130" s="87" t="str">
        <f>IF(FN_MC!H106="","*",FN_MC!H106)</f>
        <v>*</v>
      </c>
      <c r="G130" s="87" t="str">
        <f>IF(FN_MC!M106="","*",FN_MC!M106)</f>
        <v>-</v>
      </c>
      <c r="H130" s="125" t="str">
        <f>IF(FN_MC!K106="","*",FN_MC!K106)</f>
        <v>*</v>
      </c>
      <c r="I130" s="110" t="str">
        <f>IF(FN_MC!O106="","*",FN_MC!O106)</f>
        <v>*</v>
      </c>
      <c r="J130" s="110" t="str">
        <f>IF(FN_MC!P106="","*",FN_MC!P106)</f>
        <v>*</v>
      </c>
      <c r="K130" s="118" t="str">
        <f>IF(FN_MC!AK106="","*",FN_MC!AK106)</f>
        <v>-</v>
      </c>
      <c r="L130" s="118" t="str">
        <f>IF(FN_MC!AM106="","*",FN_MC!AM106)</f>
        <v>-</v>
      </c>
      <c r="M130" s="118" t="str">
        <f>IF(FN_MC!AP106="","*",FN_MC!AP106)</f>
        <v>-</v>
      </c>
      <c r="N130" s="118" t="str">
        <f>IF(FN_MC!AM106="","*",FN_MC!AM106)</f>
        <v>-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 t="str">
        <f>IF(FN_MC!B107="","*",FN_MC!B107)</f>
        <v>*</v>
      </c>
      <c r="B131" s="86" t="str">
        <f>IF(FN_MC!X107="","*",FN_MC!X107)</f>
        <v>*</v>
      </c>
      <c r="C131" s="87" t="str">
        <f>IF(FN_MC!S107="","*",FN_MC!S107)</f>
        <v>-</v>
      </c>
      <c r="D131" s="87" t="str">
        <f>IF(FN_MC!T107="","*",FN_MC!T107)</f>
        <v>-</v>
      </c>
      <c r="E131" s="87" t="str">
        <f>IF(FN_MC!D107="","*",FN_MC!D107)</f>
        <v>*</v>
      </c>
      <c r="F131" s="87" t="str">
        <f>IF(FN_MC!H107="","*",FN_MC!H107)</f>
        <v>*</v>
      </c>
      <c r="G131" s="87" t="str">
        <f>IF(FN_MC!M107="","*",FN_MC!M107)</f>
        <v>-</v>
      </c>
      <c r="H131" s="125" t="str">
        <f>IF(FN_MC!K107="","*",FN_MC!K107)</f>
        <v>*</v>
      </c>
      <c r="I131" s="110" t="str">
        <f>IF(FN_MC!O107="","*",FN_MC!O107)</f>
        <v>*</v>
      </c>
      <c r="J131" s="110" t="str">
        <f>IF(FN_MC!P107="","*",FN_MC!P107)</f>
        <v>*</v>
      </c>
      <c r="K131" s="118" t="str">
        <f>IF(FN_MC!AK107="","*",FN_MC!AK107)</f>
        <v>-</v>
      </c>
      <c r="L131" s="118" t="str">
        <f>IF(FN_MC!AM107="","*",FN_MC!AM107)</f>
        <v>-</v>
      </c>
      <c r="M131" s="118" t="str">
        <f>IF(FN_MC!AP107="","*",FN_MC!AP107)</f>
        <v>-</v>
      </c>
      <c r="N131" s="118" t="str">
        <f>IF(FN_MC!AM107="","*",FN_MC!AM107)</f>
        <v>-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 t="str">
        <f>IF(FN_MC!B108="","*",FN_MC!B108)</f>
        <v>*</v>
      </c>
      <c r="B132" s="86" t="str">
        <f>IF(FN_MC!X108="","*",FN_MC!X108)</f>
        <v>*</v>
      </c>
      <c r="C132" s="87" t="str">
        <f>IF(FN_MC!S108="","*",FN_MC!S108)</f>
        <v>-</v>
      </c>
      <c r="D132" s="87" t="str">
        <f>IF(FN_MC!T108="","*",FN_MC!T108)</f>
        <v>-</v>
      </c>
      <c r="E132" s="87" t="str">
        <f>IF(FN_MC!D108="","*",FN_MC!D108)</f>
        <v>*</v>
      </c>
      <c r="F132" s="87" t="str">
        <f>IF(FN_MC!H108="","*",FN_MC!H108)</f>
        <v>*</v>
      </c>
      <c r="G132" s="87" t="str">
        <f>IF(FN_MC!M108="","*",FN_MC!M108)</f>
        <v>-</v>
      </c>
      <c r="H132" s="125" t="str">
        <f>IF(FN_MC!K108="","*",FN_MC!K108)</f>
        <v>*</v>
      </c>
      <c r="I132" s="110" t="str">
        <f>IF(FN_MC!O108="","*",FN_MC!O108)</f>
        <v>*</v>
      </c>
      <c r="J132" s="110" t="str">
        <f>IF(FN_MC!P108="","*",FN_MC!P108)</f>
        <v>*</v>
      </c>
      <c r="K132" s="118" t="str">
        <f>IF(FN_MC!AK108="","*",FN_MC!AK108)</f>
        <v>-</v>
      </c>
      <c r="L132" s="118" t="str">
        <f>IF(FN_MC!AM108="","*",FN_MC!AM108)</f>
        <v>-</v>
      </c>
      <c r="M132" s="118" t="str">
        <f>IF(FN_MC!AP108="","*",FN_MC!AP108)</f>
        <v>-</v>
      </c>
      <c r="N132" s="118" t="str">
        <f>IF(FN_MC!AM108="","*",FN_MC!AM108)</f>
        <v>-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 t="str">
        <f>IF(FN_MC!B109="","*",FN_MC!B109)</f>
        <v>*</v>
      </c>
      <c r="B133" s="86" t="str">
        <f>IF(FN_MC!X109="","*",FN_MC!X109)</f>
        <v>*</v>
      </c>
      <c r="C133" s="87" t="str">
        <f>IF(FN_MC!S109="","*",FN_MC!S109)</f>
        <v>-</v>
      </c>
      <c r="D133" s="87" t="str">
        <f>IF(FN_MC!T109="","*",FN_MC!T109)</f>
        <v>-</v>
      </c>
      <c r="E133" s="87" t="str">
        <f>IF(FN_MC!D109="","*",FN_MC!D109)</f>
        <v>*</v>
      </c>
      <c r="F133" s="87" t="str">
        <f>IF(FN_MC!H109="","*",FN_MC!H109)</f>
        <v>*</v>
      </c>
      <c r="G133" s="87" t="str">
        <f>IF(FN_MC!M109="","*",FN_MC!M109)</f>
        <v>-</v>
      </c>
      <c r="H133" s="125" t="str">
        <f>IF(FN_MC!K109="","*",FN_MC!K109)</f>
        <v>*</v>
      </c>
      <c r="I133" s="110" t="str">
        <f>IF(FN_MC!O109="","*",FN_MC!O109)</f>
        <v>*</v>
      </c>
      <c r="J133" s="110" t="str">
        <f>IF(FN_MC!P109="","*",FN_MC!P109)</f>
        <v>*</v>
      </c>
      <c r="K133" s="118" t="str">
        <f>IF(FN_MC!AK109="","*",FN_MC!AK109)</f>
        <v>-</v>
      </c>
      <c r="L133" s="118" t="str">
        <f>IF(FN_MC!AM109="","*",FN_MC!AM109)</f>
        <v>-</v>
      </c>
      <c r="M133" s="118" t="str">
        <f>IF(FN_MC!AP109="","*",FN_MC!AP109)</f>
        <v>-</v>
      </c>
      <c r="N133" s="118" t="str">
        <f>IF(FN_MC!AM109="","*",FN_MC!AM109)</f>
        <v>-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2026-02-10T00:12:14Z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