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929" documentId="120_S{118792C3-22EF-5104-A093-F22BFE3913F3}" xr6:coauthVersionLast="47" xr6:coauthVersionMax="47" xr10:uidLastSave="{D07A2476-0148-4CE4-BC06-A367BEE266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Q159" i="1" s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AL389" i="1"/>
  <c r="AP389" i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17" i="10" l="1"/>
  <c r="K531" i="10"/>
  <c r="K359" i="10"/>
  <c r="K493" i="11"/>
  <c r="K489" i="11"/>
  <c r="K435" i="11"/>
  <c r="K385" i="11"/>
  <c r="K366" i="11"/>
  <c r="M552" i="10"/>
  <c r="L702" i="11"/>
  <c r="L685" i="11"/>
  <c r="L680" i="11"/>
  <c r="L676" i="11"/>
  <c r="L672" i="11"/>
  <c r="L662" i="11"/>
  <c r="L658" i="11"/>
  <c r="L636" i="11"/>
  <c r="L614" i="11"/>
  <c r="K519" i="10"/>
  <c r="K470" i="10"/>
  <c r="M625" i="10"/>
  <c r="K328" i="10"/>
  <c r="M456" i="10"/>
  <c r="M603" i="10"/>
  <c r="K432" i="10"/>
  <c r="K431" i="10"/>
  <c r="K436" i="11"/>
  <c r="K529" i="11"/>
  <c r="M588" i="10"/>
  <c r="K387" i="10"/>
  <c r="K361" i="10"/>
  <c r="M442" i="10"/>
  <c r="L287" i="11"/>
  <c r="L275" i="11"/>
  <c r="L265" i="11"/>
  <c r="L260" i="11"/>
  <c r="BQ160" i="1"/>
  <c r="R211" i="11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<sst xmlns="http://schemas.openxmlformats.org/spreadsheetml/2006/main" count="9453" uniqueCount="1608">
  <si>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</si>
  <si>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</si>
  <si>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</si>
  <si>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</si>
  <si>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</si>
  <si>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</si>
  <si>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</si>
  <si>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</si>
  <si>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</si>
  <si>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</si>
  <si>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</si>
  <si>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</si>
  <si>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</si>
  <si>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</si>
  <si>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</si>
  <si>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</si>
  <si>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</si>
  <si>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</si>
  <si>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</si>
  <si>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</si>
  <si>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</si>
  <si>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</si>
  <si>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</si>
  <si>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</si>
  <si>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</si>
  <si>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</si>
  <si>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</si>
  <si>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</si>
  <si>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</si>
  <si>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</si>
  <si>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</si>
  <si>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</si>
  <si>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</si>
  <si>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</si>
  <si>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</si>
  <si>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</si>
  <si>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</si>
  <si>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</si>
  <si>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</si>
  <si>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</si>
  <si>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</si>
  <si>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</si>
  <si>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</si>
  <si>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</si>
  <si>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</si>
  <si>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</si>
  <si>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</si>
  <si>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</si>
  <si>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</si>
  <si>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</si>
  <si>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</si>
  <si>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</si>
  <si>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</si>
  <si>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</si>
  <si>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</si>
  <si>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</si>
  <si>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</si>
  <si>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</si>
  <si>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</si>
  <si>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</si>
  <si>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</si>
  <si>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</si>
  <si>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</si>
  <si>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</si>
  <si>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</si>
  <si>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</si>
  <si>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</si>
  <si>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</si>
  <si>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</si>
  <si>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</si>
  <si>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</si>
  <si>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</si>
  <si>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</si>
  <si>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</si>
  <si>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</si>
  <si>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</si>
  <si>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</si>
  <si>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</si>
  <si>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</si>
  <si>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</si>
  <si>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</si>
  <si>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</si>
  <si>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</si>
  <si>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</si>
  <si>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</si>
  <si>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</si>
  <si>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</si>
  <si>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</si>
  <si>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</si>
  <si>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</si>
  <si>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</si>
  <si>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</si>
  <si>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</si>
  <si>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</si>
  <si>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</si>
  <si>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</si>
  <si>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</si>
  <si>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</si>
  <si>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</si>
  <si>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</si>
  <si>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</si>
  <si>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</si>
  <si>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</si>
  <si>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</si>
  <si>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</si>
  <si>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</si>
  <si>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</si>
  <si>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</si>
  <si>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</si>
  <si>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</si>
  <si>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</si>
  <si>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</si>
  <si>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</si>
  <si>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</si>
  <si>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</si>
  <si>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</si>
  <si>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</si>
  <si>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</si>
  <si>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</si>
  <si>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</si>
  <si>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</si>
  <si>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</si>
  <si>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</si>
  <si>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</si>
  <si>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</si>
  <si>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</si>
  <si>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</si>
  <si>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</si>
  <si>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</si>
  <si>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</si>
  <si>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</si>
  <si>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</si>
  <si>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</si>
  <si>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</si>
  <si>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</si>
  <si>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</si>
  <si>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</si>
  <si>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</si>
  <si>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</si>
  <si>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</si>
  <si>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</si>
  <si>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</si>
  <si>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</si>
  <si>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</si>
  <si>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</si>
  <si>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</si>
  <si>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</si>
  <si>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</si>
  <si>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</si>
  <si>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</si>
  <si>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</si>
  <si>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</si>
  <si>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</si>
  <si>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</si>
  <si>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</si>
  <si>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</si>
  <si>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</si>
  <si>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</si>
  <si>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</si>
  <si>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</si>
  <si>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</si>
  <si>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</si>
  <si>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</si>
  <si>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</si>
  <si>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</si>
  <si>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</si>
  <si>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</si>
  <si>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</si>
  <si>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</si>
  <si>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</si>
  <si>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</si>
  <si>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</si>
  <si>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</si>
  <si>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</si>
  <si>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</si>
  <si>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</si>
  <si>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</si>
  <si>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</si>
  <si>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</si>
  <si>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</si>
  <si>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</si>
  <si>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</si>
  <si>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</si>
  <si>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</si>
  <si>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</si>
  <si>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</si>
  <si>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</si>
  <si>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</si>
  <si>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</si>
  <si>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</si>
  <si>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</si>
  <si>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</si>
  <si>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</si>
  <si>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</si>
  <si>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</si>
  <si>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</si>
  <si>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</si>
  <si>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</si>
  <si>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</si>
  <si>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</si>
  <si>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</si>
  <si>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</si>
  <si>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</si>
  <si>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</si>
  <si>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</si>
  <si>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</si>
  <si>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</si>
  <si>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</si>
  <si>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</si>
  <si>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</si>
  <si>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</si>
  <si>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</si>
  <si>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</si>
  <si>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</si>
  <si>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</si>
  <si>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</si>
  <si>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</si>
  <si>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</si>
  <si>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</si>
  <si>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</si>
  <si>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</si>
  <si>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</si>
  <si>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</si>
  <si>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</si>
  <si>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</si>
  <si>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</si>
  <si>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</si>
  <si>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</si>
  <si>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</si>
  <si>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</si>
  <si>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</si>
  <si>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</si>
  <si>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</si>
  <si>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</si>
  <si>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</si>
  <si>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</si>
  <si>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</si>
  <si>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</si>
  <si>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</si>
  <si>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</si>
  <si>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</si>
  <si>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</si>
  <si>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</si>
  <si>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</si>
  <si>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</si>
  <si>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</si>
  <si>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</si>
  <si>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</si>
  <si>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</si>
  <si>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</si>
  <si>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</si>
  <si>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</si>
  <si>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</si>
  <si>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</si>
  <si>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</si>
  <si>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</si>
  <si>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</si>
  <si>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</si>
  <si>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</si>
  <si>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</si>
  <si>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</si>
  <si>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</si>
  <si>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</si>
  <si>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</si>
  <si>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</si>
  <si>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</si>
  <si>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</si>
  <si>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</si>
  <si>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</si>
  <si>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</si>
  <si>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</si>
  <si>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</si>
  <si>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</si>
  <si>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</si>
  <si>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</si>
  <si>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</si>
  <si>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</si>
  <si>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</si>
  <si>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</si>
  <si>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</si>
  <si>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</si>
  <si>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</si>
  <si>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</si>
  <si>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</si>
  <si>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</si>
  <si>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</si>
  <si>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</si>
  <si>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</si>
  <si>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</si>
  <si>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</si>
  <si>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</si>
  <si>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</si>
  <si>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</si>
  <si>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</si>
  <si>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</si>
  <si>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</si>
  <si>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</si>
  <si>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</si>
  <si>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</si>
  <si>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</si>
  <si>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</si>
  <si>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</si>
  <si>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</si>
  <si>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</si>
  <si>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</si>
  <si>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</si>
  <si>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</si>
  <si>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</si>
  <si>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</si>
  <si>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</si>
  <si>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</si>
  <si>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</si>
  <si>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</si>
  <si>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</si>
  <si>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</si>
  <si>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</si>
  <si>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</si>
  <si>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</si>
  <si>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</si>
  <si>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</si>
  <si>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</si>
  <si>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</si>
  <si>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</si>
  <si>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</si>
  <si>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</si>
  <si>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</si>
  <si>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</si>
  <si>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</si>
  <si>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</si>
  <si>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</si>
  <si>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</si>
  <si>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</si>
  <si>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</si>
  <si>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</si>
  <si>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</si>
  <si>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</si>
  <si>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</si>
  <si>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</si>
  <si>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</si>
  <si>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</si>
  <si>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</si>
  <si>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</si>
  <si>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</si>
  <si>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</si>
  <si>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</si>
  <si>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</si>
  <si>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</si>
  <si>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</si>
  <si>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</si>
  <si>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</si>
  <si>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</si>
  <si>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</si>
  <si>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</si>
  <si>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</si>
  <si>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</si>
  <si>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</si>
  <si>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</si>
  <si>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</si>
  <si>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</si>
  <si>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</si>
  <si>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</si>
  <si>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</si>
  <si>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</si>
  <si>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</si>
  <si>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</si>
  <si>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</si>
  <si>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</si>
  <si>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</si>
  <si>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</si>
  <si>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</si>
  <si>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</si>
  <si>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</si>
  <si>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</si>
  <si>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</si>
  <si>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</si>
  <si>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</si>
  <si>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</si>
  <si>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</si>
  <si>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</si>
  <si>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</si>
  <si>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</si>
  <si>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</si>
  <si>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</si>
  <si>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</si>
  <si>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</si>
  <si>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</si>
  <si>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</si>
  <si>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</si>
  <si>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</si>
  <si>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</si>
  <si>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</si>
  <si>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</si>
  <si>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</si>
  <si>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</si>
  <si>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</si>
  <si>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</si>
  <si>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</si>
  <si>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</si>
  <si>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</si>
  <si>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</si>
  <si>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</si>
  <si>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</si>
  <si>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</si>
  <si>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</si>
  <si>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</si>
  <si>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</si>
  <si>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</si>
  <si>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</si>
  <si>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</si>
  <si>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</si>
  <si>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</si>
  <si>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</si>
  <si>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</si>
  <si>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</si>
  <si>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</si>
  <si>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</si>
  <si>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</si>
  <si>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</si>
  <si>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</si>
  <si>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</si>
  <si>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</si>
  <si>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</si>
  <si>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</si>
  <si>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</si>
  <si>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</si>
  <si>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</si>
  <si>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</si>
  <si>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</si>
  <si>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</si>
  <si>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</si>
  <si>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</si>
  <si>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</si>
  <si>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</si>
  <si>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</si>
  <si>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</si>
  <si>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</si>
  <si>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</si>
  <si>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</si>
  <si>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</si>
  <si>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</si>
  <si>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</si>
  <si>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</si>
  <si>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</si>
  <si>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</si>
  <si>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</si>
  <si>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</si>
  <si>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</si>
  <si>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</si>
  <si>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</si>
  <si>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</si>
  <si>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</si>
  <si>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</si>
  <si>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</si>
  <si>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</si>
  <si>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</si>
  <si>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</si>
  <si>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</si>
  <si>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</si>
  <si>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</si>
  <si>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</si>
  <si>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</si>
  <si>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</si>
  <si>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</si>
  <si>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</si>
  <si>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</si>
  <si>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</si>
  <si>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</si>
  <si>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</si>
  <si>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</si>
  <si>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</si>
  <si>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</si>
  <si>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</si>
  <si>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</si>
  <si>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</si>
  <si>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</si>
  <si>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</si>
  <si>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</si>
  <si>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</si>
  <si>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</si>
  <si>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</si>
  <si>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</si>
  <si>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</si>
  <si>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</si>
  <si>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</si>
  <si>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</si>
  <si>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</si>
  <si>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</si>
  <si>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</si>
  <si>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</si>
  <si>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</si>
  <si>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</si>
  <si>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</si>
  <si>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</si>
  <si>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</si>
  <si>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</si>
  <si>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</si>
  <si>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</si>
  <si>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</si>
  <si>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</si>
  <si>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</si>
  <si>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</si>
  <si>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</si>
  <si>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</si>
  <si>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</si>
  <si>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</si>
  <si>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</si>
  <si>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</si>
  <si>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</si>
  <si>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</si>
  <si>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</si>
  <si>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</si>
  <si>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</si>
  <si>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</si>
  <si>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</si>
  <si>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</si>
  <si>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</si>
  <si>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</si>
  <si>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</si>
  <si>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</si>
  <si>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</si>
  <si>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</si>
  <si>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</si>
  <si>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</si>
  <si>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</si>
  <si>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</si>
  <si>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</si>
  <si>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</si>
  <si>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</si>
  <si>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</si>
  <si>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</si>
  <si>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</si>
  <si>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</si>
  <si>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</si>
  <si>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</si>
  <si>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</si>
  <si>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</si>
  <si>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</si>
  <si>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</si>
  <si>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</si>
  <si>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</si>
  <si>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</si>
  <si>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</si>
  <si>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</si>
  <si>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</si>
  <si>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</si>
  <si>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</si>
  <si>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</si>
  <si>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</si>
  <si>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</si>
  <si>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</si>
  <si>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</si>
  <si>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</si>
  <si>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</si>
  <si>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</si>
  <si>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</si>
  <si>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</si>
  <si>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</si>
  <si>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</si>
  <si>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</si>
  <si>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</si>
  <si>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</si>
  <si>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</si>
  <si>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</si>
  <si>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</si>
  <si>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</si>
  <si>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</si>
  <si>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</si>
  <si>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</si>
  <si>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</si>
  <si>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</si>
  <si>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</si>
  <si>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</si>
  <si>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</si>
  <si>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</si>
  <si>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</si>
  <si>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</si>
  <si>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</si>
  <si>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</si>
  <si>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</si>
  <si>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</si>
  <si>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</si>
  <si>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</si>
  <si>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</si>
  <si>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</si>
  <si>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</si>
  <si>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</si>
  <si>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</si>
  <si>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</si>
  <si>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</si>
  <si>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</si>
  <si>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</si>
  <si>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</si>
  <si>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</si>
  <si>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</si>
  <si>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</si>
  <si>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</si>
  <si>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</si>
  <si>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</si>
  <si>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</si>
  <si>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</si>
  <si>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</si>
  <si>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</si>
  <si>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</si>
  <si>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</si>
  <si>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</si>
  <si>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</si>
  <si>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</si>
  <si>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</si>
  <si>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</si>
  <si>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</si>
  <si>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</si>
  <si>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</si>
  <si>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</si>
  <si>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</si>
  <si>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</si>
  <si>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</si>
  <si>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</si>
  <si>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</si>
  <si>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</si>
  <si>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</si>
  <si>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</si>
  <si>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</si>
  <si>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</si>
  <si>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</si>
  <si>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</si>
  <si>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</si>
  <si>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</si>
  <si>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</si>
  <si>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</si>
  <si>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</si>
  <si>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</si>
  <si>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</si>
  <si>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</si>
  <si>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</si>
  <si>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</si>
  <si>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</si>
  <si>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</si>
  <si>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</si>
  <si>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</si>
  <si>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</si>
  <si>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</si>
  <si>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</si>
  <si>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</si>
  <si>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</si>
  <si>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</si>
  <si>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</si>
  <si>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</si>
  <si>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</si>
  <si>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</si>
  <si>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</si>
  <si>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</si>
  <si>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</si>
  <si>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</si>
  <si>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</si>
  <si>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</si>
  <si>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</si>
  <si>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</si>
  <si>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</si>
  <si>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</si>
  <si>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</si>
  <si>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</si>
  <si>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</si>
  <si>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</si>
  <si>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</si>
  <si>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</si>
  <si>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</si>
  <si>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</si>
  <si>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</si>
  <si>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</si>
  <si>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</si>
  <si>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</si>
  <si>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</si>
  <si>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</si>
  <si>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</si>
  <si>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</si>
  <si>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</si>
  <si>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</si>
  <si>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</si>
  <si>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</si>
  <si>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</si>
  <si>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</si>
  <si>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</si>
  <si>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</si>
  <si>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</si>
  <si>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</si>
  <si>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</si>
  <si>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</si>
  <si>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</si>
  <si>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</si>
  <si>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</si>
  <si>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</si>
  <si>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</si>
  <si>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</si>
  <si>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</si>
  <si>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</si>
  <si>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</si>
  <si>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</si>
  <si>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</si>
  <si>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</si>
  <si>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</si>
  <si>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</si>
  <si>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</si>
  <si>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</si>
  <si>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</si>
  <si>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</si>
  <si>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</si>
  <si>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</si>
  <si>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</si>
  <si>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</si>
  <si>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</si>
  <si>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</si>
  <si>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</si>
  <si>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</si>
  <si>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</si>
  <si>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</si>
  <si>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</si>
  <si>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</si>
  <si>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</si>
  <si>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</si>
  <si>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</si>
  <si>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</si>
  <si>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</si>
  <si>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</si>
  <si>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</si>
  <si>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</si>
  <si>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</si>
  <si>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</si>
  <si>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</si>
  <si>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</si>
  <si>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</si>
  <si>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</si>
  <si>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</si>
  <si>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</si>
  <si>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</si>
  <si>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</si>
  <si>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</si>
  <si>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</si>
  <si>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</si>
  <si>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</si>
  <si>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</si>
  <si>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</si>
  <si>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</si>
  <si>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</si>
  <si>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</si>
  <si>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</si>
  <si>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</si>
  <si>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</si>
  <si>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</si>
  <si>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</si>
  <si>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</si>
  <si>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</si>
  <si>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</si>
  <si>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</si>
  <si>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</si>
  <si>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</si>
  <si>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</si>
  <si>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</si>
  <si>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</si>
  <si>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</si>
  <si>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</si>
  <si>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</si>
  <si>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</si>
  <si>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</si>
  <si>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</si>
  <si>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</si>
  <si>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</si>
  <si>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</si>
  <si>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</si>
  <si>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</si>
  <si>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</si>
  <si>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</si>
  <si>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</si>
  <si>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</si>
  <si>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</si>
  <si>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</si>
  <si>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</si>
  <si>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</si>
  <si>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</si>
  <si>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</si>
  <si>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</si>
  <si>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</si>
  <si>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</si>
  <si>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</si>
  <si>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</si>
  <si>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</si>
  <si>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</si>
  <si>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</si>
  <si>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</si>
  <si>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</si>
  <si>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</si>
  <si>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</si>
  <si>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</si>
  <si>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</si>
  <si>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</si>
  <si>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</si>
  <si>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</si>
  <si>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</si>
  <si>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</si>
  <si>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</si>
  <si>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</si>
  <si>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</si>
  <si>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</si>
  <si>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</si>
  <si>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</si>
  <si>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</si>
  <si>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</si>
  <si>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</si>
  <si>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</si>
  <si>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</si>
  <si>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</si>
  <si>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</si>
  <si>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</si>
  <si>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</si>
  <si>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</si>
  <si>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</si>
  <si>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</si>
  <si>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</si>
  <si>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</si>
  <si>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</si>
  <si>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</si>
  <si>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</si>
  <si>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</si>
  <si>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</si>
  <si>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</si>
  <si>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</si>
  <si>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</si>
  <si>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</si>
  <si>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</si>
  <si>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</si>
  <si>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</si>
  <si>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</si>
  <si>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</si>
  <si>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</si>
  <si>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</si>
  <si>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</si>
  <si>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</si>
  <si>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</si>
  <si>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</si>
  <si>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</si>
  <si>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</si>
  <si>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</si>
  <si>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</si>
  <si>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</si>
  <si>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</si>
  <si>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</si>
  <si>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</si>
  <si>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</si>
  <si>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</si>
  <si>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</si>
  <si>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</si>
  <si>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</si>
  <si>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</si>
  <si>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</si>
  <si>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</si>
  <si>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</si>
  <si>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</si>
  <si>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</si>
  <si>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</si>
  <si>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</si>
  <si>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</si>
  <si>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</si>
  <si>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</si>
  <si>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</si>
  <si>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</si>
  <si>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</si>
  <si>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</si>
  <si>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</si>
  <si>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</si>
  <si>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</si>
  <si>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</si>
  <si>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</si>
  <si>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</si>
  <si>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</si>
  <si>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</si>
  <si>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</si>
  <si>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</si>
  <si>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</si>
  <si>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</si>
  <si>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</si>
  <si>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</si>
  <si>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</si>
  <si>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</si>
  <si>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</si>
  <si>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</si>
  <si>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</si>
  <si>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</si>
  <si>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</si>
  <si>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</si>
  <si>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</si>
  <si>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</si>
  <si>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</si>
  <si>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</si>
  <si>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</si>
  <si>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</si>
  <si>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</si>
  <si>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</si>
  <si>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</si>
  <si>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</si>
  <si>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</si>
  <si>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</si>
  <si>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</si>
  <si>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</si>
  <si>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</si>
  <si>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</si>
  <si>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</si>
  <si>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</si>
  <si>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</si>
  <si>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</si>
  <si>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</si>
  <si>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</si>
  <si>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</si>
  <si>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</si>
  <si>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</si>
  <si>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</si>
  <si>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</si>
  <si>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</si>
  <si>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</si>
  <si>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</si>
  <si>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</si>
  <si>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</si>
  <si>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</si>
  <si>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</si>
  <si>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</si>
  <si>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</si>
  <si>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</si>
  <si>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</si>
  <si>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</si>
  <si>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</si>
  <si>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</si>
  <si>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</si>
  <si>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</si>
  <si>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</si>
  <si>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</si>
  <si>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</si>
  <si>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</si>
  <si>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</si>
  <si>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</si>
  <si>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</si>
  <si>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</si>
  <si>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</si>
  <si>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</si>
  <si>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</si>
  <si>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</si>
  <si>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</si>
  <si>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</si>
  <si>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</si>
  <si>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</si>
  <si>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</si>
  <si>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</si>
  <si>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</si>
  <si>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</si>
  <si>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</si>
  <si>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</si>
  <si>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</si>
  <si>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</si>
  <si>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</si>
  <si>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</si>
  <si>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</si>
  <si>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</si>
  <si>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</si>
  <si>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</si>
  <si>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</si>
  <si>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</si>
  <si>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</si>
  <si>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</si>
  <si>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</si>
  <si>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</si>
  <si>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</si>
  <si>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</si>
  <si>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</si>
  <si>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</si>
  <si>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</si>
  <si>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</si>
  <si>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</si>
  <si>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</si>
  <si>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</si>
  <si>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</si>
  <si>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</si>
  <si>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</si>
  <si>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</si>
  <si>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</si>
  <si>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</si>
  <si>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</si>
  <si>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</si>
  <si>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</si>
  <si>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</si>
  <si>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</si>
  <si>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</si>
  <si>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</si>
  <si>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</si>
  <si>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</si>
  <si>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</si>
  <si>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</si>
  <si>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</si>
  <si>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</si>
  <si>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</si>
  <si>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</si>
  <si>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</si>
  <si>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</si>
  <si>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</si>
  <si>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</si>
  <si>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</si>
  <si>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</si>
  <si>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</si>
  <si>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</si>
  <si>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</si>
  <si>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</si>
  <si>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</si>
  <si>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</si>
  <si>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</si>
  <si>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</si>
  <si>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</si>
  <si>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</si>
  <si>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</si>
  <si>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</si>
  <si>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</si>
  <si>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</si>
  <si>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</si>
  <si>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</si>
  <si>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</si>
  <si>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</si>
  <si>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</si>
  <si>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</si>
  <si>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</si>
  <si>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</si>
  <si>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</si>
  <si>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</si>
  <si>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</si>
  <si>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</si>
  <si>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</si>
  <si>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</si>
  <si>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</si>
  <si>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</si>
  <si>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</si>
  <si>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</si>
  <si>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</si>
  <si>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</si>
  <si>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</si>
  <si>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</si>
  <si>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</si>
  <si>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</si>
  <si>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</si>
  <si>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</si>
  <si>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</si>
  <si>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</si>
  <si>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</si>
  <si>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</si>
  <si>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</si>
  <si>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</si>
  <si>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</si>
  <si>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</si>
  <si>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</si>
  <si>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</si>
  <si>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</si>
  <si>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</si>
  <si>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</si>
  <si>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</si>
  <si>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</si>
  <si>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</si>
  <si>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</si>
  <si>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</si>
  <si>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</si>
  <si>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</si>
  <si>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</si>
  <si>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</si>
  <si>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</si>
  <si>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</si>
  <si>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</si>
  <si>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</si>
  <si>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</si>
  <si>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</si>
  <si>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</si>
  <si>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</si>
  <si>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</si>
  <si>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</si>
  <si>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</si>
  <si>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</si>
  <si>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</si>
  <si>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</si>
  <si>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</si>
  <si>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</si>
  <si>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</si>
  <si>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</si>
  <si>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</si>
  <si>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</si>
  <si>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</si>
  <si>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</si>
  <si>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</si>
  <si>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</si>
  <si>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</si>
  <si>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</si>
  <si>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</si>
  <si>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</si>
  <si>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</si>
  <si>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</si>
  <si>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</si>
  <si>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</si>
  <si>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</si>
  <si>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</si>
  <si>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</si>
  <si>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</si>
  <si>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</si>
  <si>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</si>
  <si>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</si>
  <si>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</si>
  <si>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</si>
  <si>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</si>
  <si>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</si>
  <si>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</si>
  <si>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</si>
  <si>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</si>
  <si>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</si>
  <si>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</si>
  <si>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</si>
  <si>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</si>
  <si>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</si>
  <si>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</si>
  <si>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</si>
  <si>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</si>
  <si>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</si>
  <si>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</si>
  <si>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</si>
  <si>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</si>
  <si>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</si>
  <si>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</si>
  <si>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</si>
  <si>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</si>
  <si>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</si>
  <si>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</si>
  <si>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</si>
  <si>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</si>
  <si>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</si>
  <si>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</si>
  <si>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</si>
  <si>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</si>
  <si>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</si>
  <si>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</si>
  <si>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</si>
  <si>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</si>
  <si>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</si>
  <si>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</si>
  <si>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</si>
  <si>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</si>
  <si>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</si>
  <si>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</si>
  <si>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</si>
  <si>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</si>
  <si>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</si>
  <si>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</si>
  <si>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</si>
  <si>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</si>
  <si>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</si>
  <si>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</si>
  <si>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</si>
  <si>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</si>
  <si>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</si>
  <si>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</si>
  <si>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</si>
  <si>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</si>
  <si>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</si>
  <si>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</si>
  <si>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</si>
  <si>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</si>
  <si>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</si>
  <si>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</si>
  <si>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</si>
  <si>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</si>
  <si>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</si>
  <si>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</si>
  <si>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</si>
  <si>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</si>
  <si>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</si>
  <si>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</si>
  <si>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</si>
  <si>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</si>
  <si>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</si>
  <si>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</si>
  <si>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</si>
  <si>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</si>
  <si>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</si>
  <si>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</si>
  <si>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</si>
  <si>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</si>
  <si>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</si>
  <si>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</si>
  <si>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</si>
  <si>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</si>
  <si>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</si>
  <si>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</si>
  <si>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</si>
  <si>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</si>
  <si>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</si>
  <si>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</si>
  <si>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</si>
  <si>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</si>
  <si>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</si>
  <si>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</si>
  <si>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</si>
  <si>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</si>
  <si>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</si>
  <si>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</si>
  <si>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</si>
  <si>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</si>
  <si>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</si>
  <si>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</si>
  <si>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</si>
  <si>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</si>
  <si>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</si>
  <si>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</si>
  <si>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</si>
  <si>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</si>
  <si>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</si>
  <si>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</si>
  <si>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</si>
  <si>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</si>
  <si>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</si>
  <si>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</si>
  <si>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</si>
  <si>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</si>
  <si>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</si>
  <si>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</si>
  <si>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</si>
  <si>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</si>
  <si>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</si>
  <si>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</si>
  <si>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</si>
  <si>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</si>
  <si>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</si>
  <si>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</si>
  <si>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</si>
  <si>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</si>
  <si>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</si>
  <si>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</si>
  <si>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</si>
  <si>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</si>
  <si>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</si>
  <si>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</si>
  <si>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</si>
  <si>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</si>
  <si>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</si>
  <si>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</si>
  <si>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</si>
  <si>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</si>
  <si>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</si>
  <si>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</si>
  <si>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</si>
  <si>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</si>
  <si>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</si>
  <si>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</si>
  <si>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</si>
  <si>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</si>
  <si>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</si>
  <si>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</si>
  <si>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</si>
  <si>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</si>
  <si>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</si>
  <si>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</si>
  <si>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</si>
  <si>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</si>
  <si>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</si>
  <si>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</si>
  <si>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</si>
  <si>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</si>
  <si>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</si>
  <si>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</si>
  <si>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</si>
  <si>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</si>
  <si>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</si>
  <si>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</si>
  <si>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</si>
  <si>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</si>
  <si>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</si>
  <si>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</si>
  <si>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</si>
  <si>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</si>
  <si>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</si>
  <si>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</si>
  <si>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</si>
  <si>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</si>
  <si>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</si>
  <si>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</si>
  <si>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</si>
  <si>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</si>
  <si>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</si>
  <si>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</si>
  <si>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</si>
  <si>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</si>
  <si>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</si>
  <si>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</si>
  <si>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</si>
  <si>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</si>
  <si>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</si>
  <si>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</si>
  <si>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</si>
  <si>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</si>
  <si>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</si>
  <si>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</si>
  <si>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</si>
  <si>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</si>
  <si>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</si>
  <si>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</si>
  <si>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</si>
  <si>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</si>
  <si>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</si>
  <si>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</si>
  <si>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</si>
  <si>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</si>
  <si>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</si>
  <si>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</si>
  <si>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</si>
  <si>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</si>
  <si>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</si>
  <si>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</si>
  <si>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</si>
  <si>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</si>
  <si>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</si>
  <si>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</si>
  <si>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</si>
  <si>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</si>
  <si>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</si>
  <si>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</si>
  <si>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</si>
  <si>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</si>
  <si>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</si>
  <si>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</si>
  <si>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</si>
  <si>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</si>
  <si>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</si>
  <si>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</si>
  <si>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</si>
  <si>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</si>
  <si>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</si>
  <si>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</si>
  <si>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</si>
  <si>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</si>
  <si>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</si>
  <si>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</si>
  <si>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</si>
  <si>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</si>
  <si>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</si>
  <si>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</si>
  <si>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</si>
  <si>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</si>
  <si>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</si>
  <si>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</si>
  <si>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</si>
  <si>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</si>
  <si>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</si>
  <si>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</si>
  <si>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</si>
  <si>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</si>
  <si>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</si>
  <si>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</si>
  <si>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</si>
  <si>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</si>
  <si>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</si>
  <si>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</si>
  <si>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</si>
  <si>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</si>
  <si>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</si>
  <si>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</si>
  <si>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</si>
  <si>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</si>
  <si>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</si>
  <si>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</si>
  <si>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</si>
  <si>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</si>
  <si>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</si>
  <si>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</si>
  <si>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</si>
  <si>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</si>
  <si>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</si>
  <si>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</si>
  <si>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</si>
  <si>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</si>
  <si>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</si>
  <si>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</si>
  <si>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</si>
  <si>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</si>
  <si>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</si>
  <si>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</si>
  <si>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</si>
  <si>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</si>
  <si>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</si>
  <si>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</si>
  <si>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</si>
  <si>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</si>
  <si>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</si>
  <si>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</si>
  <si>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</si>
  <si>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</si>
  <si>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</si>
  <si>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</si>
  <si>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</si>
  <si>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</si>
  <si>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</si>
  <si>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</si>
  <si>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</si>
  <si>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</si>
  <si>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</si>
  <si>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</si>
  <si>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</si>
  <si>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</si>
  <si>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</si>
  <si>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</si>
  <si>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</si>
  <si>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</si>
  <si>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</si>
  <si>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</si>
  <si>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</si>
  <si>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</si>
  <si>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</si>
  <si>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</si>
  <si>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</si>
  <si>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</si>
  <si>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</si>
  <si>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</si>
  <si>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</si>
  <si>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</si>
  <si>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</si>
  <si>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</si>
  <si>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</si>
  <si>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</si>
  <si>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</si>
  <si>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</si>
  <si>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</si>
  <si>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</si>
  <si>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</si>
  <si>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</si>
  <si>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</si>
  <si>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</si>
  <si>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</si>
  <si>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</si>
  <si>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</si>
  <si>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</si>
  <si>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</si>
  <si>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</si>
  <si>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</si>
  <si>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</si>
  <si>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</si>
  <si>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</si>
  <si>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</si>
  <si>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</si>
  <si>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</si>
  <si>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</si>
  <si>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</si>
  <si>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</si>
  <si>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</si>
  <si>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</si>
  <si>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</si>
  <si>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</si>
  <si>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</si>
  <si>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</si>
  <si>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</si>
  <si>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</si>
  <si>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</si>
  <si>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</si>
  <si>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</si>
  <si>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</si>
  <si>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</si>
  <si>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</si>
  <si>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</si>
  <si>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</si>
  <si>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</si>
  <si>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</si>
  <si>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</si>
  <si>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</si>
  <si>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</si>
  <si>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</si>
  <si>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</si>
  <si>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</si>
  <si>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</si>
  <si>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</si>
  <si>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</si>
  <si>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</si>
  <si>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</si>
  <si>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</si>
  <si>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</si>
  <si>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</si>
  <si>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</si>
  <si>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</si>
  <si>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</si>
  <si>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</si>
  <si>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</si>
  <si>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</si>
  <si>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</si>
  <si>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</si>
  <si>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</si>
  <si>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</si>
  <si>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</si>
  <si>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</si>
  <si>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</si>
  <si>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</si>
  <si>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</si>
  <si>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</si>
  <si>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</si>
  <si>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</si>
  <si>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</si>
  <si>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</si>
  <si>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</si>
  <si>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</si>
  <si>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</si>
  <si>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</si>
  <si>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</si>
  <si>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</si>
  <si>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</si>
  <si>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</si>
  <si>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</si>
  <si>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</si>
  <si>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</si>
  <si>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</si>
  <si>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</si>
  <si>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</si>
  <si>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</si>
  <si>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</si>
  <si>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</si>
  <si>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</si>
  <si>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</si>
  <si>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</si>
  <si>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</si>
  <si>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</si>
  <si>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</si>
  <si>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</si>
  <si>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</si>
  <si>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</si>
  <si>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</si>
  <si>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</si>
  <si>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</si>
  <si>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</si>
  <si>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</si>
  <si>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</si>
  <si>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</si>
  <si>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</si>
  <si>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</si>
  <si>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</si>
  <si>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</si>
  <si>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</si>
  <si>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</si>
  <si>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</si>
  <si>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</si>
  <si>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</si>
  <si>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</si>
  <si>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</si>
  <si>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</si>
  <si>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</si>
  <si>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</si>
  <si>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</si>
  <si>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</si>
  <si>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</si>
  <si>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</si>
  <si>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</si>
  <si>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</si>
  <si>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</si>
  <si>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</si>
  <si>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</si>
  <si>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</si>
  <si>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</si>
  <si>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</si>
  <si>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</si>
  <si>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</si>
  <si>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</si>
  <si>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</si>
  <si>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</si>
  <si>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</si>
  <si>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</si>
  <si>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Previsão TP ficar pronto 11:15, preparação da meia chave</t>
  </si>
  <si>
    <t>TP pronta 08:02, previsão apos L49 09:15</t>
  </si>
  <si>
    <t>TP pronta 08:02, previsão apos I05 11:15</t>
  </si>
  <si>
    <t>Júlio</t>
  </si>
  <si>
    <t xml:space="preserve">Aguardando TP ficar pronta </t>
  </si>
  <si>
    <t>Previsao TP pronta 10:20, em intervalo das 10:35 ate 12:05</t>
  </si>
  <si>
    <t>Jeovânio</t>
  </si>
  <si>
    <t>Júlio Cesar</t>
  </si>
  <si>
    <t>Substituição de trilho (50m)</t>
  </si>
  <si>
    <t>Previsao TP pronta 09:30</t>
  </si>
  <si>
    <t>TP pronta 09:55, previsao apos V88 11hrs</t>
  </si>
  <si>
    <t>MC1 previsão 08:30</t>
  </si>
  <si>
    <t>MC1 08:55, previsao apos X95 11:10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</si>
  <si>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</si>
  <si>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</si>
  <si>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</si>
  <si>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</si>
  <si>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</si>
  <si>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</si>
  <si>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previsao apos I42 11:10</t>
  </si>
  <si>
    <t>TP pronta 09:19, em intervalo 11:06 ate 12:36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</si>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</sst>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R201" activePane="topRight" state="frozen"/>
      <selection pane="topRight" activeCell="AR215" sqref="AR21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1564</v>
      </c>
      <c r="BK213" s="19" t="s">
        <v>1565</v>
      </c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</v>
      </c>
      <c r="BR215" s="22">
        <f>IF(OR(B215="",F215=""),"*",AY215/P215)</f>
        <v>1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70" t="s">
        <v>1570</v>
      </c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</v>
      </c>
      <c r="BR216" s="22">
        <f>IF(OR(B216="",F216=""),"*",AY216/P216)</f>
        <v>1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>
        <v>0</v>
      </c>
      <c r="AV220" s="169"/>
      <c r="AW220" s="16"/>
      <c r="AX220" s="16"/>
      <c r="AY220" s="13" t="str">
        <f>IF(D220="","*",IFERROR(IF(ISODD(COUNT(AS220:AX220)),"ERRO",SUM((AT220-AS220),(AV220-AU220),(AX220-AW220))),"ERRO"))</f>
        <v>ERRO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70" t="s">
        <v>1457</v>
      </c>
      <c r="BQ220" s="14" t="e">
        <f>IF(AND(BR220&lt;1,BS220&lt;1),"Produção e Intervalo",IF(BR220&lt;1,"Intervalo",IF(BS220&lt;1,"Produção","Aderente")))</f>
        <v>#VALUE!</v>
      </c>
      <c r="BR220" s="22" t="e">
        <f>IF(OR(B220="",F220=""),"*",AY220/P220)</f>
        <v>#VALUE!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1569</v>
      </c>
      <c r="BK221" s="19" t="s">
        <v>1583</v>
      </c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1569</v>
      </c>
      <c r="BK222" s="19" t="s">
        <v>1583</v>
      </c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1569</v>
      </c>
      <c r="BK223" s="19" t="s">
        <v>1584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</v>
      </c>
      <c r="BR224" s="22">
        <f>IF(OR(B224="",F224=""),"*",AY224/P224)</f>
        <v>1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44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5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AZ6:AZ734">
    <cfRule type="expression" dxfId="213" priority="42737">
      <formula>#REF!=1</formula>
    </cfRule>
  </conditionalFormatting>
  <conditionalFormatting sqref="BF60 U6:U59 V60 AY6:AY738 U61:U736 BE6:BE738">
    <cfRule type="cellIs" dxfId="212" priority="42721" operator="equal">
      <formula>"ERRO"</formula>
    </cfRule>
  </conditionalFormatting>
  <conditionalFormatting sqref="BQ6:BQ155 BQ157:BQ738">
    <cfRule type="cellIs" dxfId="211" priority="42716" operator="equal">
      <formula>"Produção e Intervalo"</formula>
    </cfRule>
    <cfRule type="cellIs" dxfId="210" priority="42717" operator="equal">
      <formula>"Aderente"</formula>
    </cfRule>
    <cfRule type="cellIs" dxfId="209" priority="42718" operator="equal">
      <formula>"Intervalo"</formula>
    </cfRule>
    <cfRule type="cellIs" dxfId="208" priority="42719" operator="equal">
      <formula>"Produção"</formula>
    </cfRule>
    <cfRule type="cellIs" dxfId="207" priority="42720" operator="equal">
      <formula>"ERRO"</formula>
    </cfRule>
  </conditionalFormatting>
  <conditionalFormatting sqref="BR6:BS738">
    <cfRule type="cellIs" dxfId="206" priority="42698" operator="equal">
      <formula>"*"</formula>
    </cfRule>
    <cfRule type="cellIs" dxfId="205" priority="42699" operator="greaterThanOrEqual">
      <formula>1</formula>
    </cfRule>
    <cfRule type="cellIs" dxfId="204" priority="42700" operator="lessThan">
      <formula>1</formula>
    </cfRule>
  </conditionalFormatting>
  <conditionalFormatting sqref="BH737 BH6:BH27 BH28:BI31 BH32:BH734">
    <cfRule type="iconSet" priority="44521">
      <iconSet showValue="0">
        <cfvo type="percent" val="0"/>
        <cfvo type="num" val="1"/>
        <cfvo type="num" val="1" gte="0"/>
      </iconSet>
    </cfRule>
    <cfRule type="iconSet" priority="445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8">
      <formula>#REF!=1</formula>
    </cfRule>
  </conditionalFormatting>
  <conditionalFormatting sqref="BP1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9 BP221:BP533"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9" operator="equal">
      <formula>"OPORTUNIDADE"</formula>
    </cfRule>
  </conditionalFormatting>
  <conditionalFormatting sqref="Z187">
    <cfRule type="cellIs" dxfId="201" priority="117" operator="equal">
      <formula>"NÃO"</formula>
    </cfRule>
    <cfRule type="cellIs" dxfId="200" priority="118" operator="equal">
      <formula>"SIM"</formula>
    </cfRule>
  </conditionalFormatting>
  <conditionalFormatting sqref="Z189">
    <cfRule type="cellIs" dxfId="199" priority="116" operator="equal">
      <formula>"OPORTUNIDADE"</formula>
    </cfRule>
  </conditionalFormatting>
  <conditionalFormatting sqref="Z189">
    <cfRule type="cellIs" dxfId="198" priority="114" operator="equal">
      <formula>"NÃO"</formula>
    </cfRule>
    <cfRule type="cellIs" dxfId="197" priority="115" operator="equal">
      <formula>"SIM"</formula>
    </cfRule>
  </conditionalFormatting>
  <conditionalFormatting sqref="BP1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9" operator="equal">
      <formula>"OPORTUNIDADE"</formula>
    </cfRule>
  </conditionalFormatting>
  <conditionalFormatting sqref="Y187">
    <cfRule type="cellIs" dxfId="195" priority="107" operator="equal">
      <formula>"NÃO"</formula>
    </cfRule>
    <cfRule type="cellIs" dxfId="194" priority="108" operator="equal">
      <formula>"SIM"</formula>
    </cfRule>
  </conditionalFormatting>
  <conditionalFormatting sqref="Y189">
    <cfRule type="cellIs" dxfId="193" priority="106" operator="equal">
      <formula>"OPORTUNIDADE"</formula>
    </cfRule>
  </conditionalFormatting>
  <conditionalFormatting sqref="Y189">
    <cfRule type="cellIs" dxfId="192" priority="104" operator="equal">
      <formula>"NÃO"</formula>
    </cfRule>
    <cfRule type="cellIs" dxfId="191" priority="105" operator="equal">
      <formula>"SIM"</formula>
    </cfRule>
  </conditionalFormatting>
  <conditionalFormatting sqref="BP1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5" operator="equal">
      <formula>"OPORTUNIDADE"</formula>
    </cfRule>
  </conditionalFormatting>
  <conditionalFormatting sqref="Z206">
    <cfRule type="cellIs" dxfId="189" priority="53" operator="equal">
      <formula>"NÃO"</formula>
    </cfRule>
    <cfRule type="cellIs" dxfId="188" priority="54" operator="equal">
      <formula>"SIM"</formula>
    </cfRule>
  </conditionalFormatting>
  <conditionalFormatting sqref="Y206:Y210">
    <cfRule type="cellIs" dxfId="187" priority="52" operator="equal">
      <formula>"OPORTUNIDADE"</formula>
    </cfRule>
  </conditionalFormatting>
  <conditionalFormatting sqref="Y206:Y210">
    <cfRule type="cellIs" dxfId="186" priority="50" operator="equal">
      <formula>"NÃO"</formula>
    </cfRule>
    <cfRule type="cellIs" dxfId="185" priority="51" operator="equal">
      <formula>"SIM"</formula>
    </cfRule>
  </conditionalFormatting>
  <conditionalFormatting sqref="Y204">
    <cfRule type="cellIs" dxfId="184" priority="49" operator="equal">
      <formula>"OPORTUNIDADE"</formula>
    </cfRule>
  </conditionalFormatting>
  <conditionalFormatting sqref="Y204">
    <cfRule type="cellIs" dxfId="183" priority="47" operator="equal">
      <formula>"NÃO"</formula>
    </cfRule>
    <cfRule type="cellIs" dxfId="182" priority="48" operator="equal">
      <formula>"SIM"</formula>
    </cfRule>
  </conditionalFormatting>
  <conditionalFormatting sqref="Y203">
    <cfRule type="cellIs" dxfId="181" priority="46" operator="equal">
      <formula>"OPORTUNIDADE"</formula>
    </cfRule>
  </conditionalFormatting>
  <conditionalFormatting sqref="Y203">
    <cfRule type="cellIs" dxfId="180" priority="44" operator="equal">
      <formula>"NÃO"</formula>
    </cfRule>
    <cfRule type="cellIs" dxfId="179" priority="45" operator="equal">
      <formula>"SIM"</formula>
    </cfRule>
  </conditionalFormatting>
  <conditionalFormatting sqref="Y202">
    <cfRule type="cellIs" dxfId="178" priority="43" operator="equal">
      <formula>"OPORTUNIDADE"</formula>
    </cfRule>
  </conditionalFormatting>
  <conditionalFormatting sqref="Y202">
    <cfRule type="cellIs" dxfId="177" priority="41" operator="equal">
      <formula>"NÃO"</formula>
    </cfRule>
    <cfRule type="cellIs" dxfId="176" priority="42" operator="equal">
      <formula>"SIM"</formula>
    </cfRule>
  </conditionalFormatting>
  <conditionalFormatting sqref="Y201">
    <cfRule type="cellIs" dxfId="175" priority="40" operator="equal">
      <formula>"OPORTUNIDADE"</formula>
    </cfRule>
  </conditionalFormatting>
  <conditionalFormatting sqref="Y201">
    <cfRule type="cellIs" dxfId="174" priority="38" operator="equal">
      <formula>"NÃO"</formula>
    </cfRule>
    <cfRule type="cellIs" dxfId="173" priority="39" operator="equal">
      <formula>"SIM"</formula>
    </cfRule>
  </conditionalFormatting>
  <conditionalFormatting sqref="Y200">
    <cfRule type="cellIs" dxfId="172" priority="37" operator="equal">
      <formula>"OPORTUNIDADE"</formula>
    </cfRule>
  </conditionalFormatting>
  <conditionalFormatting sqref="Y200">
    <cfRule type="cellIs" dxfId="171" priority="35" operator="equal">
      <formula>"NÃO"</formula>
    </cfRule>
    <cfRule type="cellIs" dxfId="170" priority="36" operator="equal">
      <formula>"SIM"</formula>
    </cfRule>
  </conditionalFormatting>
  <conditionalFormatting sqref="Y199">
    <cfRule type="cellIs" dxfId="169" priority="34" operator="equal">
      <formula>"OPORTUNIDADE"</formula>
    </cfRule>
  </conditionalFormatting>
  <conditionalFormatting sqref="Y199">
    <cfRule type="cellIs" dxfId="168" priority="32" operator="equal">
      <formula>"NÃO"</formula>
    </cfRule>
    <cfRule type="cellIs" dxfId="167" priority="33" operator="equal">
      <formula>"SIM"</formula>
    </cfRule>
  </conditionalFormatting>
  <conditionalFormatting sqref="BQ156">
    <cfRule type="cellIs" dxfId="166" priority="27" operator="equal">
      <formula>"Produção e Intervalo"</formula>
    </cfRule>
    <cfRule type="cellIs" dxfId="165" priority="28" operator="equal">
      <formula>"Aderente"</formula>
    </cfRule>
    <cfRule type="cellIs" dxfId="164" priority="29" operator="equal">
      <formula>"Intervalo"</formula>
    </cfRule>
    <cfRule type="cellIs" dxfId="163" priority="30" operator="equal">
      <formula>"Produção"</formula>
    </cfRule>
    <cfRule type="cellIs" dxfId="162" priority="31" operator="equal">
      <formula>"ERRO"</formula>
    </cfRule>
  </conditionalFormatting>
  <conditionalFormatting sqref="BJ165: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0" operator="equal">
      <formula>"OPORTUNIDADE"</formula>
    </cfRule>
  </conditionalFormatting>
  <conditionalFormatting sqref="Y21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Y225">
    <cfRule type="cellIs" dxfId="158" priority="14" operator="equal">
      <formula>"OPORTUNIDADE"</formula>
    </cfRule>
  </conditionalFormatting>
  <conditionalFormatting sqref="Y225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L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>Previsão TP ficar pronto 11:15, preparação da meia chave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I05 11:15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TP pronta 09:55, previsao apos V88 11hrs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08:55, previsao apos X95 11:10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>TP pronto 07:23, previsao apos I42 11:10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>TP pronta 09:19, em intervalo 11:06 ate 12:36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2025-10-16T14:26:54Z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