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32" documentId="8_{B6337239-1A00-434D-AAD0-422EA1FEB5AE}" xr6:coauthVersionLast="47" xr6:coauthVersionMax="47" xr10:uidLastSave="{867D44F3-871C-4136-AA3D-925ABF71C33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<sst xmlns="http://schemas.openxmlformats.org/spreadsheetml/2006/main" count="5369" uniqueCount="1463">
  <si>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</si>
  <si>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</si>
  <si>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</si>
  <si>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</si>
  <si>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</si>
  <si>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</si>
  <si>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</si>
  <si>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</si>
  <si>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</si>
  <si>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</si>
  <si>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</si>
  <si>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</si>
  <si>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</si>
  <si>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</si>
  <si>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</si>
  <si>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</si>
  <si>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</si>
  <si>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</si>
  <si>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</si>
  <si>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</si>
  <si>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</si>
  <si>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</si>
  <si>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</si>
  <si>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</si>
  <si>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</si>
  <si>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</si>
  <si>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</si>
  <si>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</si>
  <si>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</si>
  <si>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</si>
  <si>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</si>
  <si>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</si>
  <si>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</si>
  <si>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</si>
  <si>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</si>
  <si>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</si>
  <si>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</si>
  <si>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</si>
  <si>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</si>
  <si>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</si>
  <si>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</si>
  <si>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</si>
  <si>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</si>
  <si>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</si>
  <si>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</si>
  <si>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</si>
  <si>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</si>
  <si>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</si>
  <si>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</si>
  <si>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</si>
  <si>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</si>
  <si>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</si>
  <si>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</si>
  <si>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</si>
  <si>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</si>
  <si>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</si>
  <si>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</si>
  <si>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</si>
  <si>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</si>
  <si>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</si>
  <si>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</si>
  <si>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</si>
  <si>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</si>
  <si>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</si>
  <si>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</si>
  <si>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</si>
  <si>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</si>
  <si>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</si>
  <si>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</si>
  <si>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</si>
  <si>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</si>
  <si>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</si>
  <si>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</si>
  <si>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</si>
  <si>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</si>
  <si>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</si>
  <si>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</si>
  <si>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</si>
  <si>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</si>
  <si>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</si>
  <si>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</si>
  <si>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</si>
  <si>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</si>
  <si>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</si>
  <si>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</si>
  <si>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</si>
  <si>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</si>
  <si>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</si>
  <si>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</si>
  <si>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</si>
  <si>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</si>
  <si>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</si>
  <si>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</si>
  <si>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</si>
  <si>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</si>
  <si>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</si>
  <si>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</si>
  <si>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</si>
  <si>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</si>
  <si>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</si>
  <si>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</si>
  <si>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</si>
  <si>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</si>
  <si>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</si>
  <si>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</si>
  <si>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</si>
  <si>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</si>
  <si>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</si>
  <si>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</si>
  <si>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</si>
  <si>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</si>
  <si>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</si>
  <si>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</si>
  <si>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</si>
  <si>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</si>
  <si>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</si>
  <si>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</si>
  <si>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</si>
  <si>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</si>
  <si>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</si>
  <si>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</si>
  <si>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</si>
  <si>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</si>
  <si>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</si>
  <si>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</si>
  <si>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</si>
  <si>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</si>
  <si>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</si>
  <si>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</si>
  <si>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</si>
  <si>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</si>
  <si>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</si>
  <si>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</si>
  <si>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</si>
  <si>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</si>
  <si>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</si>
  <si>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</si>
  <si>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</si>
  <si>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</si>
  <si>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</si>
  <si>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</si>
  <si>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</si>
  <si>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</si>
  <si>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</si>
  <si>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</si>
  <si>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</si>
  <si>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</si>
  <si>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</si>
  <si>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</si>
  <si>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</si>
  <si>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</si>
  <si>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</si>
  <si>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</si>
  <si>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</si>
  <si>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</si>
  <si>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</si>
  <si>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</si>
  <si>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</si>
  <si>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</si>
  <si>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</si>
  <si>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</si>
  <si>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</si>
  <si>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</si>
  <si>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</si>
  <si>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</si>
  <si>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</si>
  <si>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</si>
  <si>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</si>
  <si>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</si>
  <si>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</si>
  <si>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</si>
  <si>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</si>
  <si>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</si>
  <si>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</si>
  <si>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</si>
  <si>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</si>
  <si>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</si>
  <si>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</si>
  <si>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</si>
  <si>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</si>
  <si>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</si>
  <si>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</si>
  <si>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</si>
  <si>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</si>
  <si>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</si>
  <si>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</si>
  <si>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</si>
  <si>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</si>
  <si>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</si>
  <si>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</si>
  <si>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</si>
  <si>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</si>
  <si>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</si>
  <si>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</si>
  <si>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</si>
  <si>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</si>
  <si>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</si>
  <si>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</si>
  <si>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</si>
  <si>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</si>
  <si>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</si>
  <si>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</si>
  <si>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</si>
  <si>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</si>
  <si>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</si>
  <si>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</si>
  <si>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</si>
  <si>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</si>
  <si>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</si>
  <si>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</si>
  <si>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</si>
  <si>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</si>
  <si>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</si>
  <si>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</si>
  <si>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</si>
  <si>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</si>
  <si>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</si>
  <si>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</si>
  <si>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</si>
  <si>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</si>
  <si>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</si>
  <si>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</si>
  <si>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</si>
  <si>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</si>
  <si>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</si>
  <si>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</si>
  <si>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</si>
  <si>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</si>
  <si>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</si>
  <si>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</si>
  <si>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</si>
  <si>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</si>
  <si>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</si>
  <si>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</si>
  <si>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</si>
  <si>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</si>
  <si>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</si>
  <si>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</si>
  <si>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</si>
  <si>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</si>
  <si>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</si>
  <si>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</si>
  <si>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</si>
  <si>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</si>
  <si>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</si>
  <si>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</si>
  <si>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</si>
  <si>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</si>
  <si>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</si>
  <si>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</si>
  <si>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</si>
  <si>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</si>
  <si>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</si>
  <si>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</si>
  <si>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</si>
  <si>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</si>
  <si>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</si>
  <si>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</si>
  <si>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</si>
  <si>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</si>
  <si>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</si>
  <si>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</si>
  <si>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</si>
  <si>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</si>
  <si>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</si>
  <si>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</si>
  <si>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</si>
  <si>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</si>
  <si>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</si>
  <si>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</si>
  <si>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</si>
  <si>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</si>
  <si>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</si>
  <si>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</si>
  <si>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</si>
  <si>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</si>
  <si>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</si>
  <si>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</si>
  <si>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</si>
  <si>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</si>
  <si>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</si>
  <si>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</si>
  <si>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</si>
  <si>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</si>
  <si>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</si>
  <si>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</si>
  <si>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</si>
  <si>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</si>
  <si>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</si>
  <si>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</si>
  <si>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</si>
  <si>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</si>
  <si>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</si>
  <si>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</si>
  <si>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</si>
  <si>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</si>
  <si>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</si>
  <si>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</si>
  <si>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</si>
  <si>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</si>
  <si>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</si>
  <si>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</si>
  <si>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</si>
  <si>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</si>
  <si>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</si>
  <si>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</si>
  <si>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</si>
  <si>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</si>
  <si>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</si>
  <si>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</si>
  <si>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</si>
  <si>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</si>
  <si>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</si>
  <si>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</si>
  <si>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</si>
  <si>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</si>
  <si>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</si>
  <si>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</si>
  <si>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</si>
  <si>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</si>
  <si>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</si>
  <si>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</si>
  <si>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</si>
  <si>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</si>
  <si>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</si>
  <si>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</si>
  <si>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</si>
  <si>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</si>
  <si>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</si>
  <si>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</si>
  <si>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</si>
  <si>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</si>
  <si>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</si>
  <si>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</si>
  <si>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</si>
  <si>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</si>
  <si>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</si>
  <si>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</si>
  <si>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</si>
  <si>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</si>
  <si>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</si>
  <si>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</si>
  <si>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</si>
  <si>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</si>
  <si>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</si>
  <si>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</si>
  <si>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</si>
  <si>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</si>
  <si>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</si>
  <si>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</si>
  <si>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</si>
  <si>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</si>
  <si>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</si>
  <si>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</si>
  <si>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</si>
  <si>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</si>
  <si>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</si>
  <si>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</si>
  <si>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</si>
  <si>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</si>
  <si>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</si>
  <si>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</si>
  <si>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</si>
  <si>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</si>
  <si>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</si>
  <si>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</si>
  <si>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</si>
  <si>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</si>
  <si>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</si>
  <si>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</si>
  <si>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</si>
  <si>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</si>
  <si>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</si>
  <si>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</si>
  <si>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</si>
  <si>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</si>
  <si>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</si>
  <si>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</si>
  <si>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</si>
  <si>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</si>
  <si>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</si>
  <si>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</si>
  <si>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</si>
  <si>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</si>
  <si>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</si>
  <si>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</si>
  <si>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</si>
  <si>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</si>
  <si>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</si>
  <si>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</si>
  <si>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</si>
  <si>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</si>
  <si>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</si>
  <si>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</si>
  <si>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</si>
  <si>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</si>
  <si>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</si>
  <si>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</si>
  <si>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</si>
  <si>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</si>
  <si>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</si>
  <si>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</si>
  <si>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</si>
  <si>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</si>
  <si>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</si>
  <si>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</si>
  <si>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</si>
  <si>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</si>
  <si>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</si>
  <si>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</si>
  <si>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</si>
  <si>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</si>
  <si>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</si>
  <si>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</si>
  <si>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</si>
  <si>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</si>
  <si>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</si>
  <si>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</si>
  <si>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</si>
  <si>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</si>
  <si>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</si>
  <si>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</si>
  <si>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</si>
  <si>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</si>
  <si>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</si>
  <si>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</si>
  <si>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</si>
  <si>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</si>
  <si>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</si>
  <si>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</si>
  <si>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</si>
  <si>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</si>
  <si>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</si>
  <si>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</si>
  <si>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</si>
  <si>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</si>
  <si>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</si>
  <si>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</si>
  <si>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</si>
  <si>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</si>
  <si>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</si>
  <si>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</si>
  <si>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</si>
  <si>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</si>
  <si>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</si>
  <si>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</si>
  <si>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</si>
  <si>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</si>
  <si>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</si>
  <si>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</si>
  <si>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</si>
  <si>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</si>
  <si>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</si>
  <si>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</si>
  <si>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</si>
  <si>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</si>
  <si>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</si>
  <si>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</si>
  <si>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</si>
  <si>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</si>
  <si>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</si>
  <si>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</si>
  <si>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</si>
  <si>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</si>
  <si>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</si>
  <si>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</si>
  <si>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</si>
  <si>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</si>
  <si>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</si>
  <si>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</si>
  <si>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</si>
  <si>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</si>
  <si>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</si>
  <si>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</si>
  <si>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</si>
  <si>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</si>
  <si>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</si>
  <si>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</si>
  <si>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</si>
  <si>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</si>
  <si>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</si>
  <si>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</si>
  <si>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</si>
  <si>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</si>
  <si>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</si>
  <si>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</si>
  <si>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</si>
  <si>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</si>
  <si>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</si>
  <si>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</si>
  <si>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</si>
  <si>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</si>
  <si>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</si>
  <si>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</si>
  <si>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</si>
  <si>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</si>
  <si>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</si>
  <si>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</si>
  <si>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</si>
  <si>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</si>
  <si>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</si>
  <si>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</si>
  <si>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</si>
  <si>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</si>
  <si>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</si>
  <si>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</si>
  <si>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</si>
  <si>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</si>
  <si>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</si>
  <si>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</si>
  <si>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</si>
  <si>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</si>
  <si>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</si>
  <si>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</si>
  <si>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</si>
  <si>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</si>
  <si>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</si>
  <si>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</si>
  <si>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</si>
  <si>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</si>
  <si>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</si>
  <si>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</si>
  <si>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</si>
  <si>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</si>
  <si>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</si>
  <si>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</si>
  <si>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</si>
  <si>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</si>
  <si>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</si>
  <si>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</si>
  <si>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</si>
  <si>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</si>
  <si>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</si>
  <si>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</si>
  <si>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</si>
  <si>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</si>
  <si>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</si>
  <si>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</si>
  <si>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</si>
  <si>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</si>
  <si>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</si>
  <si>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</si>
  <si>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</si>
  <si>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</si>
  <si>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</si>
  <si>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</si>
  <si>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</si>
  <si>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</si>
  <si>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</si>
  <si>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</si>
  <si>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</si>
  <si>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</si>
  <si>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</si>
  <si>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</si>
  <si>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</si>
  <si>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</si>
  <si>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</si>
  <si>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</si>
  <si>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</si>
  <si>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</si>
  <si>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</si>
  <si>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</si>
  <si>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</si>
  <si>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</si>
  <si>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</si>
  <si>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</si>
  <si>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</si>
  <si>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</si>
  <si>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</si>
  <si>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</si>
  <si>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</si>
  <si>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</si>
  <si>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</si>
  <si>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</si>
  <si>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</si>
  <si>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</si>
  <si>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</si>
  <si>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</si>
  <si>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</si>
  <si>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</si>
  <si>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</si>
  <si>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</si>
  <si>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</si>
  <si>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</si>
  <si>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</si>
  <si>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</si>
  <si>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</si>
  <si>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</si>
  <si>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</si>
  <si>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</si>
  <si>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</si>
  <si>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</si>
  <si>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</si>
  <si>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</si>
  <si>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</si>
  <si>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</si>
  <si>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</si>
  <si>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</si>
  <si>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</si>
  <si>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</si>
  <si>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</si>
  <si>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</si>
  <si>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</si>
  <si>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</si>
  <si>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</si>
  <si>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</si>
  <si>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</si>
  <si>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</si>
  <si>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</si>
  <si>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</si>
  <si>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</si>
  <si>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</si>
  <si>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</si>
  <si>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</si>
  <si>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</si>
  <si>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</si>
  <si>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</si>
  <si>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</si>
  <si>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</si>
  <si>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</si>
  <si>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</si>
  <si>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</si>
  <si>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</si>
  <si>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</si>
  <si>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</si>
  <si>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</si>
  <si>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</si>
  <si>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</si>
  <si>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</si>
  <si>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</si>
  <si>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</si>
  <si>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</si>
  <si>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</si>
  <si>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</si>
  <si>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</si>
  <si>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</si>
  <si>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</si>
  <si>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</si>
  <si>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</si>
  <si>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</si>
  <si>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</si>
  <si>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</si>
  <si>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</si>
  <si>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</si>
  <si>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</si>
  <si>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</si>
  <si>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</si>
  <si>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</si>
  <si>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</si>
  <si>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</si>
  <si>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</si>
  <si>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</si>
  <si>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</si>
  <si>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</si>
  <si>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</si>
  <si>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</si>
  <si>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</si>
  <si>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</si>
  <si>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</si>
  <si>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</si>
  <si>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</si>
  <si>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</si>
  <si>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</si>
  <si>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</si>
  <si>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</si>
  <si>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</si>
  <si>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</si>
  <si>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</si>
  <si>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</si>
  <si>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</si>
  <si>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</si>
  <si>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</si>
  <si>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</si>
  <si>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</si>
  <si>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</si>
  <si>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</si>
  <si>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</si>
  <si>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</si>
  <si>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</si>
  <si>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</si>
  <si>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</si>
  <si>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</si>
  <si>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</si>
  <si>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</si>
  <si>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</si>
  <si>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</si>
  <si>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</si>
  <si>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</si>
  <si>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</si>
  <si>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</si>
  <si>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</si>
  <si>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</si>
  <si>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</si>
  <si>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</si>
  <si>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</si>
  <si>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</si>
  <si>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</si>
  <si>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</si>
  <si>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</si>
  <si>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</si>
  <si>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</si>
  <si>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</si>
  <si>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</si>
  <si>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</si>
  <si>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</si>
  <si>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</si>
  <si>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</si>
  <si>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</si>
  <si>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</si>
  <si>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</si>
  <si>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</si>
  <si>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</si>
  <si>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</si>
  <si>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</si>
  <si>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</si>
  <si>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</si>
  <si>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</si>
  <si>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</si>
  <si>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</si>
  <si>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</si>
  <si>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</si>
  <si>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</si>
  <si>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</si>
  <si>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</si>
  <si>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</si>
  <si>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</si>
  <si>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</si>
  <si>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</si>
  <si>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</si>
  <si>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</si>
  <si>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</si>
  <si>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</si>
  <si>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</si>
  <si>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</si>
  <si>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</si>
  <si>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</si>
  <si>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</si>
  <si>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</si>
  <si>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</si>
  <si>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</si>
  <si>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</si>
  <si>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</si>
  <si>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</si>
  <si>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</si>
  <si>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</si>
  <si>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</si>
  <si>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</si>
  <si>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</si>
  <si>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</si>
  <si>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</si>
  <si>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</si>
  <si>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</si>
  <si>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</si>
  <si>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</si>
  <si>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</si>
  <si>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</si>
  <si>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</si>
  <si>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</si>
  <si>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</si>
  <si>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</si>
  <si>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</si>
  <si>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</si>
  <si>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</si>
  <si>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</si>
  <si>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</si>
  <si>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</si>
  <si>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</si>
  <si>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</si>
  <si>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</si>
  <si>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</si>
  <si>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</si>
  <si>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</si>
  <si>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</si>
  <si>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</si>
  <si>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</si>
  <si>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</si>
  <si>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</si>
  <si>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</si>
  <si>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</si>
  <si>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</si>
  <si>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</si>
  <si>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</si>
  <si>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</si>
  <si>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</si>
  <si>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</si>
  <si>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</si>
  <si>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</si>
  <si>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</si>
  <si>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</si>
  <si>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</si>
  <si>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</si>
  <si>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</si>
  <si>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</si>
  <si>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</si>
  <si>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</si>
  <si>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</si>
  <si>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</si>
  <si>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</si>
  <si>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</si>
  <si>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</si>
  <si>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</si>
  <si>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</si>
  <si>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</si>
  <si>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</si>
  <si>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</si>
  <si>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</si>
  <si>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</si>
  <si>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</si>
  <si>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</si>
  <si>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</si>
  <si>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</si>
  <si>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</si>
  <si>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</si>
  <si>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</si>
  <si>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</si>
  <si>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</si>
  <si>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</si>
  <si>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</si>
  <si>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</si>
  <si>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</si>
  <si>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</si>
  <si>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</si>
  <si>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</si>
  <si>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</si>
  <si>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</si>
  <si>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</si>
  <si>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</si>
  <si>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</si>
  <si>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</si>
  <si>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</si>
  <si>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</si>
  <si>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</si>
  <si>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</si>
  <si>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</si>
  <si>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</si>
  <si>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</si>
  <si>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</si>
  <si>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</si>
  <si>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</si>
  <si>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</si>
  <si>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</si>
  <si>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</si>
  <si>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</si>
  <si>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</si>
  <si>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</si>
  <si>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</si>
  <si>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</si>
  <si>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</si>
  <si>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</si>
  <si>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</si>
  <si>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</si>
  <si>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</si>
  <si>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</si>
  <si>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</si>
  <si>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</si>
  <si>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</si>
  <si>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</si>
  <si>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</si>
  <si>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</si>
  <si>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</si>
  <si>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</si>
  <si>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</si>
  <si>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</si>
  <si>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</si>
  <si>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</si>
  <si>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</si>
  <si>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</si>
  <si>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</si>
  <si>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</si>
  <si>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</si>
  <si>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</si>
  <si>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</si>
  <si>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</si>
  <si>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</si>
  <si>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</si>
  <si>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</si>
  <si>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</si>
  <si>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</si>
  <si>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</si>
  <si>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</si>
  <si>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</si>
  <si>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</si>
  <si>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</si>
  <si>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</si>
  <si>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</si>
  <si>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</si>
  <si>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</si>
  <si>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</si>
  <si>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</si>
  <si>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</si>
  <si>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</si>
  <si>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</si>
  <si>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</si>
  <si>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</si>
  <si>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</si>
  <si>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</si>
  <si>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</si>
  <si>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</si>
  <si>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</si>
  <si>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</si>
  <si>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</si>
  <si>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</si>
  <si>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</si>
  <si>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</si>
  <si>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</si>
  <si>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</si>
  <si>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</si>
  <si>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</si>
  <si>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</si>
  <si>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</si>
  <si>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</si>
  <si>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</si>
  <si>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</si>
  <si>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</si>
  <si>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</si>
  <si>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</si>
  <si>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</si>
  <si>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</si>
  <si>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</si>
  <si>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</si>
  <si>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</si>
  <si>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</si>
  <si>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</si>
  <si>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</si>
  <si>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</si>
  <si>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</si>
  <si>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</si>
  <si>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</si>
  <si>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</si>
  <si>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</si>
  <si>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</si>
  <si>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</si>
  <si>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</si>
  <si>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</si>
  <si>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</si>
  <si>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</si>
  <si>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</si>
  <si>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</si>
  <si>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</si>
  <si>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</si>
  <si>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</si>
  <si>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</si>
  <si>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</si>
  <si>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</si>
  <si>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</si>
  <si>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</si>
  <si>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</si>
  <si>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</si>
  <si>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</si>
  <si>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</si>
  <si>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</si>
  <si>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</si>
  <si>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</si>
  <si>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</si>
  <si>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</si>
  <si>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</si>
  <si>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</si>
  <si>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</si>
  <si>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</si>
  <si>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</si>
  <si>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</si>
  <si>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</si>
  <si>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</si>
  <si>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</si>
  <si>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</si>
  <si>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</si>
  <si>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</si>
  <si>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</si>
  <si>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</si>
  <si>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</si>
  <si>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</si>
  <si>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</si>
  <si>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</si>
  <si>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</si>
  <si>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</si>
  <si>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</si>
  <si>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</si>
  <si>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</si>
  <si>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</si>
  <si>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</si>
  <si>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</si>
  <si>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</si>
  <si>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</si>
  <si>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</si>
  <si>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</si>
  <si>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</si>
  <si>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</si>
  <si>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</si>
  <si>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</si>
  <si>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</si>
  <si>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</si>
  <si>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</si>
  <si>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</si>
  <si>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</si>
  <si>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</si>
  <si>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</si>
  <si>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</si>
  <si>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</si>
  <si>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</si>
  <si>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</si>
  <si>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</si>
  <si>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</si>
  <si>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</si>
  <si>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</si>
  <si>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</si>
  <si>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</si>
  <si>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</si>
  <si>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</si>
  <si>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</si>
  <si>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</si>
  <si>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</si>
  <si>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</si>
  <si>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</si>
  <si>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</si>
  <si>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</si>
  <si>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</si>
  <si>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</si>
  <si>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</si>
  <si>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</si>
  <si>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</si>
  <si>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</si>
  <si>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</si>
  <si>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</si>
  <si>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</si>
  <si>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</si>
  <si>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</si>
  <si>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</si>
  <si>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</si>
  <si>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</si>
  <si>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</si>
  <si>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</si>
  <si>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</si>
  <si>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</si>
  <si>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</si>
  <si>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</si>
  <si>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</si>
  <si>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</si>
  <si>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</si>
  <si>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</si>
  <si>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</si>
  <si>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</si>
  <si>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</si>
  <si>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</si>
  <si>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</si>
  <si>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</si>
  <si>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</si>
  <si>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</si>
  <si>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</si>
  <si>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</si>
  <si>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</si>
  <si>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</si>
  <si>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</si>
  <si>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</si>
  <si>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</si>
  <si>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</si>
  <si>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</si>
  <si>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</si>
  <si>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</si>
  <si>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</si>
  <si>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</si>
  <si>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</si>
  <si>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</si>
  <si>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</si>
  <si>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</si>
  <si>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</si>
  <si>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</si>
  <si>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</si>
  <si>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</si>
  <si>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</si>
  <si>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</si>
  <si>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</si>
  <si>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</si>
  <si>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</si>
  <si>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</si>
  <si>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</si>
  <si>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</si>
  <si>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</si>
  <si>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</si>
  <si>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</si>
  <si>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</si>
  <si>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</si>
  <si>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</si>
  <si>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</si>
  <si>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</si>
  <si>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</si>
  <si>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</si>
  <si>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</si>
  <si>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</si>
  <si>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</si>
  <si>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</si>
  <si>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</si>
  <si>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</si>
  <si>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</si>
  <si>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</si>
  <si>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</si>
  <si>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</si>
  <si>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</si>
  <si>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</si>
  <si>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</si>
  <si>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</si>
  <si>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</si>
  <si>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</si>
  <si>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</si>
  <si>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</si>
  <si>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</si>
  <si>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</si>
  <si>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</si>
  <si>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</si>
  <si>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</si>
  <si>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</si>
  <si>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</si>
  <si>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</si>
  <si>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</si>
  <si>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</si>
  <si>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</si>
  <si>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</si>
  <si>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</si>
  <si>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</si>
  <si>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</si>
  <si>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</si>
  <si>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</si>
  <si>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</si>
  <si>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</si>
  <si>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</si>
  <si>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</si>
  <si>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</si>
  <si>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</si>
  <si>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</si>
  <si>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</si>
  <si>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</si>
  <si>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</si>
  <si>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</si>
  <si>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</si>
  <si>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</si>
  <si>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</si>
  <si>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</si>
  <si>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</si>
  <si>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</si>
  <si>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</si>
  <si>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</si>
  <si>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</si>
  <si>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</si>
  <si>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</si>
  <si>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</si>
  <si>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</si>
  <si>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</si>
  <si>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</si>
  <si>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</si>
  <si>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</si>
  <si>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</si>
  <si>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</si>
  <si>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</si>
  <si>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</si>
  <si>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</si>
  <si>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</si>
  <si>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</si>
  <si>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</si>
  <si>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</si>
  <si>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</si>
  <si>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</si>
  <si>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</si>
  <si>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</si>
  <si>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</si>
  <si>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</si>
  <si>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</si>
  <si>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</si>
  <si>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</si>
  <si>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</si>
  <si>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</si>
  <si>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</si>
  <si>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</si>
  <si>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</si>
  <si>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</si>
  <si>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</si>
  <si>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</si>
  <si>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</si>
  <si>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</si>
  <si>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</si>
  <si>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</si>
  <si>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</si>
  <si>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</si>
  <si>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</si>
  <si>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</si>
  <si>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</si>
  <si>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</si>
  <si>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</si>
  <si>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</si>
  <si>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</si>
  <si>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</si>
  <si>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</si>
  <si>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</si>
  <si>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</si>
  <si>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</si>
  <si>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</si>
  <si>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</si>
  <si>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</si>
  <si>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</si>
  <si>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</si>
  <si>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</si>
  <si>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</si>
  <si>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</si>
  <si>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</si>
  <si>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</si>
  <si>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</si>
  <si>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</si>
  <si>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</si>
  <si>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</si>
  <si>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</si>
  <si>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</si>
  <si>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</si>
  <si>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</si>
  <si>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</si>
  <si>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</si>
  <si>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</si>
  <si>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</si>
  <si>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</si>
  <si>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</si>
  <si>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</si>
  <si>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</si>
  <si>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</si>
  <si>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</si>
  <si>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</si>
  <si>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</si>
  <si>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</si>
  <si>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</si>
  <si>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</si>
  <si>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</si>
  <si>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</si>
  <si>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</si>
  <si>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</si>
  <si>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</si>
  <si>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</si>
  <si>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</si>
  <si>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</si>
  <si>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</si>
  <si>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</si>
  <si>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</si>
  <si>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</si>
  <si>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</si>
  <si>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</si>
  <si>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</si>
  <si>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</si>
  <si>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</si>
  <si>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</si>
  <si>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</si>
  <si>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</si>
  <si>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</si>
  <si>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</si>
  <si>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</si>
  <si>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</si>
  <si>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</si>
  <si>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</si>
  <si>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</si>
  <si>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</si>
  <si>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</si>
  <si>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</si>
  <si>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</si>
  <si>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</si>
  <si>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</si>
  <si>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</si>
  <si>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</si>
  <si>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</si>
  <si>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</si>
  <si>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</si>
  <si>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</si>
  <si>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</si>
  <si>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</si>
  <si>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</si>
  <si>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</si>
  <si>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</si>
  <si>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</si>
  <si>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</si>
  <si>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</si>
  <si>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</si>
  <si>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</si>
  <si>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</si>
  <si>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</si>
  <si>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</si>
  <si>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</si>
  <si>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</si>
  <si>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</si>
  <si>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</si>
  <si>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</si>
  <si>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</si>
  <si>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</si>
  <si>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</si>
  <si>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</si>
  <si>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</si>
  <si>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</si>
  <si>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</si>
  <si>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</si>
  <si>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</si>
  <si>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</si>
  <si>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</si>
  <si>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</si>
  <si>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</si>
  <si>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</si>
  <si>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</si>
  <si>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</si>
  <si>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</si>
  <si>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</si>
  <si>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</si>
  <si>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</si>
  <si>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</si>
  <si>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</si>
  <si>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</si>
  <si>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</si>
  <si>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</si>
  <si>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</si>
  <si>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</si>
  <si>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</si>
  <si>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</si>
  <si>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</si>
  <si>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</si>
  <si>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</si>
  <si>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</si>
  <si>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</si>
  <si>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</si>
  <si>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</si>
  <si>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</si>
  <si>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</si>
  <si>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</si>
  <si>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</si>
  <si>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</si>
  <si>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</si>
  <si>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</si>
  <si>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</si>
  <si>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</si>
  <si>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</si>
  <si>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</si>
  <si>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</si>
  <si>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</si>
  <si>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</si>
  <si>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</si>
  <si>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</si>
  <si>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</si>
  <si>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</si>
  <si>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</si>
  <si>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</si>
  <si>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</si>
  <si>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</si>
  <si>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</si>
  <si>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</si>
  <si>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</si>
  <si>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</si>
  <si>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</si>
  <si>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</si>
  <si>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</si>
  <si>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</si>
  <si>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</si>
  <si>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</si>
  <si>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</si>
  <si>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</si>
  <si>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</si>
  <si>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</si>
  <si>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</si>
  <si>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</si>
  <si>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</si>
  <si>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</si>
  <si>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</si>
  <si>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</si>
  <si>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</si>
  <si>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</si>
  <si>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</si>
  <si>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</si>
  <si>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</si>
  <si>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</si>
  <si>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</si>
  <si>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</si>
  <si>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</si>
  <si>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</si>
  <si>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</si>
  <si>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</si>
  <si>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</si>
  <si>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</si>
  <si>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</si>
  <si>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</si>
  <si>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</si>
  <si>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</si>
  <si>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</si>
  <si>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</si>
  <si>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</si>
  <si>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</si>
  <si>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</si>
  <si>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</si>
  <si>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</si>
  <si>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</si>
  <si>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</si>
  <si>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</si>
  <si>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</si>
  <si>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</si>
  <si>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</si>
  <si>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</si>
  <si>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</si>
  <si>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</si>
  <si>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Aguardando mecânica liberar vagão com pino quebrado</t>
  </si>
  <si>
    <t>Previsão de MC1 as 10h</t>
  </si>
  <si>
    <t>e</t>
  </si>
  <si>
    <t>Prontos as 08:57 - em intervalo das 9h as 10:30h</t>
  </si>
  <si>
    <t>TCS-744TEX</t>
  </si>
  <si>
    <t>TCS744TEX</t>
  </si>
  <si>
    <t>MC1 as08:23h parte após D77</t>
  </si>
  <si>
    <t>Irá trabalhar no km 195 em conjunto com o V66</t>
  </si>
  <si>
    <t>Descarga de dormente do km 213 ao 205</t>
  </si>
  <si>
    <t xml:space="preserve">Equipe acionada 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</si>
  <si>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</si>
  <si>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</si>
  <si>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Previsão de pronto as 10h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</si>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</sst>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118" activePane="bottomRight" state="frozen"/>
      <selection pane="bottomRight" activeCell="K128" sqref="K1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1131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1132</v>
      </c>
      <c r="BI1" s="366"/>
      <c r="BJ1" s="367"/>
      <c r="BK1" s="368"/>
      <c r="BL1" s="49"/>
      <c r="BM1" s="358" t="s">
        <v>1133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1" t="s">
        <v>1134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1137</v>
      </c>
      <c r="AT2" s="363"/>
      <c r="AU2" s="363"/>
      <c r="AV2" s="363"/>
      <c r="AW2" s="363"/>
      <c r="AX2" s="362"/>
      <c r="AY2" s="364"/>
      <c r="AZ2" s="4"/>
      <c r="BA2" s="355" t="s">
        <v>1138</v>
      </c>
      <c r="BB2" s="357"/>
      <c r="BC2" s="361" t="s">
        <v>1135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5" t="s">
        <v>1139</v>
      </c>
      <c r="AJ3" s="357"/>
      <c r="AK3" s="355" t="s">
        <v>1140</v>
      </c>
      <c r="AL3" s="356"/>
      <c r="AM3" s="356"/>
      <c r="AN3" s="356"/>
      <c r="AO3" s="356"/>
      <c r="AP3" s="356"/>
      <c r="AQ3" s="357"/>
      <c r="AR3" s="239"/>
      <c r="AS3" s="379" t="s">
        <v>1146</v>
      </c>
      <c r="AT3" s="380"/>
      <c r="AU3" s="379" t="s">
        <v>1147</v>
      </c>
      <c r="AV3" s="380"/>
      <c r="AW3" s="379" t="s">
        <v>1148</v>
      </c>
      <c r="AX3" s="381"/>
      <c r="AY3" s="63" t="s">
        <v>1149</v>
      </c>
      <c r="AZ3" s="63"/>
      <c r="BA3" s="377"/>
      <c r="BB3" s="378"/>
      <c r="BC3" s="355" t="s">
        <v>1142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1150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/>
      <c r="BI138" s="16"/>
      <c r="BJ138" s="16" t="s">
        <v>1395</v>
      </c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 t="s">
        <v>1396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1397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1</v>
      </c>
      <c r="BI143" s="16"/>
      <c r="BJ143" s="16" t="s">
        <v>1398</v>
      </c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1399</v>
      </c>
      <c r="N147" s="203" t="s">
        <v>1400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1401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/>
      <c r="BI149" s="16"/>
      <c r="BJ149" s="16" t="s">
        <v>1402</v>
      </c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1403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/>
      <c r="BI152" s="16"/>
      <c r="BJ152" s="16" t="s">
        <v>1404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1405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 t="s">
        <v>1404</v>
      </c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10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1406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/>
      <c r="BI159" s="16"/>
      <c r="BJ159" s="16" t="s">
        <v>1407</v>
      </c>
      <c r="BK159" s="16"/>
      <c r="BL159" s="15"/>
      <c r="BM159" s="14"/>
      <c r="BN159" s="14"/>
      <c r="BO159" s="164"/>
      <c r="BP159" s="16"/>
      <c r="BQ159" s="12" t="str">
        <f t="shared" si="17"/>
        <v>Produção e Intervalo</v>
      </c>
      <c r="BR159" s="18">
        <f t="shared" si="18"/>
        <v>0</v>
      </c>
      <c r="BS159" s="18">
        <f t="shared" si="19"/>
        <v>0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1408</v>
      </c>
      <c r="X164" s="217" t="s">
        <v>965</v>
      </c>
      <c r="Y164" s="157" t="s">
        <v>968</v>
      </c>
      <c r="Z164" s="157"/>
      <c r="AA164" s="83" t="s">
        <v>1409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/>
      <c r="BI164" s="16"/>
      <c r="BJ164" s="16" t="s">
        <v>1334</v>
      </c>
      <c r="BK164" s="16"/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1410</v>
      </c>
      <c r="J166" s="216">
        <v>78</v>
      </c>
      <c r="K166" s="216">
        <v>334</v>
      </c>
      <c r="L166" s="83">
        <v>158</v>
      </c>
      <c r="M166" s="203" t="s">
        <v>1411</v>
      </c>
      <c r="N166" s="203" t="s">
        <v>1412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1413</v>
      </c>
      <c r="X166" s="217" t="s">
        <v>965</v>
      </c>
      <c r="Y166" s="157" t="s">
        <v>968</v>
      </c>
      <c r="Z166" s="157"/>
      <c r="AA166" s="83" t="s">
        <v>1414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1334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1219</v>
      </c>
      <c r="R1" s="386"/>
      <c r="U1" s="101"/>
      <c r="V1" s="387" t="s">
        <v>1415</v>
      </c>
      <c r="W1" s="387"/>
      <c r="X1" s="387"/>
      <c r="Y1" s="103"/>
    </row>
    <row r="2" spans="1:25" s="100" customFormat="1" ht="11.25" customHeight="1">
      <c r="A2" s="104" t="s">
        <v>1416</v>
      </c>
      <c r="B2" s="104" t="s">
        <v>1417</v>
      </c>
      <c r="C2" s="104" t="s">
        <v>7</v>
      </c>
      <c r="D2" s="105" t="s">
        <v>1171</v>
      </c>
      <c r="E2" s="105" t="s">
        <v>1172</v>
      </c>
      <c r="F2" s="105" t="s">
        <v>1418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1419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>
        <f>IF(FN_MC!N140="","*",FN_MC!N140)</f>
        <v>732744</v>
      </c>
      <c r="M138" s="110">
        <f>IF(FN_MC!J140="","*",FN_MC!J140)</f>
        <v>98</v>
      </c>
      <c r="N138" s="295">
        <f>IF(FN_MC!K140="","*",FN_MC!K140)</f>
        <v>738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10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1420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1421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1422</v>
      </c>
      <c r="E3" s="321" t="s">
        <v>1423</v>
      </c>
      <c r="F3" s="321" t="s">
        <v>1424</v>
      </c>
      <c r="G3" s="321" t="s">
        <v>1425</v>
      </c>
      <c r="H3" s="321" t="s">
        <v>1426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1427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1428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1429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1430</v>
      </c>
      <c r="C4" s="326" t="s">
        <v>1431</v>
      </c>
      <c r="D4" s="326" t="s">
        <v>1432</v>
      </c>
      <c r="E4" s="326" t="s">
        <v>1433</v>
      </c>
      <c r="F4" s="326" t="s">
        <v>360</v>
      </c>
      <c r="G4" s="326" t="s">
        <v>1434</v>
      </c>
      <c r="H4" s="191"/>
    </row>
    <row r="5" spans="1:8" ht="43.5">
      <c r="A5" s="191"/>
      <c r="B5" s="327" t="s">
        <v>1435</v>
      </c>
      <c r="C5" s="327">
        <v>309525</v>
      </c>
      <c r="D5" s="327" t="s">
        <v>1436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1437</v>
      </c>
      <c r="C6" s="327">
        <v>256875</v>
      </c>
      <c r="D6" s="327" t="s">
        <v>1438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1439</v>
      </c>
      <c r="C7" s="327">
        <v>257278</v>
      </c>
      <c r="D7" s="327" t="s">
        <v>1440</v>
      </c>
      <c r="E7" s="327" t="s">
        <v>238</v>
      </c>
      <c r="F7" s="327" t="s">
        <v>1441</v>
      </c>
      <c r="G7" s="328">
        <v>46235</v>
      </c>
      <c r="H7" s="191"/>
    </row>
    <row r="8" spans="1:8" ht="43.5">
      <c r="A8" s="191"/>
      <c r="B8" s="327" t="s">
        <v>1442</v>
      </c>
      <c r="C8" s="327">
        <v>261794</v>
      </c>
      <c r="D8" s="327" t="s">
        <v>1443</v>
      </c>
      <c r="E8" s="327" t="s">
        <v>238</v>
      </c>
      <c r="F8" s="327" t="s">
        <v>1441</v>
      </c>
      <c r="G8" s="328">
        <v>46082</v>
      </c>
      <c r="H8" s="191"/>
    </row>
    <row r="9" spans="1:8" ht="43.5">
      <c r="A9" s="191"/>
      <c r="B9" s="327" t="s">
        <v>1444</v>
      </c>
      <c r="C9" s="327">
        <v>257033</v>
      </c>
      <c r="D9" s="327" t="s">
        <v>1445</v>
      </c>
      <c r="E9" s="327" t="s">
        <v>238</v>
      </c>
      <c r="F9" s="327" t="s">
        <v>547</v>
      </c>
      <c r="G9" s="327" t="s">
        <v>1446</v>
      </c>
      <c r="H9" s="191"/>
    </row>
    <row r="10" spans="1:8" ht="43.5">
      <c r="A10" s="191"/>
      <c r="B10" s="327" t="s">
        <v>1447</v>
      </c>
      <c r="C10" s="327">
        <v>396578</v>
      </c>
      <c r="D10" s="327" t="s">
        <v>1448</v>
      </c>
      <c r="E10" s="327" t="s">
        <v>238</v>
      </c>
      <c r="F10" s="327" t="s">
        <v>547</v>
      </c>
      <c r="G10" s="327" t="s">
        <v>1446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1449</v>
      </c>
      <c r="C2" s="95" t="s">
        <v>1156</v>
      </c>
      <c r="D2" s="95" t="s">
        <v>1158</v>
      </c>
      <c r="E2" s="95" t="s">
        <v>1450</v>
      </c>
      <c r="F2" s="95" t="s">
        <v>1451</v>
      </c>
      <c r="G2" s="95" t="s">
        <v>1452</v>
      </c>
      <c r="H2" s="95" t="s">
        <v>1453</v>
      </c>
      <c r="I2" s="95" t="s">
        <v>1454</v>
      </c>
      <c r="J2" s="95" t="s">
        <v>1455</v>
      </c>
      <c r="K2" s="130" t="s">
        <v>1456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1457</v>
      </c>
      <c r="D5" s="392"/>
      <c r="E5" s="392"/>
      <c r="F5" s="392"/>
      <c r="G5" s="392"/>
      <c r="H5" s="392"/>
      <c r="I5" s="392"/>
      <c r="J5" s="393"/>
      <c r="K5" s="394" t="s">
        <v>1458</v>
      </c>
      <c r="L5" s="395"/>
      <c r="M5" s="395"/>
      <c r="N5" s="395"/>
      <c r="O5" s="396" t="s">
        <v>1459</v>
      </c>
      <c r="P5" s="397"/>
      <c r="Q5" s="398"/>
    </row>
    <row r="6" spans="1:17" s="93" customFormat="1" ht="15.75" customHeight="1">
      <c r="A6" s="87" t="s">
        <v>1418</v>
      </c>
      <c r="B6" s="94" t="s">
        <v>1417</v>
      </c>
      <c r="C6" s="95" t="s">
        <v>1171</v>
      </c>
      <c r="D6" s="96" t="s">
        <v>1172</v>
      </c>
      <c r="E6" s="95" t="s">
        <v>1460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1461</v>
      </c>
      <c r="M6" s="138" t="s">
        <v>30</v>
      </c>
      <c r="N6" s="139" t="s">
        <v>1166</v>
      </c>
      <c r="O6" s="245" t="s">
        <v>1209</v>
      </c>
      <c r="P6" s="156"/>
      <c r="Q6" s="192" t="s">
        <v>1462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1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227.6</v>
      </c>
      <c r="N155" s="140" t="str">
        <f>IF(FN_MC!AM149="","*",FN_MC!AM149)</f>
        <v>TVI-TJA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1462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2026-01-09T12:54:57Z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