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88" documentId="120_S{118792C3-22EF-5104-A093-F22BFE3913F3}" xr6:coauthVersionLast="47" xr6:coauthVersionMax="47" xr10:uidLastSave="{591BB5F6-08F7-4189-8169-9DB8F4B389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57" i="1" l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<sst xmlns="http://schemas.openxmlformats.org/spreadsheetml/2006/main" count="7699" uniqueCount="1682">
  <si>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</si>
  <si>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</si>
  <si>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</si>
  <si>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</si>
  <si>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</si>
  <si>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</si>
  <si>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</si>
  <si>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</si>
  <si>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</si>
  <si>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</si>
  <si>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</si>
  <si>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</si>
  <si>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</si>
  <si>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</si>
  <si>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</si>
  <si>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</si>
  <si>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</si>
  <si>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</si>
  <si>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</si>
  <si>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</si>
  <si>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</si>
  <si>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</si>
  <si>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</si>
  <si>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</si>
  <si>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</si>
  <si>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</si>
  <si>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</si>
  <si>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</si>
  <si>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</si>
  <si>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</si>
  <si>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</si>
  <si>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</si>
  <si>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</si>
  <si>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</si>
  <si>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</si>
  <si>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</si>
  <si>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</si>
  <si>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</si>
  <si>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</si>
  <si>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</si>
  <si>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</si>
  <si>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</si>
  <si>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</si>
  <si>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</si>
  <si>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</si>
  <si>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</si>
  <si>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</si>
  <si>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</si>
  <si>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</si>
  <si>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</si>
  <si>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</si>
  <si>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</si>
  <si>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</si>
  <si>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</si>
  <si>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</si>
  <si>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</si>
  <si>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</si>
  <si>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</si>
  <si>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</si>
  <si>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</si>
  <si>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</si>
  <si>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</si>
  <si>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</si>
  <si>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</si>
  <si>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</si>
  <si>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</si>
  <si>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</si>
  <si>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</si>
  <si>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</si>
  <si>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</si>
  <si>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</si>
  <si>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</si>
  <si>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</si>
  <si>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</si>
  <si>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</si>
  <si>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</si>
  <si>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</si>
  <si>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</si>
  <si>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</si>
  <si>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</si>
  <si>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</si>
  <si>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</si>
  <si>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</si>
  <si>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</si>
  <si>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</si>
  <si>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</si>
  <si>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</si>
  <si>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</si>
  <si>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</si>
  <si>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</si>
  <si>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</si>
  <si>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</si>
  <si>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</si>
  <si>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</si>
  <si>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</si>
  <si>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</si>
  <si>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</si>
  <si>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</si>
  <si>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</si>
  <si>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</si>
  <si>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</si>
  <si>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</si>
  <si>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</si>
  <si>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</si>
  <si>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</si>
  <si>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</si>
  <si>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</si>
  <si>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</si>
  <si>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</si>
  <si>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</si>
  <si>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</si>
  <si>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</si>
  <si>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</si>
  <si>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</si>
  <si>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</si>
  <si>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</si>
  <si>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</si>
  <si>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</si>
  <si>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</si>
  <si>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</si>
  <si>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</si>
  <si>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</si>
  <si>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</si>
  <si>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</si>
  <si>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</si>
  <si>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</si>
  <si>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</si>
  <si>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</si>
  <si>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</si>
  <si>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</si>
  <si>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</si>
  <si>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</si>
  <si>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</si>
  <si>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</si>
  <si>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</si>
  <si>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</si>
  <si>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</si>
  <si>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</si>
  <si>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</si>
  <si>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</si>
  <si>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</si>
  <si>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</si>
  <si>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</si>
  <si>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</si>
  <si>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</si>
  <si>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</si>
  <si>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</si>
  <si>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</si>
  <si>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</si>
  <si>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</si>
  <si>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</si>
  <si>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</si>
  <si>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</si>
  <si>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</si>
  <si>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</si>
  <si>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</si>
  <si>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</si>
  <si>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</si>
  <si>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</si>
  <si>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</si>
  <si>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</si>
  <si>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</si>
  <si>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</si>
  <si>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</si>
  <si>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</si>
  <si>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</si>
  <si>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</si>
  <si>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</si>
  <si>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</si>
  <si>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</si>
  <si>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</si>
  <si>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</si>
  <si>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</si>
  <si>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</si>
  <si>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</si>
  <si>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</si>
  <si>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</si>
  <si>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</si>
  <si>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</si>
  <si>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</si>
  <si>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</si>
  <si>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</si>
  <si>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</si>
  <si>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</si>
  <si>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</si>
  <si>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</si>
  <si>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</si>
  <si>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</si>
  <si>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</si>
  <si>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</si>
  <si>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</si>
  <si>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</si>
  <si>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</si>
  <si>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</si>
  <si>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</si>
  <si>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</si>
  <si>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</si>
  <si>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</si>
  <si>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</si>
  <si>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</si>
  <si>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</si>
  <si>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</si>
  <si>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</si>
  <si>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</si>
  <si>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</si>
  <si>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</si>
  <si>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</si>
  <si>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</si>
  <si>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</si>
  <si>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</si>
  <si>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</si>
  <si>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</si>
  <si>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</si>
  <si>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</si>
  <si>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</si>
  <si>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</si>
  <si>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</si>
  <si>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</si>
  <si>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</si>
  <si>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</si>
  <si>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</si>
  <si>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</si>
  <si>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</si>
  <si>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</si>
  <si>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</si>
  <si>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</si>
  <si>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</si>
  <si>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</si>
  <si>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</si>
  <si>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</si>
  <si>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</si>
  <si>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</si>
  <si>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</si>
  <si>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</si>
  <si>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</si>
  <si>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</si>
  <si>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</si>
  <si>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</si>
  <si>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</si>
  <si>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</si>
  <si>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</si>
  <si>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</si>
  <si>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</si>
  <si>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</si>
  <si>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</si>
  <si>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</si>
  <si>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</si>
  <si>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</si>
  <si>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</si>
  <si>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</si>
  <si>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</si>
  <si>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</si>
  <si>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</si>
  <si>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</si>
  <si>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</si>
  <si>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</si>
  <si>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</si>
  <si>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</si>
  <si>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</si>
  <si>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</si>
  <si>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</si>
  <si>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</si>
  <si>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</si>
  <si>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</si>
  <si>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</si>
  <si>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</si>
  <si>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</si>
  <si>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</si>
  <si>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</si>
  <si>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</si>
  <si>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</si>
  <si>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</si>
  <si>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</si>
  <si>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</si>
  <si>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</si>
  <si>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</si>
  <si>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</si>
  <si>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</si>
  <si>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</si>
  <si>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</si>
  <si>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</si>
  <si>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</si>
  <si>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</si>
  <si>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</si>
  <si>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</si>
  <si>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</si>
  <si>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</si>
  <si>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</si>
  <si>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</si>
  <si>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</si>
  <si>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</si>
  <si>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</si>
  <si>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</si>
  <si>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</si>
  <si>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</si>
  <si>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</si>
  <si>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</si>
  <si>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</si>
  <si>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</si>
  <si>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</si>
  <si>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</si>
  <si>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</si>
  <si>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</si>
  <si>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</si>
  <si>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</si>
  <si>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</si>
  <si>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</si>
  <si>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</si>
  <si>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</si>
  <si>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</si>
  <si>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</si>
  <si>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</si>
  <si>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</si>
  <si>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</si>
  <si>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</si>
  <si>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</si>
  <si>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</si>
  <si>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</si>
  <si>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</si>
  <si>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</si>
  <si>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</si>
  <si>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</si>
  <si>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</si>
  <si>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</si>
  <si>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</si>
  <si>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</si>
  <si>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</si>
  <si>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</si>
  <si>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</si>
  <si>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</si>
  <si>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</si>
  <si>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</si>
  <si>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</si>
  <si>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</si>
  <si>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</si>
  <si>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</si>
  <si>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</si>
  <si>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</si>
  <si>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</si>
  <si>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</si>
  <si>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</si>
  <si>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</si>
  <si>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</si>
  <si>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</si>
  <si>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</si>
  <si>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</si>
  <si>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</si>
  <si>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</si>
  <si>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</si>
  <si>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</si>
  <si>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</si>
  <si>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</si>
  <si>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</si>
  <si>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</si>
  <si>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</si>
  <si>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</si>
  <si>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</si>
  <si>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</si>
  <si>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</si>
  <si>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</si>
  <si>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</si>
  <si>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</si>
  <si>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</si>
  <si>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</si>
  <si>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</si>
  <si>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</si>
  <si>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</si>
  <si>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</si>
  <si>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</si>
  <si>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</si>
  <si>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</si>
  <si>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</si>
  <si>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</si>
  <si>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</si>
  <si>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</si>
  <si>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</si>
  <si>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</si>
  <si>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</si>
  <si>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</si>
  <si>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</si>
  <si>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</si>
  <si>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</si>
  <si>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</si>
  <si>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</si>
  <si>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</si>
  <si>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</si>
  <si>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</si>
  <si>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</si>
  <si>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</si>
  <si>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</si>
  <si>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</si>
  <si>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</si>
  <si>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</si>
  <si>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</si>
  <si>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</si>
  <si>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</si>
  <si>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</si>
  <si>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</si>
  <si>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</si>
  <si>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</si>
  <si>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</si>
  <si>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</si>
  <si>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</si>
  <si>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</si>
  <si>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</si>
  <si>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</si>
  <si>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</si>
  <si>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</si>
  <si>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</si>
  <si>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</si>
  <si>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</si>
  <si>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</si>
  <si>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</si>
  <si>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</si>
  <si>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</si>
  <si>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</si>
  <si>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</si>
  <si>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</si>
  <si>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</si>
  <si>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</si>
  <si>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</si>
  <si>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</si>
  <si>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</si>
  <si>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</si>
  <si>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</si>
  <si>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</si>
  <si>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</si>
  <si>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</si>
  <si>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</si>
  <si>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</si>
  <si>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</si>
  <si>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</si>
  <si>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</si>
  <si>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</si>
  <si>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</si>
  <si>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</si>
  <si>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</si>
  <si>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</si>
  <si>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</si>
  <si>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</si>
  <si>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</si>
  <si>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</si>
  <si>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</si>
  <si>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</si>
  <si>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</si>
  <si>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</si>
  <si>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</si>
  <si>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</si>
  <si>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</si>
  <si>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</si>
  <si>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</si>
  <si>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</si>
  <si>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</si>
  <si>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</si>
  <si>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</si>
  <si>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</si>
  <si>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</si>
  <si>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</si>
  <si>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</si>
  <si>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</si>
  <si>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</si>
  <si>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</si>
  <si>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</si>
  <si>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</si>
  <si>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</si>
  <si>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</si>
  <si>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</si>
  <si>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</si>
  <si>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</si>
  <si>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</si>
  <si>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</si>
  <si>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</si>
  <si>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</si>
  <si>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</si>
  <si>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</si>
  <si>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</si>
  <si>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</si>
  <si>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</si>
  <si>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</si>
  <si>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</si>
  <si>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</si>
  <si>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</si>
  <si>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</si>
  <si>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</si>
  <si>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</si>
  <si>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</si>
  <si>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</si>
  <si>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</si>
  <si>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</si>
  <si>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</si>
  <si>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</si>
  <si>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</si>
  <si>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</si>
  <si>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</si>
  <si>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</si>
  <si>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</si>
  <si>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</si>
  <si>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</si>
  <si>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</si>
  <si>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</si>
  <si>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</si>
  <si>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</si>
  <si>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</si>
  <si>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</si>
  <si>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</si>
  <si>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</si>
  <si>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</si>
  <si>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</si>
  <si>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</si>
  <si>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</si>
  <si>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</si>
  <si>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</si>
  <si>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</si>
  <si>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</si>
  <si>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</si>
  <si>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</si>
  <si>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</si>
  <si>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</si>
  <si>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</si>
  <si>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</si>
  <si>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</si>
  <si>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</si>
  <si>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</si>
  <si>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</si>
  <si>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</si>
  <si>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</si>
  <si>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</si>
  <si>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</si>
  <si>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</si>
  <si>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</si>
  <si>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</si>
  <si>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</si>
  <si>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</si>
  <si>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</si>
  <si>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</si>
  <si>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</si>
  <si>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</si>
  <si>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</si>
  <si>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</si>
  <si>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</si>
  <si>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</si>
  <si>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</si>
  <si>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</si>
  <si>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</si>
  <si>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</si>
  <si>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</si>
  <si>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</si>
  <si>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</si>
  <si>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</si>
  <si>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</si>
  <si>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</si>
  <si>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</si>
  <si>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</si>
  <si>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</si>
  <si>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</si>
  <si>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</si>
  <si>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</si>
  <si>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</si>
  <si>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</si>
  <si>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</si>
  <si>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</si>
  <si>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</si>
  <si>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</si>
  <si>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</si>
  <si>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</si>
  <si>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</si>
  <si>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</si>
  <si>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</si>
  <si>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</si>
  <si>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</si>
  <si>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</si>
  <si>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</si>
  <si>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</si>
  <si>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</si>
  <si>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</si>
  <si>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</si>
  <si>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</si>
  <si>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</si>
  <si>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</si>
  <si>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</si>
  <si>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</si>
  <si>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</si>
  <si>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</si>
  <si>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</si>
  <si>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</si>
  <si>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</si>
  <si>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</si>
  <si>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</si>
  <si>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</si>
  <si>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</si>
  <si>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</si>
  <si>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</si>
  <si>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</si>
  <si>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</si>
  <si>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</si>
  <si>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</si>
  <si>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</si>
  <si>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</si>
  <si>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</si>
  <si>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</si>
  <si>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</si>
  <si>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</si>
  <si>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</si>
  <si>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</si>
  <si>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</si>
  <si>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</si>
  <si>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</si>
  <si>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</si>
  <si>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</si>
  <si>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</si>
  <si>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</si>
  <si>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</si>
  <si>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</si>
  <si>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</si>
  <si>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</si>
  <si>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</si>
  <si>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</si>
  <si>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</si>
  <si>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</si>
  <si>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</si>
  <si>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</si>
  <si>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</si>
  <si>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</si>
  <si>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</si>
  <si>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</si>
  <si>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</si>
  <si>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</si>
  <si>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</si>
  <si>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</si>
  <si>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</si>
  <si>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</si>
  <si>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</si>
  <si>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</si>
  <si>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</si>
  <si>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</si>
  <si>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</si>
  <si>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</si>
  <si>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</si>
  <si>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</si>
  <si>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</si>
  <si>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</si>
  <si>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</si>
  <si>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</si>
  <si>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</si>
  <si>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</si>
  <si>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</si>
  <si>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</si>
  <si>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</si>
  <si>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</si>
  <si>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</si>
  <si>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</si>
  <si>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</si>
  <si>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</si>
  <si>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</si>
  <si>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</si>
  <si>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</si>
  <si>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</si>
  <si>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</si>
  <si>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</si>
  <si>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</si>
  <si>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</si>
  <si>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</si>
  <si>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</si>
  <si>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</si>
  <si>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</si>
  <si>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</si>
  <si>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</si>
  <si>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</si>
  <si>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</si>
  <si>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</si>
  <si>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</si>
  <si>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</si>
  <si>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</si>
  <si>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</si>
  <si>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</si>
  <si>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</si>
  <si>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</si>
  <si>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</si>
  <si>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</si>
  <si>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</si>
  <si>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</si>
  <si>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</si>
  <si>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</si>
  <si>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</si>
  <si>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</si>
  <si>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</si>
  <si>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</si>
  <si>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</si>
  <si>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</si>
  <si>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</si>
  <si>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</si>
  <si>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</si>
  <si>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</si>
  <si>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</si>
  <si>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</si>
  <si>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</si>
  <si>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</si>
  <si>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</si>
  <si>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</si>
  <si>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</si>
  <si>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</si>
  <si>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</si>
  <si>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</si>
  <si>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</si>
  <si>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</si>
  <si>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</si>
  <si>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</si>
  <si>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</si>
  <si>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</si>
  <si>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</si>
  <si>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</si>
  <si>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</si>
  <si>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</si>
  <si>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</si>
  <si>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</si>
  <si>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</si>
  <si>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</si>
  <si>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</si>
  <si>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</si>
  <si>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</si>
  <si>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</si>
  <si>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</si>
  <si>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</si>
  <si>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</si>
  <si>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</si>
  <si>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</si>
  <si>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</si>
  <si>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</si>
  <si>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</si>
  <si>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</si>
  <si>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</si>
  <si>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</si>
  <si>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</si>
  <si>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</si>
  <si>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</si>
  <si>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</si>
  <si>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</si>
  <si>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</si>
  <si>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</si>
  <si>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</si>
  <si>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</si>
  <si>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</si>
  <si>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</si>
  <si>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</si>
  <si>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</si>
  <si>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</si>
  <si>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</si>
  <si>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</si>
  <si>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</si>
  <si>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</si>
  <si>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</si>
  <si>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</si>
  <si>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</si>
  <si>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</si>
  <si>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</si>
  <si>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</si>
  <si>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</si>
  <si>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</si>
  <si>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</si>
  <si>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</si>
  <si>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</si>
  <si>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</si>
  <si>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</si>
  <si>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</si>
  <si>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</si>
  <si>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</si>
  <si>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</si>
  <si>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</si>
  <si>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</si>
  <si>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</si>
  <si>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</si>
  <si>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</si>
  <si>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</si>
  <si>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</si>
  <si>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</si>
  <si>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</si>
  <si>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</si>
  <si>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</si>
  <si>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</si>
  <si>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</si>
  <si>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</si>
  <si>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</si>
  <si>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</si>
  <si>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</si>
  <si>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</si>
  <si>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</si>
  <si>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</si>
  <si>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</si>
  <si>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</si>
  <si>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</si>
  <si>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</si>
  <si>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</si>
  <si>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</si>
  <si>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</si>
  <si>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</si>
  <si>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</si>
  <si>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</si>
  <si>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</si>
  <si>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</si>
  <si>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</si>
  <si>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</si>
  <si>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</si>
  <si>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</si>
  <si>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</si>
  <si>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</si>
  <si>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</si>
  <si>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</si>
  <si>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</si>
  <si>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</si>
  <si>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</si>
  <si>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</si>
  <si>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</si>
  <si>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</si>
  <si>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</si>
  <si>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</si>
  <si>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</si>
  <si>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</si>
  <si>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</si>
  <si>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</si>
  <si>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</si>
  <si>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</si>
  <si>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</si>
  <si>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</si>
  <si>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</si>
  <si>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</si>
  <si>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</si>
  <si>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</si>
  <si>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</si>
  <si>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</si>
  <si>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</si>
  <si>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</si>
  <si>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</si>
  <si>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</si>
  <si>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</si>
  <si>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</si>
  <si>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</si>
  <si>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</si>
  <si>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</si>
  <si>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</si>
  <si>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</si>
  <si>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</si>
  <si>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</si>
  <si>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</si>
  <si>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</si>
  <si>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</si>
  <si>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</si>
  <si>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</si>
  <si>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</si>
  <si>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</si>
  <si>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</si>
  <si>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</si>
  <si>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</si>
  <si>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</si>
  <si>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</si>
  <si>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</si>
  <si>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</si>
  <si>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</si>
  <si>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</si>
  <si>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</si>
  <si>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</si>
  <si>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</si>
  <si>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</si>
  <si>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</si>
  <si>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</si>
  <si>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</si>
  <si>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</si>
  <si>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</si>
  <si>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</si>
  <si>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</si>
  <si>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</si>
  <si>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</si>
  <si>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</si>
  <si>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</si>
  <si>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</si>
  <si>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</si>
  <si>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</si>
  <si>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</si>
  <si>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</si>
  <si>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</si>
  <si>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</si>
  <si>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</si>
  <si>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</si>
  <si>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</si>
  <si>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</si>
  <si>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</si>
  <si>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</si>
  <si>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</si>
  <si>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</si>
  <si>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</si>
  <si>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</si>
  <si>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</si>
  <si>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</si>
  <si>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</si>
  <si>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</si>
  <si>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</si>
  <si>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</si>
  <si>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</si>
  <si>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</si>
  <si>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</si>
  <si>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</si>
  <si>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</si>
  <si>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</si>
  <si>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</si>
  <si>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</si>
  <si>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</si>
  <si>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</si>
  <si>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</si>
  <si>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</si>
  <si>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</si>
  <si>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</si>
  <si>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</si>
  <si>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</si>
  <si>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</si>
  <si>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</si>
  <si>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</si>
  <si>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</si>
  <si>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</si>
  <si>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</si>
  <si>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</si>
  <si>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</si>
  <si>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</si>
  <si>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</si>
  <si>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</si>
  <si>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</si>
  <si>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</si>
  <si>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</si>
  <si>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</si>
  <si>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</si>
  <si>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</si>
  <si>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</si>
  <si>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</si>
  <si>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</si>
  <si>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</si>
  <si>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</si>
  <si>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</si>
  <si>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</si>
  <si>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</si>
  <si>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</si>
  <si>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</si>
  <si>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</si>
  <si>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</si>
  <si>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</si>
  <si>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</si>
  <si>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</si>
  <si>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</si>
  <si>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</si>
  <si>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</si>
  <si>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</si>
  <si>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</si>
  <si>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</si>
  <si>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</si>
  <si>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</si>
  <si>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</si>
  <si>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</si>
  <si>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</si>
  <si>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</si>
  <si>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</si>
  <si>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</si>
  <si>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</si>
  <si>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</si>
  <si>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</si>
  <si>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</si>
  <si>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</si>
  <si>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</si>
  <si>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</si>
  <si>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</si>
  <si>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</si>
  <si>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</si>
  <si>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</si>
  <si>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</si>
  <si>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</si>
  <si>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</si>
  <si>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</si>
  <si>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</si>
  <si>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</si>
  <si>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</si>
  <si>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</si>
  <si>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</si>
  <si>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</si>
  <si>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</si>
  <si>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</si>
  <si>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</si>
  <si>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</si>
  <si>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</si>
  <si>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</si>
  <si>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</si>
  <si>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</si>
  <si>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</si>
  <si>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</si>
  <si>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</si>
  <si>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</si>
  <si>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</si>
  <si>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</si>
  <si>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</si>
  <si>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</si>
  <si>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</si>
  <si>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</si>
  <si>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</si>
  <si>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</si>
  <si>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</si>
  <si>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</si>
  <si>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</si>
  <si>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</si>
  <si>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</si>
  <si>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</si>
  <si>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</si>
  <si>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</si>
  <si>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</si>
  <si>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</si>
  <si>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</si>
  <si>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</si>
  <si>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</si>
  <si>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</si>
  <si>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</si>
  <si>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</si>
  <si>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</si>
  <si>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</si>
  <si>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</si>
  <si>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</si>
  <si>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</si>
  <si>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</si>
  <si>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</si>
  <si>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</si>
  <si>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</si>
  <si>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</si>
  <si>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</si>
  <si>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</si>
  <si>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</si>
  <si>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</si>
  <si>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</si>
  <si>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</si>
  <si>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</si>
  <si>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</si>
  <si>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</si>
  <si>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</si>
  <si>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</si>
  <si>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</si>
  <si>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</si>
  <si>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</si>
  <si>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</si>
  <si>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</si>
  <si>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</si>
  <si>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</si>
  <si>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</si>
  <si>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</si>
  <si>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</si>
  <si>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</si>
  <si>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</si>
  <si>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</si>
  <si>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</si>
  <si>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</si>
  <si>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</si>
  <si>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</si>
  <si>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</si>
  <si>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</si>
  <si>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</si>
  <si>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</si>
  <si>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</si>
  <si>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</si>
  <si>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</si>
  <si>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</si>
  <si>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</si>
  <si>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</si>
  <si>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</si>
  <si>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</si>
  <si>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</si>
  <si>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</si>
  <si>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</si>
  <si>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</si>
  <si>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</si>
  <si>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</si>
  <si>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</si>
  <si>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</si>
  <si>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</si>
  <si>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</si>
  <si>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</si>
  <si>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</si>
  <si>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</si>
  <si>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</si>
  <si>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</si>
  <si>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</si>
  <si>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</si>
  <si>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</si>
  <si>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</si>
  <si>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</si>
  <si>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</si>
  <si>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</si>
  <si>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</si>
  <si>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</si>
  <si>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</si>
  <si>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</si>
  <si>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</si>
  <si>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</si>
  <si>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</si>
  <si>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</si>
  <si>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</si>
  <si>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</si>
  <si>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</si>
  <si>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</si>
  <si>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</si>
  <si>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</si>
  <si>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</si>
  <si>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</si>
  <si>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</si>
  <si>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</si>
  <si>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</si>
  <si>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</si>
  <si>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</si>
  <si>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</si>
  <si>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</si>
  <si>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</si>
  <si>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</si>
  <si>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</si>
  <si>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</si>
  <si>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</si>
  <si>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</si>
  <si>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</si>
  <si>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</si>
  <si>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</si>
  <si>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</si>
  <si>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</si>
  <si>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</si>
  <si>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</si>
  <si>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</si>
  <si>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</si>
  <si>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</si>
  <si>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</si>
  <si>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</si>
  <si>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</si>
  <si>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</si>
  <si>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</si>
  <si>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</si>
  <si>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</si>
  <si>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</si>
  <si>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</si>
  <si>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</si>
  <si>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</si>
  <si>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</si>
  <si>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</si>
  <si>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</si>
  <si>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</si>
  <si>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</si>
  <si>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</si>
  <si>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</si>
  <si>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</si>
  <si>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</si>
  <si>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</si>
  <si>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</si>
  <si>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</si>
  <si>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</si>
  <si>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</si>
  <si>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</si>
  <si>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</si>
  <si>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</si>
  <si>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</si>
  <si>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</si>
  <si>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</si>
  <si>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</si>
  <si>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</si>
  <si>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</si>
  <si>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</si>
  <si>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</si>
  <si>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</si>
  <si>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</si>
  <si>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</si>
  <si>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</si>
  <si>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</si>
  <si>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</si>
  <si>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</si>
  <si>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</si>
  <si>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</si>
  <si>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</si>
  <si>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</si>
  <si>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</si>
  <si>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</si>
  <si>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</si>
  <si>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</si>
  <si>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</si>
  <si>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</si>
  <si>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</si>
  <si>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</si>
  <si>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</si>
  <si>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</si>
  <si>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</si>
  <si>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</si>
  <si>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</si>
  <si>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</si>
  <si>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</si>
  <si>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</si>
  <si>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</si>
  <si>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</si>
  <si>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</si>
  <si>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</si>
  <si>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</si>
  <si>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</si>
  <si>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</si>
  <si>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</si>
  <si>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</si>
  <si>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</si>
  <si>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</si>
  <si>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</si>
  <si>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</si>
  <si>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</si>
  <si>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</si>
  <si>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</si>
  <si>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</si>
  <si>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</si>
  <si>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</si>
  <si>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</si>
  <si>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</si>
  <si>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</si>
  <si>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</si>
  <si>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</si>
  <si>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</si>
  <si>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</si>
  <si>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</si>
  <si>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</si>
  <si>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</si>
  <si>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</si>
  <si>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</si>
  <si>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</si>
  <si>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</si>
  <si>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</si>
  <si>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</si>
  <si>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</si>
  <si>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</si>
  <si>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</si>
  <si>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</si>
  <si>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</si>
  <si>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</si>
  <si>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</si>
  <si>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</si>
  <si>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</si>
  <si>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</si>
  <si>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</si>
  <si>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</si>
  <si>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</si>
  <si>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</si>
  <si>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</si>
  <si>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</si>
  <si>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</si>
  <si>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</si>
  <si>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</si>
  <si>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</si>
  <si>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</si>
  <si>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</si>
  <si>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</si>
  <si>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</si>
  <si>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</si>
  <si>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</si>
  <si>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</si>
  <si>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</si>
  <si>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</si>
  <si>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</si>
  <si>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</si>
  <si>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</si>
  <si>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</si>
  <si>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</si>
  <si>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</si>
  <si>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</si>
  <si>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</si>
  <si>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</si>
  <si>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</si>
  <si>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</si>
  <si>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</si>
  <si>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</si>
  <si>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</si>
  <si>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</si>
  <si>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</si>
  <si>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</si>
  <si>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</si>
  <si>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</si>
  <si>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</si>
  <si>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</si>
  <si>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</si>
  <si>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</si>
  <si>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</si>
  <si>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</si>
  <si>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</si>
  <si>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</si>
  <si>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</si>
  <si>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</si>
  <si>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</si>
  <si>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</si>
  <si>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</si>
  <si>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</si>
  <si>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</si>
  <si>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</si>
  <si>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</si>
  <si>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</si>
  <si>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</si>
  <si>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</si>
  <si>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</si>
  <si>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</si>
  <si>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</si>
  <si>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</si>
  <si>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</si>
  <si>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</si>
  <si>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</si>
  <si>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</si>
  <si>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</si>
  <si>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</si>
  <si>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</si>
  <si>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</si>
  <si>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</si>
  <si>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</si>
  <si>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</si>
  <si>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</si>
  <si>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</si>
  <si>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</si>
  <si>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</si>
  <si>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</si>
  <si>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</si>
  <si>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</si>
  <si>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</si>
  <si>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</si>
  <si>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</si>
  <si>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</si>
  <si>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</si>
  <si>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</si>
  <si>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</si>
  <si>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</si>
  <si>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</si>
  <si>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</si>
  <si>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</si>
  <si>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</si>
  <si>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</si>
  <si>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</si>
  <si>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</si>
  <si>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</si>
  <si>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</si>
  <si>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</si>
  <si>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</si>
  <si>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</si>
  <si>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</si>
  <si>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</si>
  <si>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</si>
  <si>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</si>
  <si>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</si>
  <si>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</si>
  <si>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</si>
  <si>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</si>
  <si>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</si>
  <si>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</si>
  <si>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</si>
  <si>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</si>
  <si>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</si>
  <si>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</si>
  <si>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</si>
  <si>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</si>
  <si>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</si>
  <si>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</si>
  <si>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</si>
  <si>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</si>
  <si>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</si>
  <si>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</si>
  <si>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</si>
  <si>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</si>
  <si>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</si>
  <si>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</si>
  <si>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</si>
  <si>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</si>
  <si>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</si>
  <si>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</si>
  <si>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</si>
  <si>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</si>
  <si>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</si>
  <si>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</si>
  <si>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</si>
  <si>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</si>
  <si>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</si>
  <si>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</si>
  <si>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</si>
  <si>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</si>
  <si>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</si>
  <si>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</si>
  <si>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</si>
  <si>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</si>
  <si>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</si>
  <si>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</si>
  <si>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</si>
  <si>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</si>
  <si>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</si>
  <si>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</si>
  <si>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</si>
  <si>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</si>
  <si>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</si>
  <si>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</si>
  <si>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</si>
  <si>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</si>
  <si>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</si>
  <si>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</si>
  <si>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</si>
  <si>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</si>
  <si>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</si>
  <si>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</si>
  <si>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</si>
  <si>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</si>
  <si>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</si>
  <si>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</si>
  <si>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</si>
  <si>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</si>
  <si>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</si>
  <si>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</si>
  <si>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</si>
  <si>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</si>
  <si>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</si>
  <si>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</si>
  <si>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</si>
  <si>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</si>
  <si>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</si>
  <si>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</si>
  <si>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</si>
  <si>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</si>
  <si>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</si>
  <si>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</si>
  <si>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</si>
  <si>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</si>
  <si>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</si>
  <si>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</si>
  <si>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</si>
  <si>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</si>
  <si>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</si>
  <si>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</si>
  <si>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</si>
  <si>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</si>
  <si>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</si>
  <si>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</si>
  <si>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</si>
  <si>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</si>
  <si>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</si>
  <si>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</si>
  <si>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</si>
  <si>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</si>
  <si>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</si>
  <si>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</si>
  <si>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</si>
  <si>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</si>
  <si>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</si>
  <si>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</si>
  <si>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</si>
  <si>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</si>
  <si>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</si>
  <si>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</si>
  <si>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</si>
  <si>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</si>
  <si>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</si>
  <si>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</si>
  <si>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</si>
  <si>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</si>
  <si>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</si>
  <si>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</si>
  <si>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</si>
  <si>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</si>
  <si>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</si>
  <si>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</si>
  <si>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</si>
  <si>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</si>
  <si>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</si>
  <si>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</si>
  <si>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</si>
  <si>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</si>
  <si>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</si>
  <si>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</si>
  <si>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</si>
  <si>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</si>
  <si>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</si>
  <si>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</si>
  <si>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</si>
  <si>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</si>
  <si>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</si>
  <si>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</si>
  <si>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</si>
  <si>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</si>
  <si>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</si>
  <si>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</si>
  <si>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</si>
  <si>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</si>
  <si>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</si>
  <si>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</si>
  <si>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</si>
  <si>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</si>
  <si>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</si>
  <si>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</si>
  <si>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</si>
  <si>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</si>
  <si>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</si>
  <si>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</si>
  <si>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</si>
  <si>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</si>
  <si>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</si>
  <si>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</si>
  <si>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</si>
  <si>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</si>
  <si>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</si>
  <si>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</si>
  <si>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</si>
  <si>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</si>
  <si>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</si>
  <si>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</si>
  <si>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</si>
  <si>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</si>
  <si>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</si>
  <si>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</si>
  <si>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</si>
  <si>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</si>
  <si>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</si>
  <si>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</si>
  <si>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</si>
  <si>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</si>
  <si>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</si>
  <si>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</si>
  <si>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</si>
  <si>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</si>
  <si>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</si>
  <si>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</si>
  <si>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</si>
  <si>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</si>
  <si>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</si>
  <si>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</si>
  <si>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</si>
  <si>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</si>
  <si>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</si>
  <si>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</si>
  <si>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</si>
  <si>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</si>
  <si>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</si>
  <si>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</si>
  <si>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</si>
  <si>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</si>
  <si>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</si>
  <si>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</si>
  <si>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</si>
  <si>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</si>
  <si>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</si>
  <si>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</si>
  <si>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</si>
  <si>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</si>
  <si>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</si>
  <si>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</si>
  <si>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</si>
  <si>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</si>
  <si>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</si>
  <si>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</si>
  <si>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</si>
  <si>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</si>
  <si>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</si>
  <si>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</si>
  <si>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</si>
  <si>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</si>
  <si>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</si>
  <si>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</si>
  <si>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</si>
  <si>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</si>
  <si>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</si>
  <si>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</si>
  <si>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</si>
  <si>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</si>
  <si>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</si>
  <si>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</si>
  <si>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</si>
  <si>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</si>
  <si>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</si>
  <si>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</si>
  <si>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</si>
  <si>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</si>
  <si>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</si>
  <si>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</si>
  <si>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</si>
  <si>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</si>
  <si>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</si>
  <si>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</si>
  <si>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</si>
  <si>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</si>
  <si>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</si>
  <si>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</si>
  <si>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</si>
  <si>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</si>
  <si>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</si>
  <si>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</si>
  <si>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</si>
  <si>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</si>
  <si>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</si>
  <si>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</si>
  <si>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</si>
  <si>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</si>
  <si>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</si>
  <si>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</si>
  <si>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</si>
  <si>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</si>
  <si>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</si>
  <si>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</si>
  <si>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</si>
  <si>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</si>
  <si>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</si>
  <si>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</si>
  <si>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</si>
  <si>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</si>
  <si>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</si>
  <si>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</si>
  <si>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</si>
  <si>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</si>
  <si>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</si>
  <si>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</si>
  <si>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</si>
  <si>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</si>
  <si>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</si>
  <si>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</si>
  <si>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</si>
  <si>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</si>
  <si>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</si>
  <si>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 xml:space="preserve">Sem condutor </t>
  </si>
  <si>
    <t>Equipe no local, problema para abertura  de boletim, sem previsão de pronto</t>
  </si>
  <si>
    <t>MC1 10h</t>
  </si>
  <si>
    <t>ZCZS</t>
  </si>
  <si>
    <t xml:space="preserve">Substuição meia chave ZCZSUL </t>
  </si>
  <si>
    <t xml:space="preserve">Aguarda equipe informar pronto para alinhar faixa </t>
  </si>
  <si>
    <t xml:space="preserve">Aguarda chegada do V40 para abertura de intervalo </t>
  </si>
  <si>
    <t>MC1 07:52, faixa após C62 9h</t>
  </si>
  <si>
    <t>MC1 07:18, autorizado 07:24, em deslocamento para ZRU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</si>
  <si>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</si>
  <si>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</si>
  <si>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</si>
  <si>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</si>
  <si>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</si>
  <si>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</si>
  <si>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</si>
  <si>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</si>
  <si>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 xml:space="preserve">Meia chave </t>
  </si>
  <si>
    <t>Equipe atendendo anomália, previsão de solicitar intervalo 13h</t>
  </si>
  <si>
    <t>Equipe no local, previsão de pronto 9h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</si>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</sst>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G341" activePane="bottomRight" state="frozen"/>
      <selection pane="bottomRight" activeCell="H1092" sqref="H10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 t="s">
        <v>1610</v>
      </c>
      <c r="BK342" s="17"/>
      <c r="BL342" s="15"/>
      <c r="BM342" s="130"/>
      <c r="BN342" s="130"/>
      <c r="BO342" s="130"/>
      <c r="BP342" s="17"/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/>
      <c r="W343" s="105"/>
      <c r="X343" s="104" t="s">
        <v>452</v>
      </c>
      <c r="Y343" s="129" t="s">
        <v>455</v>
      </c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>
        <f>BS_CONTROLE[[#This Row],[Responsavel pelo boletim]]</f>
        <v>0</v>
      </c>
      <c r="BG343" s="15"/>
      <c r="BH343" s="16">
        <v>0</v>
      </c>
      <c r="BI343" s="16"/>
      <c r="BJ343" s="16" t="s">
        <v>1611</v>
      </c>
      <c r="BK343" s="16" t="s">
        <v>1611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 t="s">
        <v>1612</v>
      </c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/>
      <c r="BI345" s="16"/>
      <c r="BJ345" s="16" t="s">
        <v>1613</v>
      </c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1614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1615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 t="s">
        <v>1616</v>
      </c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 t="s">
        <v>1616</v>
      </c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 t="s">
        <v>1616</v>
      </c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 t="s">
        <v>1617</v>
      </c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 t="s">
        <v>1618</v>
      </c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1</v>
      </c>
      <c r="BI351" s="16"/>
      <c r="BJ351" s="16" t="s">
        <v>1619</v>
      </c>
      <c r="BK351" s="16" t="s">
        <v>1619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1620</v>
      </c>
      <c r="W352" s="151" t="s">
        <v>1621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1622</v>
      </c>
      <c r="J353" s="105">
        <v>73</v>
      </c>
      <c r="K353" s="105">
        <v>7</v>
      </c>
      <c r="L353" s="105">
        <v>59</v>
      </c>
      <c r="M353" s="127" t="s">
        <v>1623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1624</v>
      </c>
      <c r="W353" s="151" t="s">
        <v>1350</v>
      </c>
      <c r="X353" s="104" t="s">
        <v>452</v>
      </c>
      <c r="Y353" s="129"/>
      <c r="Z353" s="104"/>
      <c r="AA353" s="105" t="s">
        <v>1625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1624</v>
      </c>
      <c r="W354" s="151" t="s">
        <v>1626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/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 t="s">
        <v>1616</v>
      </c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1627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1628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 t="s">
        <v>1629</v>
      </c>
      <c r="BK355" s="17"/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 t="s">
        <v>1630</v>
      </c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/>
      <c r="AS357" s="108"/>
      <c r="AT357" s="108"/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/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/>
      <c r="BI357" s="16"/>
      <c r="BJ357" s="16" t="s">
        <v>1215</v>
      </c>
      <c r="BK357" s="17"/>
      <c r="BL357" s="15"/>
      <c r="BM357" s="130"/>
      <c r="BN357" s="130"/>
      <c r="BO357" s="130"/>
      <c r="BP357" s="17"/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0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06" operator="equal">
      <formula>"NÃO"</formula>
    </cfRule>
    <cfRule type="cellIs" dxfId="189" priority="12207" operator="equal">
      <formula>"SIM"</formula>
    </cfRule>
  </conditionalFormatting>
  <conditionalFormatting sqref="AZ6:AZ1088">
    <cfRule type="expression" dxfId="188" priority="54662">
      <formula>#REF!=1</formula>
    </cfRule>
  </conditionalFormatting>
  <conditionalFormatting sqref="BE6:BE1088 AY6:AY1088 U6:U1088">
    <cfRule type="cellIs" dxfId="187" priority="54646" operator="equal">
      <formula>"ERRO"</formula>
    </cfRule>
  </conditionalFormatting>
  <conditionalFormatting sqref="BQ6:BQ1088">
    <cfRule type="cellIs" dxfId="186" priority="54641" operator="equal">
      <formula>"Produção e Intervalo"</formula>
    </cfRule>
    <cfRule type="cellIs" dxfId="185" priority="54642" operator="equal">
      <formula>"Aderente"</formula>
    </cfRule>
    <cfRule type="cellIs" dxfId="184" priority="54643" operator="equal">
      <formula>"Intervalo"</formula>
    </cfRule>
    <cfRule type="cellIs" dxfId="183" priority="54644" operator="equal">
      <formula>"Produção"</formula>
    </cfRule>
    <cfRule type="cellIs" dxfId="182" priority="54645" operator="equal">
      <formula>"ERRO"</formula>
    </cfRule>
  </conditionalFormatting>
  <conditionalFormatting sqref="BR6:BS1088">
    <cfRule type="cellIs" dxfId="181" priority="54623" operator="equal">
      <formula>"*"</formula>
    </cfRule>
    <cfRule type="cellIs" dxfId="180" priority="54624" operator="greaterThanOrEqual">
      <formula>1</formula>
    </cfRule>
    <cfRule type="cellIs" dxfId="179" priority="54625" operator="lessThan">
      <formula>1</formula>
    </cfRule>
  </conditionalFormatting>
  <conditionalFormatting sqref="BK2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3" operator="equal">
      <formula>"OPORTUNIDADE"</formula>
    </cfRule>
  </conditionalFormatting>
  <conditionalFormatting sqref="Y28:Z29">
    <cfRule type="cellIs" dxfId="177" priority="521" operator="equal">
      <formula>"NÃO"</formula>
    </cfRule>
    <cfRule type="cellIs" dxfId="176" priority="522" operator="equal">
      <formula>"SIM"</formula>
    </cfRule>
  </conditionalFormatting>
  <conditionalFormatting sqref="BK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9" operator="equal">
      <formula>"OPORTUNIDADE"</formula>
    </cfRule>
  </conditionalFormatting>
  <conditionalFormatting sqref="Z39">
    <cfRule type="cellIs" dxfId="174" priority="497" operator="equal">
      <formula>"NÃO"</formula>
    </cfRule>
    <cfRule type="cellIs" dxfId="173" priority="498" operator="equal">
      <formula>"SIM"</formula>
    </cfRule>
  </conditionalFormatting>
  <conditionalFormatting sqref="Y42:Y43">
    <cfRule type="cellIs" dxfId="172" priority="496" operator="equal">
      <formula>"OPORTUNIDADE"</formula>
    </cfRule>
  </conditionalFormatting>
  <conditionalFormatting sqref="Y42:Y43">
    <cfRule type="cellIs" dxfId="171" priority="494" operator="equal">
      <formula>"NÃO"</formula>
    </cfRule>
    <cfRule type="cellIs" dxfId="170" priority="495" operator="equal">
      <formula>"SIM"</formula>
    </cfRule>
  </conditionalFormatting>
  <conditionalFormatting sqref="BK4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7" operator="equal">
      <formula>"OPORTUNIDADE"</formula>
    </cfRule>
  </conditionalFormatting>
  <conditionalFormatting sqref="Y46:Z46 Z47:Z48 Y47:Y50">
    <cfRule type="cellIs" dxfId="168" priority="465" operator="equal">
      <formula>"NÃO"</formula>
    </cfRule>
    <cfRule type="cellIs" dxfId="167" priority="466" operator="equal">
      <formula>"SIM"</formula>
    </cfRule>
  </conditionalFormatting>
  <conditionalFormatting sqref="BK3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9" operator="equal">
      <formula>"OPORTUNIDADE"</formula>
    </cfRule>
  </conditionalFormatting>
  <conditionalFormatting sqref="Z57">
    <cfRule type="cellIs" dxfId="165" priority="437" operator="equal">
      <formula>"NÃO"</formula>
    </cfRule>
    <cfRule type="cellIs" dxfId="164" priority="438" operator="equal">
      <formula>"SIM"</formula>
    </cfRule>
  </conditionalFormatting>
  <conditionalFormatting sqref="BK3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6" operator="equal">
      <formula>"OPORTUNIDADE"</formula>
    </cfRule>
  </conditionalFormatting>
  <conditionalFormatting sqref="Y52:Y61">
    <cfRule type="cellIs" dxfId="162" priority="424" operator="equal">
      <formula>"NÃO"</formula>
    </cfRule>
    <cfRule type="cellIs" dxfId="161" priority="425" operator="equal">
      <formula>"SIM"</formula>
    </cfRule>
  </conditionalFormatting>
  <conditionalFormatting sqref="BK5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0" operator="equal">
      <formula>"OPORTUNIDADE"</formula>
    </cfRule>
  </conditionalFormatting>
  <conditionalFormatting sqref="Z73">
    <cfRule type="cellIs" dxfId="159" priority="388" operator="equal">
      <formula>"NÃO"</formula>
    </cfRule>
    <cfRule type="cellIs" dxfId="158" priority="389" operator="equal">
      <formula>"SIM"</formula>
    </cfRule>
  </conditionalFormatting>
  <conditionalFormatting sqref="Y75">
    <cfRule type="cellIs" dxfId="157" priority="384" operator="equal">
      <formula>"OPORTUNIDADE"</formula>
    </cfRule>
  </conditionalFormatting>
  <conditionalFormatting sqref="Y75">
    <cfRule type="cellIs" dxfId="156" priority="382" operator="equal">
      <formula>"NÃO"</formula>
    </cfRule>
    <cfRule type="cellIs" dxfId="155" priority="383" operator="equal">
      <formula>"SIM"</formula>
    </cfRule>
  </conditionalFormatting>
  <conditionalFormatting sqref="BK6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7" operator="equal">
      <formula>"OPORTUNIDADE"</formula>
    </cfRule>
  </conditionalFormatting>
  <conditionalFormatting sqref="Y76:Y77">
    <cfRule type="cellIs" dxfId="153" priority="375" operator="equal">
      <formula>"NÃO"</formula>
    </cfRule>
    <cfRule type="cellIs" dxfId="152" priority="376" operator="equal">
      <formula>"SIM"</formula>
    </cfRule>
  </conditionalFormatting>
  <conditionalFormatting sqref="BP7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62">
      <iconSet showValue="0">
        <cfvo type="percent" val="0"/>
        <cfvo type="num" val="1"/>
        <cfvo type="num" val="1" gte="0"/>
      </iconSet>
    </cfRule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1088 BK342 BK344:BK350">
    <cfRule type="iconSet" priority="64530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66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4">
      <iconSet showValue="0">
        <cfvo type="percent" val="0"/>
        <cfvo type="num" val="1"/>
        <cfvo type="num" val="1" gte="0"/>
      </iconSet>
    </cfRule>
    <cfRule type="iconSet" priority="64605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1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1631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1632</v>
      </c>
      <c r="C4" s="159" t="s">
        <v>1633</v>
      </c>
      <c r="D4" s="159" t="s">
        <v>1634</v>
      </c>
      <c r="E4" s="159" t="s">
        <v>1635</v>
      </c>
      <c r="F4" s="159" t="s">
        <v>4</v>
      </c>
      <c r="G4" s="159" t="s">
        <v>1636</v>
      </c>
    </row>
    <row r="5" spans="2:7">
      <c r="B5" s="160" t="s">
        <v>1637</v>
      </c>
      <c r="C5" s="160">
        <v>257068</v>
      </c>
      <c r="D5" s="160" t="s">
        <v>1638</v>
      </c>
      <c r="E5" s="160" t="s">
        <v>1639</v>
      </c>
      <c r="F5" s="160" t="s">
        <v>1639</v>
      </c>
      <c r="G5" s="161">
        <v>46296</v>
      </c>
    </row>
    <row r="6" spans="2:7">
      <c r="B6" s="160" t="s">
        <v>1640</v>
      </c>
      <c r="C6" s="160" t="s">
        <v>624</v>
      </c>
      <c r="D6" s="160" t="s">
        <v>624</v>
      </c>
      <c r="E6" s="160" t="s">
        <v>624</v>
      </c>
      <c r="F6" s="160" t="s">
        <v>1641</v>
      </c>
      <c r="G6" s="161" t="s">
        <v>624</v>
      </c>
    </row>
    <row r="7" spans="2:7">
      <c r="B7" s="160" t="s">
        <v>1642</v>
      </c>
      <c r="C7" s="160">
        <v>257472</v>
      </c>
      <c r="D7" s="160" t="s">
        <v>1643</v>
      </c>
      <c r="E7" s="160" t="s">
        <v>1644</v>
      </c>
      <c r="F7" s="160" t="s">
        <v>1644</v>
      </c>
      <c r="G7" s="161">
        <v>45992</v>
      </c>
    </row>
    <row r="8" spans="2:7">
      <c r="B8" s="160" t="s">
        <v>1645</v>
      </c>
      <c r="C8" s="160">
        <v>260307</v>
      </c>
      <c r="D8" s="160" t="s">
        <v>1646</v>
      </c>
      <c r="E8" s="160" t="s">
        <v>1647</v>
      </c>
      <c r="F8" s="160" t="s">
        <v>1644</v>
      </c>
      <c r="G8" s="161">
        <v>46082</v>
      </c>
    </row>
    <row r="9" spans="2:7">
      <c r="B9" s="160" t="s">
        <v>1648</v>
      </c>
      <c r="C9" s="160">
        <v>333033</v>
      </c>
      <c r="D9" s="160" t="s">
        <v>1649</v>
      </c>
      <c r="E9" s="160" t="s">
        <v>1641</v>
      </c>
      <c r="F9" s="160" t="s">
        <v>1650</v>
      </c>
      <c r="G9" s="160" t="s">
        <v>624</v>
      </c>
    </row>
    <row r="10" spans="2:7">
      <c r="B10" s="160" t="s">
        <v>1651</v>
      </c>
      <c r="C10" s="160">
        <v>263576</v>
      </c>
      <c r="D10" s="160" t="s">
        <v>1652</v>
      </c>
      <c r="E10" s="160" t="s">
        <v>1641</v>
      </c>
      <c r="F10" s="160" t="s">
        <v>1641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1653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1654</v>
      </c>
      <c r="E3" s="193" t="s">
        <v>1655</v>
      </c>
      <c r="F3" s="193" t="s">
        <v>1656</v>
      </c>
      <c r="G3" s="193" t="s">
        <v>1657</v>
      </c>
      <c r="H3" s="193" t="s">
        <v>1658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1659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1660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1661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1660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1662</v>
      </c>
      <c r="V1" s="276"/>
      <c r="W1" s="276"/>
    </row>
    <row r="2" spans="1:23" ht="15" customHeight="1">
      <c r="A2" s="87" t="s">
        <v>1663</v>
      </c>
      <c r="B2" s="87" t="s">
        <v>1664</v>
      </c>
      <c r="C2" s="87" t="s">
        <v>442</v>
      </c>
      <c r="D2" s="88" t="s">
        <v>1012</v>
      </c>
      <c r="E2" s="88" t="s">
        <v>4</v>
      </c>
      <c r="F2" s="88" t="s">
        <v>1665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1666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*</v>
      </c>
      <c r="T339" s="145" t="str">
        <f>IF(SP_NORTE!W343="","*",SP_NORTE!W343)</f>
        <v>*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1667</v>
      </c>
      <c r="C2" s="121" t="s">
        <v>997</v>
      </c>
      <c r="D2" s="76" t="s">
        <v>999</v>
      </c>
      <c r="E2" s="76" t="s">
        <v>1668</v>
      </c>
      <c r="F2" s="99" t="s">
        <v>1669</v>
      </c>
      <c r="G2" s="76" t="s">
        <v>1670</v>
      </c>
      <c r="H2" s="76" t="s">
        <v>1671</v>
      </c>
      <c r="I2" s="76" t="s">
        <v>1672</v>
      </c>
      <c r="J2" s="76" t="s">
        <v>1673</v>
      </c>
      <c r="K2" s="78" t="s">
        <v>1674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1675</v>
      </c>
      <c r="D5" s="278"/>
      <c r="E5" s="278"/>
      <c r="F5" s="278"/>
      <c r="G5" s="278"/>
      <c r="H5" s="278"/>
      <c r="I5" s="278"/>
      <c r="J5" s="279"/>
      <c r="K5" s="280" t="s">
        <v>1676</v>
      </c>
      <c r="L5" s="281"/>
      <c r="M5" s="281"/>
      <c r="N5" s="281"/>
      <c r="O5" s="282" t="s">
        <v>1677</v>
      </c>
      <c r="P5" s="283"/>
    </row>
    <row r="6" spans="1:16" s="74" customFormat="1" ht="15" customHeight="1">
      <c r="A6" s="66" t="s">
        <v>1665</v>
      </c>
      <c r="B6" s="75" t="s">
        <v>1664</v>
      </c>
      <c r="C6" s="76" t="s">
        <v>1012</v>
      </c>
      <c r="D6" s="77" t="s">
        <v>1013</v>
      </c>
      <c r="E6" s="76" t="s">
        <v>1678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1679</v>
      </c>
      <c r="M6" s="80" t="s">
        <v>642</v>
      </c>
      <c r="N6" s="81" t="s">
        <v>1007</v>
      </c>
      <c r="O6" s="156" t="s">
        <v>1050</v>
      </c>
      <c r="P6" s="132" t="s">
        <v>1680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 t="str">
        <f>IF(SP_NORTE!BH356="","*",SP_NORTE!BH356)</f>
        <v>*</v>
      </c>
      <c r="P269" s="147" t="str">
        <f>IF($A$2=1,IF(SP_NORTE!BJ356="","*",SP_NORTE!BJ356),IF(SP_NORTE!BK356="","*",SP_NORTE!BK356))</f>
        <v>*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 t="str">
        <f>IF(SP_NORTE!BH357="","*",SP_NORTE!BH357)</f>
        <v>*</v>
      </c>
      <c r="P270" s="147" t="str">
        <f>IF($A$2=1,IF(SP_NORTE!BJ357="","*",SP_NORTE!BJ357),IF(SP_NORTE!BK357="","*",SP_NORTE!BK357))</f>
        <v>*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1681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2026-02-24T11:38:40Z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