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935" documentId="8_{B6337239-1A00-434D-AAD0-422EA1FEB5AE}" xr6:coauthVersionLast="47" xr6:coauthVersionMax="47" xr10:uidLastSave="{CC650B8D-954B-484A-B02D-2376990A590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245" i="1" l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<sst xmlns="http://schemas.openxmlformats.org/spreadsheetml/2006/main" count="9989" uniqueCount="1922">
  <si>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</si>
  <si>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</si>
  <si>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</si>
  <si>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</si>
  <si>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</si>
  <si>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</si>
  <si>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</si>
  <si>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</si>
  <si>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</si>
  <si>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</si>
  <si>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</si>
  <si>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</si>
  <si>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</si>
  <si>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</si>
  <si>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</si>
  <si>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</si>
  <si>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</si>
  <si>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</si>
  <si>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</si>
  <si>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</si>
  <si>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</si>
  <si>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</si>
  <si>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</si>
  <si>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</si>
  <si>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</si>
  <si>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</si>
  <si>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</si>
  <si>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</si>
  <si>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</si>
  <si>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</si>
  <si>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</si>
  <si>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</si>
  <si>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</si>
  <si>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</si>
  <si>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</si>
  <si>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</si>
  <si>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</si>
  <si>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</si>
  <si>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</si>
  <si>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</si>
  <si>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</si>
  <si>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</si>
  <si>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</si>
  <si>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</si>
  <si>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</si>
  <si>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</si>
  <si>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</si>
  <si>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</si>
  <si>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</si>
  <si>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</si>
  <si>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</si>
  <si>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</si>
  <si>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</si>
  <si>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</si>
  <si>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</si>
  <si>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</si>
  <si>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</si>
  <si>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</si>
  <si>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</si>
  <si>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</si>
  <si>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</si>
  <si>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</si>
  <si>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</si>
  <si>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</si>
  <si>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</si>
  <si>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</si>
  <si>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</si>
  <si>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</si>
  <si>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</si>
  <si>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</si>
  <si>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</si>
  <si>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</si>
  <si>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</si>
  <si>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</si>
  <si>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</si>
  <si>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</si>
  <si>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</si>
  <si>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</si>
  <si>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</si>
  <si>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</si>
  <si>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</si>
  <si>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</si>
  <si>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</si>
  <si>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</si>
  <si>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</si>
  <si>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</si>
  <si>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</si>
  <si>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</si>
  <si>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</si>
  <si>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</si>
  <si>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</si>
  <si>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</si>
  <si>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</si>
  <si>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</si>
  <si>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</si>
  <si>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</si>
  <si>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</si>
  <si>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</si>
  <si>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</si>
  <si>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</si>
  <si>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</si>
  <si>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</si>
  <si>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</si>
  <si>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</si>
  <si>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</si>
  <si>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</si>
  <si>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</si>
  <si>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</si>
  <si>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</si>
  <si>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</si>
  <si>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</si>
  <si>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</si>
  <si>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</si>
  <si>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</si>
  <si>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</si>
  <si>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</si>
  <si>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</si>
  <si>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</si>
  <si>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</si>
  <si>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</si>
  <si>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</si>
  <si>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</si>
  <si>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</si>
  <si>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</si>
  <si>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</si>
  <si>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</si>
  <si>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</si>
  <si>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</si>
  <si>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</si>
  <si>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</si>
  <si>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</si>
  <si>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</si>
  <si>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</si>
  <si>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</si>
  <si>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</si>
  <si>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</si>
  <si>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</si>
  <si>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</si>
  <si>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</si>
  <si>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</si>
  <si>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</si>
  <si>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</si>
  <si>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</si>
  <si>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</si>
  <si>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</si>
  <si>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</si>
  <si>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</si>
  <si>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</si>
  <si>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</si>
  <si>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</si>
  <si>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</si>
  <si>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</si>
  <si>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</si>
  <si>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</si>
  <si>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</si>
  <si>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</si>
  <si>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</si>
  <si>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</si>
  <si>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</si>
  <si>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</si>
  <si>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</si>
  <si>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</si>
  <si>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</si>
  <si>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</si>
  <si>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</si>
  <si>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</si>
  <si>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</si>
  <si>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</si>
  <si>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</si>
  <si>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</si>
  <si>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</si>
  <si>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</si>
  <si>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</si>
  <si>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</si>
  <si>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</si>
  <si>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</si>
  <si>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</si>
  <si>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</si>
  <si>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</si>
  <si>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</si>
  <si>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</si>
  <si>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</si>
  <si>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</si>
  <si>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</si>
  <si>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</si>
  <si>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</si>
  <si>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</si>
  <si>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</si>
  <si>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</si>
  <si>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</si>
  <si>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</si>
  <si>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</si>
  <si>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</si>
  <si>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</si>
  <si>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</si>
  <si>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</si>
  <si>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</si>
  <si>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</si>
  <si>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</si>
  <si>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</si>
  <si>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</si>
  <si>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</si>
  <si>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</si>
  <si>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</si>
  <si>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</si>
  <si>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</si>
  <si>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</si>
  <si>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</si>
  <si>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</si>
  <si>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</si>
  <si>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</si>
  <si>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</si>
  <si>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</si>
  <si>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</si>
  <si>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</si>
  <si>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</si>
  <si>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</si>
  <si>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</si>
  <si>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</si>
  <si>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</si>
  <si>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</si>
  <si>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</si>
  <si>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</si>
  <si>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</si>
  <si>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</si>
  <si>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</si>
  <si>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</si>
  <si>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</si>
  <si>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</si>
  <si>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</si>
  <si>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</si>
  <si>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</si>
  <si>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</si>
  <si>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</si>
  <si>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</si>
  <si>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</si>
  <si>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</si>
  <si>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</si>
  <si>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</si>
  <si>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</si>
  <si>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</si>
  <si>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</si>
  <si>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</si>
  <si>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</si>
  <si>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</si>
  <si>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</si>
  <si>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</si>
  <si>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</si>
  <si>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</si>
  <si>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</si>
  <si>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</si>
  <si>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</si>
  <si>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</si>
  <si>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</si>
  <si>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</si>
  <si>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</si>
  <si>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</si>
  <si>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</si>
  <si>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</si>
  <si>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</si>
  <si>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</si>
  <si>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</si>
  <si>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</si>
  <si>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</si>
  <si>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</si>
  <si>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</si>
  <si>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</si>
  <si>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</si>
  <si>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</si>
  <si>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</si>
  <si>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</si>
  <si>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</si>
  <si>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</si>
  <si>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</si>
  <si>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</si>
  <si>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</si>
  <si>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</si>
  <si>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</si>
  <si>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</si>
  <si>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</si>
  <si>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</si>
  <si>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</si>
  <si>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</si>
  <si>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</si>
  <si>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</si>
  <si>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</si>
  <si>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</si>
  <si>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</si>
  <si>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</si>
  <si>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</si>
  <si>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</si>
  <si>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</si>
  <si>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</si>
  <si>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</si>
  <si>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</si>
  <si>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</si>
  <si>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</si>
  <si>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</si>
  <si>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</si>
  <si>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</si>
  <si>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</si>
  <si>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</si>
  <si>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</si>
  <si>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</si>
  <si>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</si>
  <si>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</si>
  <si>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</si>
  <si>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</si>
  <si>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</si>
  <si>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</si>
  <si>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</si>
  <si>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</si>
  <si>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</si>
  <si>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</si>
  <si>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</si>
  <si>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</si>
  <si>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</si>
  <si>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</si>
  <si>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</si>
  <si>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</si>
  <si>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</si>
  <si>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</si>
  <si>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</si>
  <si>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</si>
  <si>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</si>
  <si>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</si>
  <si>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</si>
  <si>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</si>
  <si>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</si>
  <si>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</si>
  <si>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</si>
  <si>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</si>
  <si>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</si>
  <si>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</si>
  <si>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</si>
  <si>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</si>
  <si>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</si>
  <si>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</si>
  <si>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</si>
  <si>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</si>
  <si>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</si>
  <si>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</si>
  <si>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</si>
  <si>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</si>
  <si>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</si>
  <si>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</si>
  <si>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</si>
  <si>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</si>
  <si>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</si>
  <si>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</si>
  <si>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</si>
  <si>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</si>
  <si>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</si>
  <si>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</si>
  <si>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</si>
  <si>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</si>
  <si>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</si>
  <si>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</si>
  <si>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</si>
  <si>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</si>
  <si>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</si>
  <si>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</si>
  <si>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</si>
  <si>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</si>
  <si>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</si>
  <si>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</si>
  <si>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</si>
  <si>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</si>
  <si>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</si>
  <si>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</si>
  <si>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</si>
  <si>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</si>
  <si>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</si>
  <si>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</si>
  <si>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</si>
  <si>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</si>
  <si>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</si>
  <si>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</si>
  <si>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</si>
  <si>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</si>
  <si>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</si>
  <si>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</si>
  <si>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</si>
  <si>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</si>
  <si>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</si>
  <si>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</si>
  <si>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</si>
  <si>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</si>
  <si>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</si>
  <si>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</si>
  <si>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</si>
  <si>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</si>
  <si>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</si>
  <si>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</si>
  <si>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</si>
  <si>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</si>
  <si>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</si>
  <si>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</si>
  <si>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</si>
  <si>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</si>
  <si>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</si>
  <si>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</si>
  <si>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</si>
  <si>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</si>
  <si>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</si>
  <si>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</si>
  <si>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</si>
  <si>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</si>
  <si>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</si>
  <si>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</si>
  <si>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</si>
  <si>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</si>
  <si>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</si>
  <si>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</si>
  <si>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</si>
  <si>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</si>
  <si>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</si>
  <si>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</si>
  <si>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</si>
  <si>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</si>
  <si>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</si>
  <si>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</si>
  <si>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</si>
  <si>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</si>
  <si>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</si>
  <si>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</si>
  <si>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</si>
  <si>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</si>
  <si>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</si>
  <si>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</si>
  <si>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</si>
  <si>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</si>
  <si>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</si>
  <si>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</si>
  <si>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</si>
  <si>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</si>
  <si>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</si>
  <si>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</si>
  <si>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</si>
  <si>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</si>
  <si>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</si>
  <si>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</si>
  <si>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</si>
  <si>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</si>
  <si>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</si>
  <si>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</si>
  <si>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</si>
  <si>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</si>
  <si>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</si>
  <si>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</si>
  <si>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</si>
  <si>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</si>
  <si>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</si>
  <si>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</si>
  <si>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</si>
  <si>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</si>
  <si>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</si>
  <si>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</si>
  <si>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</si>
  <si>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</si>
  <si>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</si>
  <si>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</si>
  <si>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</si>
  <si>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</si>
  <si>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</si>
  <si>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</si>
  <si>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</si>
  <si>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</si>
  <si>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</si>
  <si>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</si>
  <si>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</si>
  <si>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</si>
  <si>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</si>
  <si>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</si>
  <si>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</si>
  <si>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</si>
  <si>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</si>
  <si>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</si>
  <si>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</si>
  <si>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</si>
  <si>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</si>
  <si>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</si>
  <si>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</si>
  <si>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</si>
  <si>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</si>
  <si>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</si>
  <si>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</si>
  <si>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</si>
  <si>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</si>
  <si>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</si>
  <si>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</si>
  <si>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</si>
  <si>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</si>
  <si>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</si>
  <si>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</si>
  <si>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</si>
  <si>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</si>
  <si>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</si>
  <si>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</si>
  <si>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</si>
  <si>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</si>
  <si>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</si>
  <si>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</si>
  <si>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</si>
  <si>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</si>
  <si>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</si>
  <si>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</si>
  <si>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</si>
  <si>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</si>
  <si>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</si>
  <si>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</si>
  <si>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</si>
  <si>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</si>
  <si>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</si>
  <si>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</si>
  <si>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</si>
  <si>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</si>
  <si>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</si>
  <si>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</si>
  <si>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</si>
  <si>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</si>
  <si>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</si>
  <si>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</si>
  <si>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</si>
  <si>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</si>
  <si>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</si>
  <si>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</si>
  <si>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</si>
  <si>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</si>
  <si>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</si>
  <si>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</si>
  <si>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</si>
  <si>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</si>
  <si>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</si>
  <si>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</si>
  <si>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</si>
  <si>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</si>
  <si>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</si>
  <si>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</si>
  <si>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</si>
  <si>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</si>
  <si>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</si>
  <si>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</si>
  <si>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</si>
  <si>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</si>
  <si>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</si>
  <si>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</si>
  <si>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</si>
  <si>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</si>
  <si>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</si>
  <si>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</si>
  <si>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</si>
  <si>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</si>
  <si>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</si>
  <si>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</si>
  <si>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</si>
  <si>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</si>
  <si>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</si>
  <si>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</si>
  <si>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</si>
  <si>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</si>
  <si>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</si>
  <si>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</si>
  <si>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</si>
  <si>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</si>
  <si>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</si>
  <si>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</si>
  <si>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</si>
  <si>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</si>
  <si>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</si>
  <si>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</si>
  <si>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</si>
  <si>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</si>
  <si>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</si>
  <si>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</si>
  <si>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</si>
  <si>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</si>
  <si>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</si>
  <si>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</si>
  <si>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</si>
  <si>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</si>
  <si>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</si>
  <si>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</si>
  <si>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</si>
  <si>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</si>
  <si>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</si>
  <si>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</si>
  <si>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</si>
  <si>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</si>
  <si>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</si>
  <si>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</si>
  <si>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</si>
  <si>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</si>
  <si>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</si>
  <si>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</si>
  <si>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</si>
  <si>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</si>
  <si>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</si>
  <si>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</si>
  <si>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</si>
  <si>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</si>
  <si>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</si>
  <si>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</si>
  <si>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</si>
  <si>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</si>
  <si>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</si>
  <si>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</si>
  <si>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</si>
  <si>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</si>
  <si>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</si>
  <si>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</si>
  <si>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</si>
  <si>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</si>
  <si>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</si>
  <si>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</si>
  <si>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</si>
  <si>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</si>
  <si>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</si>
  <si>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</si>
  <si>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</si>
  <si>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</si>
  <si>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</si>
  <si>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</si>
  <si>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</si>
  <si>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</si>
  <si>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</si>
  <si>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</si>
  <si>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</si>
  <si>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</si>
  <si>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</si>
  <si>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</si>
  <si>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</si>
  <si>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</si>
  <si>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</si>
  <si>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</si>
  <si>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</si>
  <si>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</si>
  <si>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</si>
  <si>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</si>
  <si>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</si>
  <si>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</si>
  <si>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</si>
  <si>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</si>
  <si>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</si>
  <si>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</si>
  <si>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</si>
  <si>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</si>
  <si>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</si>
  <si>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</si>
  <si>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</si>
  <si>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</si>
  <si>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</si>
  <si>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</si>
  <si>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</si>
  <si>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</si>
  <si>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</si>
  <si>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</si>
  <si>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</si>
  <si>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</si>
  <si>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</si>
  <si>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</si>
  <si>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</si>
  <si>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</si>
  <si>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</si>
  <si>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</si>
  <si>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</si>
  <si>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</si>
  <si>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</si>
  <si>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</si>
  <si>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</si>
  <si>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</si>
  <si>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</si>
  <si>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</si>
  <si>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</si>
  <si>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</si>
  <si>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</si>
  <si>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</si>
  <si>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</si>
  <si>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</si>
  <si>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</si>
  <si>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</si>
  <si>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</si>
  <si>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</si>
  <si>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</si>
  <si>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</si>
  <si>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</si>
  <si>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</si>
  <si>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</si>
  <si>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</si>
  <si>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</si>
  <si>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</si>
  <si>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</si>
  <si>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</si>
  <si>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</si>
  <si>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</si>
  <si>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</si>
  <si>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</si>
  <si>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</si>
  <si>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</si>
  <si>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</si>
  <si>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</si>
  <si>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</si>
  <si>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</si>
  <si>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</si>
  <si>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</si>
  <si>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</si>
  <si>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</si>
  <si>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</si>
  <si>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</si>
  <si>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</si>
  <si>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</si>
  <si>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</si>
  <si>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</si>
  <si>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</si>
  <si>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</si>
  <si>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</si>
  <si>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</si>
  <si>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</si>
  <si>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</si>
  <si>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</si>
  <si>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</si>
  <si>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</si>
  <si>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</si>
  <si>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</si>
  <si>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</si>
  <si>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</si>
  <si>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</si>
  <si>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</si>
  <si>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</si>
  <si>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</si>
  <si>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</si>
  <si>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</si>
  <si>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</si>
  <si>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</si>
  <si>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</si>
  <si>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</si>
  <si>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</si>
  <si>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</si>
  <si>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</si>
  <si>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</si>
  <si>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</si>
  <si>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</si>
  <si>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</si>
  <si>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</si>
  <si>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</si>
  <si>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</si>
  <si>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</si>
  <si>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</si>
  <si>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</si>
  <si>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</si>
  <si>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</si>
  <si>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</si>
  <si>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</si>
  <si>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</si>
  <si>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</si>
  <si>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</si>
  <si>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</si>
  <si>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</si>
  <si>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</si>
  <si>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</si>
  <si>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</si>
  <si>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</si>
  <si>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</si>
  <si>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</si>
  <si>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</si>
  <si>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</si>
  <si>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</si>
  <si>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</si>
  <si>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</si>
  <si>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</si>
  <si>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</si>
  <si>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</si>
  <si>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</si>
  <si>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</si>
  <si>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</si>
  <si>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</si>
  <si>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</si>
  <si>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</si>
  <si>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</si>
  <si>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</si>
  <si>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</si>
  <si>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</si>
  <si>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</si>
  <si>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</si>
  <si>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</si>
  <si>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</si>
  <si>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</si>
  <si>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</si>
  <si>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</si>
  <si>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</si>
  <si>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</si>
  <si>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</si>
  <si>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</si>
  <si>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</si>
  <si>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</si>
  <si>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</si>
  <si>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</si>
  <si>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</si>
  <si>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</si>
  <si>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</si>
  <si>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</si>
  <si>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</si>
  <si>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</si>
  <si>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</si>
  <si>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</si>
  <si>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</si>
  <si>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</si>
  <si>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</si>
  <si>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</si>
  <si>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</si>
  <si>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</si>
  <si>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</si>
  <si>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</si>
  <si>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</si>
  <si>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</si>
  <si>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</si>
  <si>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</si>
  <si>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</si>
  <si>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</si>
  <si>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</si>
  <si>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</si>
  <si>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</si>
  <si>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</si>
  <si>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</si>
  <si>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</si>
  <si>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</si>
  <si>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</si>
  <si>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</si>
  <si>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</si>
  <si>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</si>
  <si>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</si>
  <si>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</si>
  <si>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</si>
  <si>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</si>
  <si>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</si>
  <si>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</si>
  <si>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</si>
  <si>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</si>
  <si>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</si>
  <si>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</si>
  <si>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</si>
  <si>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</si>
  <si>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</si>
  <si>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</si>
  <si>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</si>
  <si>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</si>
  <si>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</si>
  <si>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</si>
  <si>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</si>
  <si>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</si>
  <si>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</si>
  <si>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</si>
  <si>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</si>
  <si>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</si>
  <si>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</si>
  <si>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</si>
  <si>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</si>
  <si>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</si>
  <si>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</si>
  <si>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</si>
  <si>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</si>
  <si>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</si>
  <si>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</si>
  <si>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</si>
  <si>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</si>
  <si>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</si>
  <si>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</si>
  <si>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</si>
  <si>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</si>
  <si>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</si>
  <si>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</si>
  <si>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</si>
  <si>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</si>
  <si>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</si>
  <si>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</si>
  <si>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</si>
  <si>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</si>
  <si>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</si>
  <si>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</si>
  <si>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</si>
  <si>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</si>
  <si>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</si>
  <si>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</si>
  <si>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</si>
  <si>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</si>
  <si>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</si>
  <si>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</si>
  <si>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</si>
  <si>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</si>
  <si>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</si>
  <si>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</si>
  <si>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</si>
  <si>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</si>
  <si>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</si>
  <si>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</si>
  <si>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</si>
  <si>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</si>
  <si>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</si>
  <si>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</si>
  <si>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</si>
  <si>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</si>
  <si>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</si>
  <si>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</si>
  <si>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</si>
  <si>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</si>
  <si>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</si>
  <si>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</si>
  <si>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</si>
  <si>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</si>
  <si>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</si>
  <si>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</si>
  <si>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</si>
  <si>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</si>
  <si>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</si>
  <si>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</si>
  <si>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</si>
  <si>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</si>
  <si>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</si>
  <si>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</si>
  <si>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</si>
  <si>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</si>
  <si>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</si>
  <si>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</si>
  <si>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</si>
  <si>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</si>
  <si>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</si>
  <si>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</si>
  <si>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</si>
  <si>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</si>
  <si>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</si>
  <si>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</si>
  <si>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</si>
  <si>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</si>
  <si>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</si>
  <si>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</si>
  <si>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</si>
  <si>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</si>
  <si>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</si>
  <si>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</si>
  <si>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</si>
  <si>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</si>
  <si>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</si>
  <si>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</si>
  <si>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</si>
  <si>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</si>
  <si>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</si>
  <si>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</si>
  <si>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</si>
  <si>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</si>
  <si>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</si>
  <si>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</si>
  <si>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</si>
  <si>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</si>
  <si>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</si>
  <si>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</si>
  <si>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</si>
  <si>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</si>
  <si>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</si>
  <si>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</si>
  <si>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</si>
  <si>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</si>
  <si>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</si>
  <si>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</si>
  <si>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</si>
  <si>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</si>
  <si>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</si>
  <si>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</si>
  <si>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</si>
  <si>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</si>
  <si>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</si>
  <si>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</si>
  <si>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</si>
  <si>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</si>
  <si>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</si>
  <si>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</si>
  <si>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</si>
  <si>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</si>
  <si>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</si>
  <si>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</si>
  <si>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</si>
  <si>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</si>
  <si>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</si>
  <si>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</si>
  <si>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</si>
  <si>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</si>
  <si>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</si>
  <si>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</si>
  <si>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</si>
  <si>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</si>
  <si>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</si>
  <si>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</si>
  <si>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</si>
  <si>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</si>
  <si>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</si>
  <si>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</si>
  <si>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</si>
  <si>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</si>
  <si>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</si>
  <si>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</si>
  <si>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</si>
  <si>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</si>
  <si>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</si>
  <si>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</si>
  <si>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</si>
  <si>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</si>
  <si>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</si>
  <si>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</si>
  <si>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</si>
  <si>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</si>
  <si>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</si>
  <si>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</si>
  <si>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</si>
  <si>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</si>
  <si>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</si>
  <si>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</si>
  <si>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</si>
  <si>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</si>
  <si>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</si>
  <si>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</si>
  <si>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</si>
  <si>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</si>
  <si>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</si>
  <si>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</si>
  <si>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</si>
  <si>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</si>
  <si>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</si>
  <si>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</si>
  <si>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</si>
  <si>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</si>
  <si>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</si>
  <si>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</si>
  <si>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</si>
  <si>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</si>
  <si>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</si>
  <si>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</si>
  <si>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</si>
  <si>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</si>
  <si>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</si>
  <si>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</si>
  <si>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</si>
  <si>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</si>
  <si>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</si>
  <si>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</si>
  <si>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</si>
  <si>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</si>
  <si>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</si>
  <si>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</si>
  <si>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</si>
  <si>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</si>
  <si>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</si>
  <si>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</si>
  <si>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</si>
  <si>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</si>
  <si>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</si>
  <si>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</si>
  <si>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</si>
  <si>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</si>
  <si>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</si>
  <si>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</si>
  <si>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</si>
  <si>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</si>
  <si>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</si>
  <si>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</si>
  <si>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</si>
  <si>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</si>
  <si>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</si>
  <si>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</si>
  <si>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</si>
  <si>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</si>
  <si>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</si>
  <si>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</si>
  <si>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</si>
  <si>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</si>
  <si>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</si>
  <si>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</si>
  <si>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</si>
  <si>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</si>
  <si>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</si>
  <si>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</si>
  <si>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</si>
  <si>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</si>
  <si>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</si>
  <si>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</si>
  <si>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</si>
  <si>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</si>
  <si>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</si>
  <si>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</si>
  <si>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</si>
  <si>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</si>
  <si>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</si>
  <si>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</si>
  <si>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</si>
  <si>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</si>
  <si>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</si>
  <si>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</si>
  <si>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</si>
  <si>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</si>
  <si>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</si>
  <si>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</si>
  <si>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</si>
  <si>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</si>
  <si>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</si>
  <si>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</si>
  <si>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</si>
  <si>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</si>
  <si>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</si>
  <si>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</si>
  <si>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</si>
  <si>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</si>
  <si>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</si>
  <si>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</si>
  <si>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</si>
  <si>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</si>
  <si>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</si>
  <si>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</si>
  <si>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</si>
  <si>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</si>
  <si>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</si>
  <si>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</si>
  <si>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</si>
  <si>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</si>
  <si>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</si>
  <si>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</si>
  <si>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</si>
  <si>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</si>
  <si>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</si>
  <si>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</si>
  <si>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</si>
  <si>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</si>
  <si>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</si>
  <si>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</si>
  <si>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</si>
  <si>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</si>
  <si>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</si>
  <si>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</si>
  <si>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</si>
  <si>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</si>
  <si>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</si>
  <si>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</si>
  <si>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</si>
  <si>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</si>
  <si>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</si>
  <si>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</si>
  <si>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</si>
  <si>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</si>
  <si>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</si>
  <si>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</si>
  <si>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</si>
  <si>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</si>
  <si>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</si>
  <si>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</si>
  <si>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</si>
  <si>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</si>
  <si>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</si>
  <si>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</si>
  <si>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</si>
  <si>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</si>
  <si>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</si>
  <si>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</si>
  <si>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</si>
  <si>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</si>
  <si>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</si>
  <si>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</si>
  <si>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</si>
  <si>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</si>
  <si>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</si>
  <si>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</si>
  <si>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</si>
  <si>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</si>
  <si>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</si>
  <si>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</si>
  <si>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</si>
  <si>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</si>
  <si>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</si>
  <si>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</si>
  <si>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</si>
  <si>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</si>
  <si>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</si>
  <si>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</si>
  <si>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</si>
  <si>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</si>
  <si>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</si>
  <si>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</si>
  <si>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</si>
  <si>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</si>
  <si>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</si>
  <si>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</si>
  <si>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</si>
  <si>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</si>
  <si>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</si>
  <si>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</si>
  <si>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</si>
  <si>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</si>
  <si>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</si>
  <si>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</si>
  <si>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</si>
  <si>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</si>
  <si>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</si>
  <si>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</si>
  <si>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</si>
  <si>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</si>
  <si>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</si>
  <si>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</si>
  <si>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</si>
  <si>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</si>
  <si>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</si>
  <si>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</si>
  <si>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</si>
  <si>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</si>
  <si>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</si>
  <si>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</si>
  <si>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</si>
  <si>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</si>
  <si>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</si>
  <si>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</si>
  <si>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</si>
  <si>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</si>
  <si>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</si>
  <si>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</si>
  <si>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</si>
  <si>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</si>
  <si>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</si>
  <si>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</si>
  <si>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</si>
  <si>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</si>
  <si>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</si>
  <si>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</si>
  <si>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</si>
  <si>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</si>
  <si>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</si>
  <si>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</si>
  <si>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</si>
  <si>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</si>
  <si>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</si>
  <si>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</si>
  <si>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</si>
  <si>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</si>
  <si>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</si>
  <si>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</si>
  <si>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</si>
  <si>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</si>
  <si>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</si>
  <si>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</si>
  <si>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</si>
  <si>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</si>
  <si>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</si>
  <si>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</si>
  <si>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</si>
  <si>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</si>
  <si>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</si>
  <si>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</si>
  <si>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</si>
  <si>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</si>
  <si>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</si>
  <si>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</si>
  <si>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</si>
  <si>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</si>
  <si>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</si>
  <si>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</si>
  <si>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</si>
  <si>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</si>
  <si>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</si>
  <si>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</si>
  <si>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</si>
  <si>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</si>
  <si>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</si>
  <si>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</si>
  <si>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</si>
  <si>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</si>
  <si>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</si>
  <si>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</si>
  <si>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</si>
  <si>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</si>
  <si>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</si>
  <si>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</si>
  <si>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</si>
  <si>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</si>
  <si>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</si>
  <si>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</si>
  <si>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</si>
  <si>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</si>
  <si>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</si>
  <si>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</si>
  <si>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</si>
  <si>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</si>
  <si>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</si>
  <si>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</si>
  <si>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</si>
  <si>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</si>
  <si>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</si>
  <si>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</si>
  <si>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</si>
  <si>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</si>
  <si>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</si>
  <si>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</si>
  <si>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</si>
  <si>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</si>
  <si>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</si>
  <si>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</si>
  <si>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</si>
  <si>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</si>
  <si>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</si>
  <si>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</si>
  <si>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</si>
  <si>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</si>
  <si>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</si>
  <si>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</si>
  <si>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</si>
  <si>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</si>
  <si>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</si>
  <si>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</si>
  <si>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</si>
  <si>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</si>
  <si>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</si>
  <si>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</si>
  <si>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</si>
  <si>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</si>
  <si>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</si>
  <si>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</si>
  <si>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</si>
  <si>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</si>
  <si>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</si>
  <si>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</si>
  <si>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</si>
  <si>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</si>
  <si>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</si>
  <si>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</si>
  <si>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</si>
  <si>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</si>
  <si>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</si>
  <si>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</si>
  <si>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</si>
  <si>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</si>
  <si>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</si>
  <si>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</si>
  <si>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</si>
  <si>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</si>
  <si>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</si>
  <si>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</si>
  <si>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</si>
  <si>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</si>
  <si>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</si>
  <si>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</si>
  <si>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</si>
  <si>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</si>
  <si>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</si>
  <si>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</si>
  <si>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</si>
  <si>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</si>
  <si>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</si>
  <si>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</si>
  <si>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</si>
  <si>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</si>
  <si>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</si>
  <si>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</si>
  <si>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</si>
  <si>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</si>
  <si>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</si>
  <si>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</si>
  <si>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</si>
  <si>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</si>
  <si>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</si>
  <si>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</si>
  <si>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</si>
  <si>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</si>
  <si>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</si>
  <si>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</si>
  <si>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</si>
  <si>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</si>
  <si>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</si>
  <si>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</si>
  <si>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</si>
  <si>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</si>
  <si>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</si>
  <si>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</si>
  <si>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</si>
  <si>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</si>
  <si>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</si>
  <si>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</si>
  <si>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</si>
  <si>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</si>
  <si>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</si>
  <si>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</si>
  <si>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</si>
  <si>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</si>
  <si>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</si>
  <si>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</si>
  <si>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</si>
  <si>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</si>
  <si>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</si>
  <si>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</si>
  <si>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</si>
  <si>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</si>
  <si>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</si>
  <si>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</si>
  <si>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</si>
  <si>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</si>
  <si>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</si>
  <si>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</si>
  <si>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</si>
  <si>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</si>
  <si>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</si>
  <si>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</si>
  <si>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</si>
  <si>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</si>
  <si>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</si>
  <si>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</si>
  <si>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</si>
  <si>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</si>
  <si>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</si>
  <si>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</si>
  <si>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</si>
  <si>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</si>
  <si>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</si>
  <si>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</si>
  <si>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</si>
  <si>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</si>
  <si>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</si>
  <si>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</si>
  <si>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</si>
  <si>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</si>
  <si>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</si>
  <si>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</si>
  <si>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</si>
  <si>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</si>
  <si>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</si>
  <si>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</si>
  <si>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</si>
  <si>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</si>
  <si>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</si>
  <si>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</si>
  <si>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</si>
  <si>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</si>
  <si>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</si>
  <si>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</si>
  <si>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</si>
  <si>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</si>
  <si>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</si>
  <si>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</si>
  <si>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</si>
  <si>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</si>
  <si>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</si>
  <si>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</si>
  <si>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</si>
  <si>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</si>
  <si>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</si>
  <si>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</si>
  <si>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</si>
  <si>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</si>
  <si>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</si>
  <si>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</si>
  <si>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</si>
  <si>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</si>
  <si>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</si>
  <si>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</si>
  <si>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</si>
  <si>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</si>
  <si>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</si>
  <si>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</si>
  <si>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</si>
  <si>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</si>
  <si>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</si>
  <si>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</si>
  <si>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</si>
  <si>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</si>
  <si>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</si>
  <si>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</si>
  <si>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</si>
  <si>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</si>
  <si>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</si>
  <si>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</si>
  <si>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</si>
  <si>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</si>
  <si>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</si>
  <si>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</si>
  <si>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</si>
  <si>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</si>
  <si>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</si>
  <si>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</si>
  <si>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</si>
  <si>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</si>
  <si>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</si>
  <si>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</si>
  <si>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</si>
  <si>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</si>
  <si>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</si>
  <si>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</si>
  <si>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</si>
  <si>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</si>
  <si>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</si>
  <si>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</si>
  <si>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</si>
  <si>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</si>
  <si>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</si>
  <si>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</si>
  <si>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</si>
  <si>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</si>
  <si>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</si>
  <si>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</si>
  <si>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</si>
  <si>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</si>
  <si>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</si>
  <si>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</si>
  <si>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</si>
  <si>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</si>
  <si>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</si>
  <si>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</si>
  <si>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</si>
  <si>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</si>
  <si>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</si>
  <si>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</si>
  <si>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</si>
  <si>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</si>
  <si>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</si>
  <si>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</si>
  <si>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</si>
  <si>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</si>
  <si>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</si>
  <si>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</si>
  <si>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</si>
  <si>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</si>
  <si>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</si>
  <si>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</si>
  <si>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</si>
  <si>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</si>
  <si>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</si>
  <si>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</si>
  <si>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</si>
  <si>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</si>
  <si>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</si>
  <si>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</si>
  <si>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</si>
  <si>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</si>
  <si>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</si>
  <si>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</si>
  <si>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</si>
  <si>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</si>
  <si>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</si>
  <si>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</si>
  <si>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</si>
  <si>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</si>
  <si>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</si>
  <si>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</si>
  <si>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</si>
  <si>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</si>
  <si>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</si>
  <si>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</si>
  <si>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</si>
  <si>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</si>
  <si>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</si>
  <si>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</si>
  <si>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</si>
  <si>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</si>
  <si>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</si>
  <si>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</si>
  <si>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</si>
  <si>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</si>
  <si>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</si>
  <si>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</si>
  <si>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</si>
  <si>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</si>
  <si>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</si>
  <si>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</si>
  <si>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</si>
  <si>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</si>
  <si>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</si>
  <si>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</si>
  <si>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</si>
  <si>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</si>
  <si>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</si>
  <si>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</si>
  <si>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</si>
  <si>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</si>
  <si>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</si>
  <si>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</si>
  <si>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</si>
  <si>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</si>
  <si>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</si>
  <si>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</si>
  <si>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</si>
  <si>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</si>
  <si>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</si>
  <si>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</si>
  <si>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</si>
  <si>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</si>
  <si>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</si>
  <si>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</si>
  <si>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</si>
  <si>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</si>
  <si>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</si>
  <si>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</si>
  <si>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</si>
  <si>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</si>
  <si>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</si>
  <si>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</si>
  <si>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</si>
  <si>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</si>
  <si>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</si>
  <si>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</si>
  <si>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</si>
  <si>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</si>
  <si>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</si>
  <si>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</si>
  <si>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</si>
  <si>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</si>
  <si>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</si>
  <si>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</si>
  <si>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</si>
  <si>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</si>
  <si>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</si>
  <si>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</si>
  <si>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</si>
  <si>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</si>
  <si>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</si>
  <si>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</si>
  <si>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</si>
  <si>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</si>
  <si>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</si>
  <si>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</si>
  <si>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</si>
  <si>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</si>
  <si>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</si>
  <si>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</si>
  <si>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</si>
  <si>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</si>
  <si>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</si>
  <si>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</si>
  <si>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</si>
  <si>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</si>
  <si>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</si>
  <si>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</si>
  <si>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</si>
  <si>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</si>
  <si>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</si>
  <si>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</si>
  <si>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</si>
  <si>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</si>
  <si>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</si>
  <si>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</si>
  <si>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</si>
  <si>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</si>
  <si>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</si>
  <si>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</si>
  <si>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</si>
  <si>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</si>
  <si>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</si>
  <si>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</si>
  <si>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</si>
  <si>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</si>
  <si>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</si>
  <si>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</si>
  <si>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</si>
  <si>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</si>
  <si>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</si>
  <si>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</si>
  <si>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</si>
  <si>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</si>
  <si>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</si>
  <si>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</si>
  <si>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</si>
  <si>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</si>
  <si>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</si>
  <si>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</si>
  <si>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</si>
  <si>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</si>
  <si>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</si>
  <si>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</si>
  <si>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</si>
  <si>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</si>
  <si>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</si>
  <si>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</si>
  <si>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</si>
  <si>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</si>
  <si>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</si>
  <si>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</si>
  <si>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</si>
  <si>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</si>
  <si>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</si>
  <si>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</si>
  <si>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</si>
  <si>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</si>
  <si>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</si>
  <si>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</si>
  <si>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</si>
  <si>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</si>
  <si>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</si>
  <si>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</si>
  <si>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</si>
  <si>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</si>
  <si>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</si>
  <si>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</si>
  <si>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</si>
  <si>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</si>
  <si>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</si>
  <si>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</si>
  <si>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</si>
  <si>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</si>
  <si>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</si>
  <si>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</si>
  <si>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</si>
  <si>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</si>
  <si>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</si>
  <si>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</si>
  <si>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</si>
  <si>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</si>
  <si>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</si>
  <si>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</si>
  <si>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</si>
  <si>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</si>
  <si>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</si>
  <si>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</si>
  <si>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</si>
  <si>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</si>
  <si>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</si>
  <si>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</si>
  <si>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</si>
  <si>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</si>
  <si>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</si>
  <si>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</si>
  <si>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</si>
  <si>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</si>
  <si>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</si>
  <si>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</si>
  <si>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</si>
  <si>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</si>
  <si>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</si>
  <si>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</si>
  <si>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</si>
  <si>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</si>
  <si>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</si>
  <si>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</si>
  <si>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</si>
  <si>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</si>
  <si>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</si>
  <si>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</si>
  <si>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</si>
  <si>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</si>
  <si>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</si>
  <si>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</si>
  <si>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</si>
  <si>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</si>
  <si>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</si>
  <si>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</si>
  <si>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</si>
  <si>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</si>
  <si>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</si>
  <si>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</si>
  <si>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</si>
  <si>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</si>
  <si>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</si>
  <si>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</si>
  <si>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</si>
  <si>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</si>
  <si>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</si>
  <si>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</si>
  <si>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</si>
  <si>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</si>
  <si>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</si>
  <si>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</si>
  <si>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</si>
  <si>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</si>
  <si>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</si>
  <si>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</si>
  <si>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</si>
  <si>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</si>
  <si>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</si>
  <si>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</si>
  <si>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</si>
  <si>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</si>
  <si>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</si>
  <si>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</si>
  <si>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</si>
  <si>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</si>
  <si>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</si>
  <si>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</si>
  <si>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</si>
  <si>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</si>
  <si>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</si>
  <si>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</si>
  <si>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</si>
  <si>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</si>
  <si>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</si>
  <si>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</si>
  <si>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</si>
  <si>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</si>
  <si>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</si>
  <si>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</si>
  <si>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</si>
  <si>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</si>
  <si>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</si>
  <si>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</si>
  <si>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</si>
  <si>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</si>
  <si>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</si>
  <si>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</si>
  <si>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</si>
  <si>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</si>
  <si>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</si>
  <si>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</si>
  <si>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</si>
  <si>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</si>
  <si>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</si>
  <si>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</si>
  <si>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</si>
  <si>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</si>
  <si>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</si>
  <si>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</si>
  <si>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</si>
  <si>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</si>
  <si>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</si>
  <si>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</si>
  <si>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</si>
  <si>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</si>
  <si>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</si>
  <si>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</si>
  <si>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</si>
  <si>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</si>
  <si>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</si>
  <si>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</si>
  <si>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</si>
  <si>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</si>
  <si>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</si>
  <si>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</si>
  <si>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</si>
  <si>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</si>
  <si>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</si>
  <si>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</si>
  <si>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</si>
  <si>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</si>
  <si>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</si>
  <si>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</si>
  <si>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</si>
  <si>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</si>
  <si>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</si>
  <si>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</si>
  <si>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</si>
  <si>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</si>
  <si>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</si>
  <si>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</si>
  <si>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</si>
  <si>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</si>
  <si>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</si>
  <si>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</si>
  <si>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</si>
  <si>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</si>
  <si>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</si>
  <si>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</si>
  <si>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</si>
  <si>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</si>
  <si>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</si>
  <si>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</si>
  <si>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</si>
  <si>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</si>
  <si>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</si>
  <si>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</si>
  <si>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</si>
  <si>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</si>
  <si>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</si>
  <si>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</si>
  <si>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</si>
  <si>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</si>
  <si>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</si>
  <si>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</si>
  <si>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</si>
  <si>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</si>
  <si>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</si>
  <si>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</si>
  <si>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</si>
  <si>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</si>
  <si>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</si>
  <si>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</si>
  <si>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</si>
  <si>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</si>
  <si>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</si>
  <si>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</si>
  <si>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</si>
  <si>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Confirmado faixa</t>
  </si>
  <si>
    <t>Oportuniadade de faixa após 10h30</t>
  </si>
  <si>
    <t>Realizado intervalo das 11h06 até 13h06. Produção 1414m.</t>
  </si>
  <si>
    <t>Atividades com reguladora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</si>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</sst>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G318" activePane="bottomRight" state="frozen"/>
      <selection pane="bottomRight" activeCell="BP320" sqref="BP3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1866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1866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1867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1868</v>
      </c>
      <c r="BK313" s="21" t="s">
        <v>1869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1870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1871</v>
      </c>
      <c r="BK315" s="21" t="s">
        <v>1872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1873</v>
      </c>
      <c r="N318" s="234" t="s">
        <v>1874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1875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 t="s">
        <v>1876</v>
      </c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1877</v>
      </c>
      <c r="BK319" s="21" t="s">
        <v>1878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1878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7" t="str">
        <f t="shared" si="4"/>
        <v>MecanizaçãoOperação</v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1879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7" t="str">
        <f t="shared" si="4"/>
        <v>OKOK</v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>W7145957</v>
      </c>
      <c r="B325" s="184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5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4" t="s">
        <v>1308</v>
      </c>
      <c r="N325" s="334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11" t="s">
        <v>1221</v>
      </c>
      <c r="W325" s="186" t="s">
        <v>1222</v>
      </c>
      <c r="X325" s="270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6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7" t="str">
        <f>IF(BS_CONTROLE[[#This Row],[Local - Partida]]=0, "-", BS_CONTROLE[[#This Row],[Local - Partida]])</f>
        <v>TGR2</v>
      </c>
      <c r="AL325" s="327" t="str">
        <f>IF(BS_CONTROLE[[#This Row],[Local - Encerramento]]=0, "-", BS_CONTROLE[[#This Row],[Local - Encerramento]])</f>
        <v>752RVD</v>
      </c>
      <c r="AM325" s="327" t="str">
        <f>IF(BS_CONTROLE[[#This Row],[Entre - Estações]]=0, "-", BS_CONTROLE[[#This Row],[Entre - Estações]])</f>
        <v>TAG-TRO</v>
      </c>
      <c r="AN325" s="327" t="str">
        <f>IF(BS_CONTROLE[[#This Row],[SB]]=0, "-", BS_CONTROLE[[#This Row],[SB]])</f>
        <v>TAGTRO</v>
      </c>
      <c r="AO325" s="328">
        <f>IF(BS_CONTROLE[[#This Row],[SUB]]=0, "-", BS_CONTROLE[[#This Row],[SUB]])</f>
        <v>98</v>
      </c>
      <c r="AP325" s="329">
        <f>IF(BS_CONTROLE[[#This Row],[KM - Inicio]]=0, "-", BS_CONTROLE[[#This Row],[KM - Inicio]])</f>
        <v>502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30" t="str">
        <f>IF(BS_CONTROLE[[#This Row],[Responsavel pelo boletim]]=0, "-", BS_CONTROLE[[#This Row],[Responsavel pelo boletim]])</f>
        <v xml:space="preserve">Marcelo 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 t="shared" si="7"/>
        <v>W4845957</v>
      </c>
      <c r="B326" s="184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5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11" t="s">
        <v>1408</v>
      </c>
      <c r="W326" s="186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6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7" t="str">
        <f>IF(BS_CONTROLE[[#This Row],[Local - Partida]]=0, "-", BS_CONTROLE[[#This Row],[Local - Partida]])</f>
        <v>TOM2</v>
      </c>
      <c r="AL326" s="327" t="str">
        <f>IF(BS_CONTROLE[[#This Row],[Local - Encerramento]]=0, "-", BS_CONTROLE[[#This Row],[Local - Encerramento]])</f>
        <v>TOM2</v>
      </c>
      <c r="AM326" s="327" t="str">
        <f>IF(BS_CONTROLE[[#This Row],[Entre - Estações]]=0, "-", BS_CONTROLE[[#This Row],[Entre - Estações]])</f>
        <v>TBA-TIP</v>
      </c>
      <c r="AN326" s="327" t="str">
        <f>IF(BS_CONTROLE[[#This Row],[SB]]=0, "-", BS_CONTROLE[[#This Row],[SB]])</f>
        <v>TBA389</v>
      </c>
      <c r="AO326" s="328">
        <f>IF(BS_CONTROLE[[#This Row],[SUB]]=0, "-", BS_CONTROLE[[#This Row],[SUB]])</f>
        <v>74</v>
      </c>
      <c r="AP326" s="329">
        <f>IF(BS_CONTROLE[[#This Row],[KM - Inicio]]=0, "-", BS_CONTROLE[[#This Row],[KM - Inicio]])</f>
        <v>385.4</v>
      </c>
      <c r="AQ326" s="329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30" t="str">
        <f>IF(BS_CONTROLE[[#This Row],[Responsavel pelo boletim]]=0, "-", BS_CONTROLE[[#This Row],[Responsavel pelo boletim]])</f>
        <v>Rodrigo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1886</v>
      </c>
      <c r="N328" s="234" t="s">
        <v>1887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1888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1889</v>
      </c>
      <c r="X329" s="14" t="s">
        <v>957</v>
      </c>
      <c r="Y329" s="166" t="s">
        <v>960</v>
      </c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1890</v>
      </c>
      <c r="W330" s="43" t="s">
        <v>1891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1893</v>
      </c>
      <c r="N334" s="234" t="s">
        <v>1894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1895</v>
      </c>
      <c r="W334" s="186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1896</v>
      </c>
      <c r="N337" s="234" t="s">
        <v>1897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1898</v>
      </c>
      <c r="W337" s="186" t="s">
        <v>1899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1900</v>
      </c>
      <c r="N339" s="234" t="s">
        <v>1901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4 X308:Y308 V335:Y336 X338:Y338 V339:Y434 Y337 Y334 Y326 V327:Y327 V328:V329 X328:Y329 X309 Y309:Y315 X325:Y325 V326:W32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1902</v>
      </c>
      <c r="D5" s="367"/>
      <c r="E5" s="367"/>
      <c r="F5" s="367"/>
      <c r="G5" s="367"/>
      <c r="H5" s="367"/>
      <c r="I5" s="367"/>
      <c r="J5" s="368"/>
      <c r="K5" s="369" t="s">
        <v>1903</v>
      </c>
      <c r="L5" s="370"/>
      <c r="M5" s="370"/>
      <c r="N5" s="370"/>
      <c r="O5" s="371" t="s">
        <v>1904</v>
      </c>
      <c r="P5" s="372"/>
      <c r="Q5" s="373"/>
    </row>
    <row r="6" spans="1:17" s="99" customFormat="1" ht="15.75" customHeight="1">
      <c r="A6" s="93" t="s">
        <v>1905</v>
      </c>
      <c r="B6" s="100" t="s">
        <v>1906</v>
      </c>
      <c r="C6" s="101" t="s">
        <v>1163</v>
      </c>
      <c r="D6" s="102" t="s">
        <v>1164</v>
      </c>
      <c r="E6" s="101" t="s">
        <v>1907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1908</v>
      </c>
      <c r="M6" s="145" t="s">
        <v>628</v>
      </c>
      <c r="N6" s="146" t="s">
        <v>1158</v>
      </c>
      <c r="O6" s="286" t="s">
        <v>1201</v>
      </c>
      <c r="P6" s="164"/>
      <c r="Q6" s="206" t="s">
        <v>1909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Confirmado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322" sqref="B322:U33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1910</v>
      </c>
      <c r="W1" s="379"/>
      <c r="X1" s="379"/>
      <c r="Y1" s="110"/>
    </row>
    <row r="2" spans="1:25" s="106" customFormat="1" ht="11.25" customHeight="1">
      <c r="A2" s="111" t="s">
        <v>1911</v>
      </c>
      <c r="B2" s="111" t="s">
        <v>1906</v>
      </c>
      <c r="C2" s="111" t="s">
        <v>605</v>
      </c>
      <c r="D2" s="112" t="s">
        <v>1163</v>
      </c>
      <c r="E2" s="112" t="s">
        <v>1164</v>
      </c>
      <c r="F2" s="112" t="s">
        <v>1905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1912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117">
        <f>IF(FN_MC!K246="","*",FN_MC!K246)</f>
        <v>86</v>
      </c>
      <c r="O243" s="117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117">
        <f>IF(FN_MC!K247="","*",FN_MC!K247)</f>
        <v>81.400000000000006</v>
      </c>
      <c r="O244" s="117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117">
        <f>IF(FN_MC!K248="","*",FN_MC!K248)</f>
        <v>74.2</v>
      </c>
      <c r="O245" s="117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117">
        <f>IF(FN_MC!K249="","*",FN_MC!K249)</f>
        <v>72.5</v>
      </c>
      <c r="O246" s="117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117">
        <f>IF(FN_MC!K250="","*",FN_MC!K250)</f>
        <v>59.3</v>
      </c>
      <c r="O247" s="117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117">
        <f>IF(FN_MC!K251="","*",FN_MC!K251)</f>
        <v>190</v>
      </c>
      <c r="O248" s="117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117">
        <f>IF(FN_MC!K252="","*",FN_MC!K252)</f>
        <v>244</v>
      </c>
      <c r="O249" s="117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117">
        <f>IF(FN_MC!K253="","*",FN_MC!K253)</f>
        <v>304</v>
      </c>
      <c r="O250" s="117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117">
        <f>IF(FN_MC!K254="","*",FN_MC!K254)</f>
        <v>1849</v>
      </c>
      <c r="O251" s="117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117">
        <f>IF(FN_MC!K255="","*",FN_MC!K255)</f>
        <v>2100</v>
      </c>
      <c r="O252" s="117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117">
        <f>IF(FN_MC!K256="","*",FN_MC!K256)</f>
        <v>2100</v>
      </c>
      <c r="O253" s="117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117">
        <f>IF(FN_MC!K257="","*",FN_MC!K257)</f>
        <v>40.299999999999997</v>
      </c>
      <c r="O254" s="117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117">
        <f>IF(FN_MC!K258="","*",FN_MC!K258)</f>
        <v>34.299999999999997</v>
      </c>
      <c r="O255" s="117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117">
        <f>IF(FN_MC!K259="","*",FN_MC!K259)</f>
        <v>23.233000000000001</v>
      </c>
      <c r="O256" s="117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117">
        <f>IF(FN_MC!K260="","*",FN_MC!K260)</f>
        <v>17.399999999999999</v>
      </c>
      <c r="O257" s="117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117" t="str">
        <f>IF(FN_MC!K261="","*",FN_MC!K261)</f>
        <v>*</v>
      </c>
      <c r="O258" s="117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117" t="str">
        <f>IF(FN_MC!K262="","*",FN_MC!K262)</f>
        <v>*</v>
      </c>
      <c r="O259" s="117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117">
        <f>IF(FN_MC!K263="","*",FN_MC!K263)</f>
        <v>617</v>
      </c>
      <c r="O260" s="117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117">
        <f>IF(FN_MC!K264="","*",FN_MC!K264)</f>
        <v>529.1</v>
      </c>
      <c r="O261" s="117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117">
        <f>IF(FN_MC!K265="","*",FN_MC!K265)</f>
        <v>501</v>
      </c>
      <c r="O262" s="117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117">
        <f>IF(FN_MC!K266="","*",FN_MC!K266)</f>
        <v>482.4</v>
      </c>
      <c r="O263" s="117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117">
        <f>IF(FN_MC!K267="","*",FN_MC!K267)</f>
        <v>201.9</v>
      </c>
      <c r="O264" s="117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117">
        <f>IF(FN_MC!K268="","*",FN_MC!K268)</f>
        <v>147.4</v>
      </c>
      <c r="O265" s="117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117">
        <f>IF(FN_MC!K269="","*",FN_MC!K269)</f>
        <v>111</v>
      </c>
      <c r="O266" s="117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117">
        <f>IF(FN_MC!K270="","*",FN_MC!K270)</f>
        <v>26</v>
      </c>
      <c r="O267" s="117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117">
        <f>IF(FN_MC!K271="","*",FN_MC!K271)</f>
        <v>335</v>
      </c>
      <c r="O268" s="117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117">
        <f>IF(FN_MC!K272="","*",FN_MC!K272)</f>
        <v>244</v>
      </c>
      <c r="O269" s="117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117">
        <f>IF(FN_MC!K273="","*",FN_MC!K273)</f>
        <v>304</v>
      </c>
      <c r="O270" s="117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117">
        <f>IF(FN_MC!K274="","*",FN_MC!K274)</f>
        <v>2087</v>
      </c>
      <c r="O271" s="117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117">
        <f>IF(FN_MC!K275="","*",FN_MC!K275)</f>
        <v>2100</v>
      </c>
      <c r="O272" s="117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117">
        <f>IF(FN_MC!K276="","*",FN_MC!K276)</f>
        <v>2100</v>
      </c>
      <c r="O273" s="117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117" t="str">
        <f>IF(FN_MC!K277="","*",FN_MC!K277)</f>
        <v>*</v>
      </c>
      <c r="O274" s="117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117" t="str">
        <f>IF(FN_MC!K278="","*",FN_MC!K278)</f>
        <v>*</v>
      </c>
      <c r="O275" s="117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117" t="str">
        <f>IF(FN_MC!K279="","*",FN_MC!K279)</f>
        <v>*</v>
      </c>
      <c r="O276" s="117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117">
        <f>IF(FN_MC!K280="","*",FN_MC!K280)</f>
        <v>752</v>
      </c>
      <c r="O277" s="117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117">
        <f>IF(FN_MC!K281="","*",FN_MC!K281)</f>
        <v>565</v>
      </c>
      <c r="O278" s="117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117">
        <f>IF(FN_MC!K282="","*",FN_MC!K282)</f>
        <v>501</v>
      </c>
      <c r="O279" s="117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117">
        <f>IF(FN_MC!K283="","*",FN_MC!K283)</f>
        <v>482.4</v>
      </c>
      <c r="O280" s="117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117">
        <f>IF(FN_MC!K284="","*",FN_MC!K284)</f>
        <v>390</v>
      </c>
      <c r="O281" s="117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117">
        <f>IF(FN_MC!K285="","*",FN_MC!K285)</f>
        <v>200</v>
      </c>
      <c r="O282" s="117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117">
        <f>IF(FN_MC!K286="","*",FN_MC!K286)</f>
        <v>147.4</v>
      </c>
      <c r="O283" s="117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117">
        <f>IF(FN_MC!K287="","*",FN_MC!K287)</f>
        <v>244</v>
      </c>
      <c r="O284" s="117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117">
        <f>IF(FN_MC!K288="","*",FN_MC!K288)</f>
        <v>305</v>
      </c>
      <c r="O285" s="117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117">
        <f>IF(FN_MC!K289="","*",FN_MC!K289)</f>
        <v>2087</v>
      </c>
      <c r="O286" s="117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117">
        <f>IF(FN_MC!K290="","*",FN_MC!K290)</f>
        <v>2100</v>
      </c>
      <c r="O287" s="117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117">
        <f>IF(FN_MC!K291="","*",FN_MC!K291)</f>
        <v>2100</v>
      </c>
      <c r="O288" s="117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117" t="str">
        <f>IF(FN_MC!K292="","*",FN_MC!K292)</f>
        <v>*</v>
      </c>
      <c r="O289" s="117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117" t="str">
        <f>IF(FN_MC!K293="","*",FN_MC!K293)</f>
        <v>*</v>
      </c>
      <c r="O290" s="117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117">
        <f>IF(FN_MC!K294="","*",FN_MC!K294)</f>
        <v>752</v>
      </c>
      <c r="O291" s="117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117">
        <f>IF(FN_MC!K295="","*",FN_MC!K295)</f>
        <v>752.38</v>
      </c>
      <c r="O292" s="117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117">
        <f>IF(FN_MC!K296="","*",FN_MC!K296)</f>
        <v>565</v>
      </c>
      <c r="O293" s="117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117">
        <f>IF(FN_MC!K297="","*",FN_MC!K297)</f>
        <v>429.5</v>
      </c>
      <c r="O294" s="117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117">
        <f>IF(FN_MC!K298="","*",FN_MC!K298)</f>
        <v>414</v>
      </c>
      <c r="O295" s="117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117">
        <f>IF(FN_MC!K299="","*",FN_MC!K299)</f>
        <v>390</v>
      </c>
      <c r="O296" s="117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117">
        <f>IF(FN_MC!K300="","*",FN_MC!K300)</f>
        <v>202</v>
      </c>
      <c r="O297" s="117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117">
        <f>IF(FN_MC!K301="","*",FN_MC!K301)</f>
        <v>164.1</v>
      </c>
      <c r="O298" s="117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117">
        <f>IF(FN_MC!K302="","*",FN_MC!K302)</f>
        <v>244</v>
      </c>
      <c r="O299" s="117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117">
        <f>IF(FN_MC!K303="","*",FN_MC!K303)</f>
        <v>304.60000000000002</v>
      </c>
      <c r="O300" s="117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117">
        <f>IF(FN_MC!K304="","*",FN_MC!K304)</f>
        <v>2087</v>
      </c>
      <c r="O301" s="117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117">
        <f>IF(FN_MC!K305="","*",FN_MC!K305)</f>
        <v>2087</v>
      </c>
      <c r="O302" s="117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117">
        <f>IF(FN_MC!K306="","*",FN_MC!K306)</f>
        <v>2151</v>
      </c>
      <c r="O303" s="117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117" t="str">
        <f>IF(FN_MC!K307="","*",FN_MC!K307)</f>
        <v>*</v>
      </c>
      <c r="O304" s="117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117">
        <f>IF(FN_MC!K308="","*",FN_MC!K308)</f>
        <v>500</v>
      </c>
      <c r="O305" s="117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117">
        <f>IF(FN_MC!K309="","*",FN_MC!K309)</f>
        <v>399.5</v>
      </c>
      <c r="O306" s="117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117">
        <f>IF(FN_MC!K310="","*",FN_MC!K310)</f>
        <v>387.4</v>
      </c>
      <c r="O307" s="117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MECANIZAÇÃO - SOCADORA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117">
        <f>IF(FN_MC!K311="","*",FN_MC!K311)</f>
        <v>199</v>
      </c>
      <c r="O308" s="117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8.3333333333333329E-2</v>
      </c>
      <c r="S308" s="116" t="str">
        <f>IF(FN_MC!Q311="","*",CONCATENATE(FN_MC!Q311," ",FN_MC!R311))</f>
        <v>1530 M</v>
      </c>
      <c r="T308" s="116" t="str">
        <f>IF(FN_MC!V311="","*",FN_MC!V311)</f>
        <v>Antonioni</v>
      </c>
      <c r="U308" s="116" t="str">
        <f>IF(FN_MC!W311="","*",FN_MC!W311)</f>
        <v xml:space="preserve">Socaria mecanizada 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117">
        <f>IF(FN_MC!K312="","*",FN_MC!K312)</f>
        <v>244</v>
      </c>
      <c r="O309" s="117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117">
        <f>IF(FN_MC!K313="","*",FN_MC!K313)</f>
        <v>304.60000000000002</v>
      </c>
      <c r="O310" s="117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117">
        <f>IF(FN_MC!K314="","*",FN_MC!K314)</f>
        <v>2087</v>
      </c>
      <c r="O311" s="117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117">
        <f>IF(FN_MC!K315="","*",FN_MC!K315)</f>
        <v>2087</v>
      </c>
      <c r="O312" s="117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117" t="str">
        <f>IF(FN_MC!K316="","*",FN_MC!K316)</f>
        <v>*</v>
      </c>
      <c r="O313" s="117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117" t="str">
        <f>IF(FN_MC!K317="","*",FN_MC!K317)</f>
        <v>*</v>
      </c>
      <c r="O314" s="117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117">
        <f>IF(FN_MC!K318="","*",FN_MC!K318)</f>
        <v>451</v>
      </c>
      <c r="O315" s="117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117">
        <f>IF(FN_MC!K319="","*",FN_MC!K319)</f>
        <v>385</v>
      </c>
      <c r="O316" s="117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117">
        <f>IF(FN_MC!K320="","*",FN_MC!K320)</f>
        <v>214</v>
      </c>
      <c r="O317" s="117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117">
        <f>IF(FN_MC!K321="","*",FN_MC!K321)</f>
        <v>244</v>
      </c>
      <c r="O318" s="117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117">
        <f>IF(FN_MC!K322="","*",FN_MC!K322)</f>
        <v>305.60000000000002</v>
      </c>
      <c r="O319" s="117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117" t="str">
        <f>IF(FN_MC!K323="","*",FN_MC!K323)</f>
        <v>*</v>
      </c>
      <c r="O320" s="117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117" t="str">
        <f>IF(FN_MC!K324="","*",FN_MC!K324)</f>
        <v>*</v>
      </c>
      <c r="O321" s="117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117">
        <f>IF(FN_MC!K325="","*",FN_MC!K325)</f>
        <v>502</v>
      </c>
      <c r="O322" s="117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117">
        <f>IF(FN_MC!K326="","*",FN_MC!K326)</f>
        <v>385.4</v>
      </c>
      <c r="O323" s="117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117">
        <f>IF(FN_MC!K327="","*",FN_MC!K327)</f>
        <v>414</v>
      </c>
      <c r="O324" s="117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117">
        <f>IF(FN_MC!K328="","*",FN_MC!K328)</f>
        <v>406</v>
      </c>
      <c r="O325" s="117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117">
        <f>IF(FN_MC!K329="","*",FN_MC!K329)</f>
        <v>403.1</v>
      </c>
      <c r="O326" s="117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117">
        <f>IF(FN_MC!K330="","*",FN_MC!K330)</f>
        <v>250</v>
      </c>
      <c r="O327" s="117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117">
        <f>IF(FN_MC!K331="","*",FN_MC!K331)</f>
        <v>229</v>
      </c>
      <c r="O328" s="117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117">
        <f>IF(FN_MC!K332="","*",FN_MC!K332)</f>
        <v>202</v>
      </c>
      <c r="O329" s="117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117">
        <f>IF(FN_MC!K333="","*",FN_MC!K333)</f>
        <v>147.75</v>
      </c>
      <c r="O330" s="117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117">
        <f>IF(FN_MC!K334="","*",FN_MC!K334)</f>
        <v>176</v>
      </c>
      <c r="O331" s="117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117">
        <f>IF(FN_MC!K335="","*",FN_MC!K335)</f>
        <v>244</v>
      </c>
      <c r="O332" s="117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117">
        <f>IF(FN_MC!K336="","*",FN_MC!K336)</f>
        <v>306.60000000000002</v>
      </c>
      <c r="O333" s="117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117">
        <f>IF(FN_MC!K337="","*",FN_MC!K337)</f>
        <v>1803</v>
      </c>
      <c r="O334" s="117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117">
        <f>IF(FN_MC!K338="","*",FN_MC!K338)</f>
        <v>2087</v>
      </c>
      <c r="O335" s="117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117">
        <f>IF(FN_MC!K339="","*",FN_MC!K339)</f>
        <v>2151</v>
      </c>
      <c r="O336" s="117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117" t="str">
        <f>IF(FN_MC!K340="","*",FN_MC!K340)</f>
        <v>*</v>
      </c>
      <c r="O337" s="117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117" t="str">
        <f>IF(FN_MC!K341="","*",FN_MC!K341)</f>
        <v>*</v>
      </c>
      <c r="O338" s="117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117" t="str">
        <f>IF(FN_MC!K342="","*",FN_MC!K342)</f>
        <v>*</v>
      </c>
      <c r="O339" s="117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117" t="str">
        <f>IF(FN_MC!K343="","*",FN_MC!K343)</f>
        <v>*</v>
      </c>
      <c r="O340" s="117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117" t="str">
        <f>IF(FN_MC!K344="","*",FN_MC!K344)</f>
        <v>*</v>
      </c>
      <c r="O341" s="117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117" t="str">
        <f>IF(FN_MC!K345="","*",FN_MC!K345)</f>
        <v>*</v>
      </c>
      <c r="O342" s="117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117" t="str">
        <f>IF(FN_MC!K346="","*",FN_MC!K346)</f>
        <v>*</v>
      </c>
      <c r="O343" s="117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117" t="str">
        <f>IF(FN_MC!K347="","*",FN_MC!K347)</f>
        <v>*</v>
      </c>
      <c r="O344" s="117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117" t="str">
        <f>IF(FN_MC!K348="","*",FN_MC!K348)</f>
        <v>*</v>
      </c>
      <c r="O345" s="117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117" t="str">
        <f>IF(FN_MC!K349="","*",FN_MC!K349)</f>
        <v>*</v>
      </c>
      <c r="O346" s="117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117" t="str">
        <f>IF(FN_MC!K350="","*",FN_MC!K350)</f>
        <v>*</v>
      </c>
      <c r="O347" s="117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117" t="str">
        <f>IF(FN_MC!K351="","*",FN_MC!K351)</f>
        <v>*</v>
      </c>
      <c r="O348" s="117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117" t="str">
        <f>IF(FN_MC!K352="","*",FN_MC!K352)</f>
        <v>*</v>
      </c>
      <c r="O349" s="117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117" t="str">
        <f>IF(FN_MC!K353="","*",FN_MC!K353)</f>
        <v>*</v>
      </c>
      <c r="O350" s="117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117" t="str">
        <f>IF(FN_MC!K354="","*",FN_MC!K354)</f>
        <v>*</v>
      </c>
      <c r="O351" s="117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117" t="str">
        <f>IF(FN_MC!K355="","*",FN_MC!K355)</f>
        <v>*</v>
      </c>
      <c r="O352" s="117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117" t="str">
        <f>IF(FN_MC!K356="","*",FN_MC!K356)</f>
        <v>*</v>
      </c>
      <c r="O353" s="117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117" t="str">
        <f>IF(FN_MC!K357="","*",FN_MC!K357)</f>
        <v>*</v>
      </c>
      <c r="O354" s="117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117" t="str">
        <f>IF(FN_MC!K358="","*",FN_MC!K358)</f>
        <v>*</v>
      </c>
      <c r="O355" s="117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117" t="str">
        <f>IF(FN_MC!K359="","*",FN_MC!K359)</f>
        <v>*</v>
      </c>
      <c r="O356" s="117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117" t="str">
        <f>IF(FN_MC!K360="","*",FN_MC!K360)</f>
        <v>*</v>
      </c>
      <c r="O357" s="117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117" t="str">
        <f>IF(FN_MC!K361="","*",FN_MC!K361)</f>
        <v>*</v>
      </c>
      <c r="O358" s="117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117" t="str">
        <f>IF(FN_MC!K362="","*",FN_MC!K362)</f>
        <v>*</v>
      </c>
      <c r="O359" s="117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117" t="str">
        <f>IF(FN_MC!K363="","*",FN_MC!K363)</f>
        <v>*</v>
      </c>
      <c r="O360" s="117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117" t="str">
        <f>IF(FN_MC!K364="","*",FN_MC!K364)</f>
        <v>*</v>
      </c>
      <c r="O361" s="117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117" t="str">
        <f>IF(FN_MC!K365="","*",FN_MC!K365)</f>
        <v>*</v>
      </c>
      <c r="O362" s="117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117" t="str">
        <f>IF(FN_MC!K366="","*",FN_MC!K366)</f>
        <v>*</v>
      </c>
      <c r="O363" s="117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117" t="str">
        <f>IF(FN_MC!K367="","*",FN_MC!K367)</f>
        <v>*</v>
      </c>
      <c r="O364" s="117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117" t="str">
        <f>IF(FN_MC!K368="","*",FN_MC!K368)</f>
        <v>*</v>
      </c>
      <c r="O365" s="117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117" t="str">
        <f>IF(FN_MC!K369="","*",FN_MC!K369)</f>
        <v>*</v>
      </c>
      <c r="O366" s="117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117" t="str">
        <f>IF(FN_MC!K370="","*",FN_MC!K370)</f>
        <v>*</v>
      </c>
      <c r="O367" s="117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117" t="str">
        <f>IF(FN_MC!K371="","*",FN_MC!K371)</f>
        <v>*</v>
      </c>
      <c r="O368" s="117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117" t="str">
        <f>IF(FN_MC!K372="","*",FN_MC!K372)</f>
        <v>*</v>
      </c>
      <c r="O369" s="117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117" t="str">
        <f>IF(FN_MC!K373="","*",FN_MC!K373)</f>
        <v>*</v>
      </c>
      <c r="O370" s="117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117" t="str">
        <f>IF(FN_MC!K374="","*",FN_MC!K374)</f>
        <v>*</v>
      </c>
      <c r="O371" s="117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117" t="str">
        <f>IF(FN_MC!K375="","*",FN_MC!K375)</f>
        <v>*</v>
      </c>
      <c r="O372" s="117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117" t="str">
        <f>IF(FN_MC!K376="","*",FN_MC!K376)</f>
        <v>*</v>
      </c>
      <c r="O373" s="117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117" t="str">
        <f>IF(FN_MC!K377="","*",FN_MC!K377)</f>
        <v>*</v>
      </c>
      <c r="O374" s="117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117" t="str">
        <f>IF(FN_MC!K378="","*",FN_MC!K378)</f>
        <v>*</v>
      </c>
      <c r="O375" s="117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117" t="str">
        <f>IF(FN_MC!K379="","*",FN_MC!K379)</f>
        <v>*</v>
      </c>
      <c r="O376" s="117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117" t="str">
        <f>IF(FN_MC!K380="","*",FN_MC!K380)</f>
        <v>*</v>
      </c>
      <c r="O377" s="117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117" t="str">
        <f>IF(FN_MC!K381="","*",FN_MC!K381)</f>
        <v>*</v>
      </c>
      <c r="O378" s="117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117" t="str">
        <f>IF(FN_MC!K382="","*",FN_MC!K382)</f>
        <v>*</v>
      </c>
      <c r="O379" s="117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117" t="str">
        <f>IF(FN_MC!K383="","*",FN_MC!K383)</f>
        <v>*</v>
      </c>
      <c r="O380" s="117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117" t="str">
        <f>IF(FN_MC!K384="","*",FN_MC!K384)</f>
        <v>*</v>
      </c>
      <c r="O381" s="117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117" t="str">
        <f>IF(FN_MC!K385="","*",FN_MC!K385)</f>
        <v>*</v>
      </c>
      <c r="O382" s="117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117" t="str">
        <f>IF(FN_MC!K386="","*",FN_MC!K386)</f>
        <v>*</v>
      </c>
      <c r="O383" s="117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117" t="str">
        <f>IF(FN_MC!K387="","*",FN_MC!K387)</f>
        <v>*</v>
      </c>
      <c r="O384" s="117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117" t="str">
        <f>IF(FN_MC!K388="","*",FN_MC!K388)</f>
        <v>*</v>
      </c>
      <c r="O385" s="117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117" t="str">
        <f>IF(FN_MC!K389="","*",FN_MC!K389)</f>
        <v>*</v>
      </c>
      <c r="O386" s="117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117" t="str">
        <f>IF(FN_MC!K390="","*",FN_MC!K390)</f>
        <v>*</v>
      </c>
      <c r="O387" s="117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117" t="str">
        <f>IF(FN_MC!K391="","*",FN_MC!K391)</f>
        <v>*</v>
      </c>
      <c r="O388" s="117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117" t="str">
        <f>IF(FN_MC!K392="","*",FN_MC!K392)</f>
        <v>*</v>
      </c>
      <c r="O389" s="117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1913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1914</v>
      </c>
      <c r="C2" s="101" t="s">
        <v>1148</v>
      </c>
      <c r="D2" s="101" t="s">
        <v>1150</v>
      </c>
      <c r="E2" s="101" t="s">
        <v>1915</v>
      </c>
      <c r="F2" s="101" t="s">
        <v>1916</v>
      </c>
      <c r="G2" s="101" t="s">
        <v>1917</v>
      </c>
      <c r="H2" s="101" t="s">
        <v>1918</v>
      </c>
      <c r="I2" s="101" t="s">
        <v>1919</v>
      </c>
      <c r="J2" s="101" t="s">
        <v>1920</v>
      </c>
      <c r="K2" s="137" t="s">
        <v>1921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2025-10-26T17:17:02Z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