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40" documentId="8_{B6337239-1A00-434D-AAD0-422EA1FEB5AE}" xr6:coauthVersionLast="47" xr6:coauthVersionMax="47" xr10:uidLastSave="{1B279637-559F-423D-81C2-5397D3ACE0C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6" i="1" l="1" a="1"/>
  <c r="M366" i="1"/>
  <c r="Q365" i="1"/>
  <c r="A262" i="1"/>
  <c r="A263" i="1"/>
  <c r="S363" i="1" a="1"/>
  <c r="S363" i="1"/>
  <c r="S364" i="1" a="1"/>
  <c r="S364" i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T362" i="1" a="1"/>
  <c r="T362" i="1"/>
  <c r="T363" i="1" a="1"/>
  <c r="T363" i="1"/>
  <c r="R362" i="1"/>
  <c r="R363" i="1"/>
  <c r="R364" i="1"/>
  <c r="N361" i="1" a="1"/>
  <c r="N361" i="1"/>
  <c r="N362" i="1" a="1"/>
  <c r="N362" i="1"/>
  <c r="M361" i="1" a="1"/>
  <c r="M361" i="1"/>
  <c r="M362" i="1" a="1"/>
  <c r="M362" i="1"/>
  <c r="G361" i="1"/>
  <c r="G362" i="1"/>
  <c r="G363" i="1"/>
  <c r="G364" i="1"/>
  <c r="G365" i="1"/>
  <c r="G366" i="1"/>
  <c r="G368" i="1"/>
  <c r="S365" i="1" a="1"/>
  <c r="S365" i="1"/>
  <c r="T365" i="1" a="1"/>
  <c r="T365" i="1"/>
  <c r="S366" i="1" a="1"/>
  <c r="S366" i="1"/>
  <c r="T366" i="1" a="1"/>
  <c r="T366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D361" i="12"/>
  <c r="E361" i="12"/>
  <c r="G357" i="1"/>
  <c r="G358" i="1"/>
  <c r="G360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L360" i="12"/>
  <c r="AI362" i="1"/>
  <c r="BB362" i="1" s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BB363" i="1" s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L362" i="12"/>
  <c r="D362" i="12"/>
  <c r="T364" i="1" a="1"/>
  <c r="T364" i="1" s="1"/>
  <c r="E362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L363" i="12"/>
  <c r="R365" i="1"/>
  <c r="D363" i="12"/>
  <c r="E363" i="12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L364" i="12"/>
  <c r="R366" i="1"/>
  <c r="S364" i="12" s="1"/>
  <c r="D364" i="12"/>
  <c r="E364" i="12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L365" i="12"/>
  <c r="D365" i="12"/>
  <c r="E365" i="12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L366" i="12"/>
  <c r="R368" i="1"/>
  <c r="S368" i="1" a="1"/>
  <c r="S368" i="1" s="1"/>
  <c r="D366" i="12" s="1"/>
  <c r="T368" i="1" a="1"/>
  <c r="T368" i="1" s="1"/>
  <c r="E366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L369" i="12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L373" i="12"/>
  <c r="D373" i="12"/>
  <c r="E373" i="12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L374" i="12"/>
  <c r="D374" i="12"/>
  <c r="E374" i="12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L375" i="12"/>
  <c r="D375" i="12"/>
  <c r="E375" i="12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L376" i="12"/>
  <c r="D376" i="12"/>
  <c r="E376" i="12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7" i="1" l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<sst xmlns="http://schemas.openxmlformats.org/spreadsheetml/2006/main" count="9746" uniqueCount="1984">
  <si>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</si>
  <si>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</si>
  <si>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</si>
  <si>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</si>
  <si>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</si>
  <si>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</si>
  <si>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</si>
  <si>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</si>
  <si>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</si>
  <si>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</si>
  <si>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</si>
  <si>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</si>
  <si>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</si>
  <si>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</si>
  <si>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</si>
  <si>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</si>
  <si>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</si>
  <si>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</si>
  <si>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</si>
  <si>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</si>
  <si>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</si>
  <si>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</si>
  <si>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</si>
  <si>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</si>
  <si>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</si>
  <si>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</si>
  <si>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</si>
  <si>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</si>
  <si>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</si>
  <si>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</si>
  <si>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</si>
  <si>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</si>
  <si>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</si>
  <si>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</si>
  <si>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</si>
  <si>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</si>
  <si>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</si>
  <si>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</si>
  <si>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</si>
  <si>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</si>
  <si>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</si>
  <si>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</si>
  <si>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</si>
  <si>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</si>
  <si>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</si>
  <si>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</si>
  <si>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</si>
  <si>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</si>
  <si>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</si>
  <si>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</si>
  <si>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</si>
  <si>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</si>
  <si>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</si>
  <si>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</si>
  <si>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</si>
  <si>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</si>
  <si>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</si>
  <si>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</si>
  <si>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</si>
  <si>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</si>
  <si>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</si>
  <si>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</si>
  <si>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</si>
  <si>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</si>
  <si>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</si>
  <si>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</si>
  <si>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</si>
  <si>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</si>
  <si>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</si>
  <si>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</si>
  <si>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</si>
  <si>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</si>
  <si>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</si>
  <si>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</si>
  <si>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</si>
  <si>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</si>
  <si>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</si>
  <si>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</si>
  <si>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</si>
  <si>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</si>
  <si>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</si>
  <si>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</si>
  <si>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</si>
  <si>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</si>
  <si>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</si>
  <si>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</si>
  <si>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</si>
  <si>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</si>
  <si>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</si>
  <si>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</si>
  <si>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</si>
  <si>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</si>
  <si>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</si>
  <si>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</si>
  <si>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</si>
  <si>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</si>
  <si>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</si>
  <si>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</si>
  <si>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</si>
  <si>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</si>
  <si>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</si>
  <si>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</si>
  <si>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</si>
  <si>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</si>
  <si>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</si>
  <si>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</si>
  <si>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</si>
  <si>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</si>
  <si>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</si>
  <si>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</si>
  <si>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</si>
  <si>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</si>
  <si>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</si>
  <si>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</si>
  <si>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</si>
  <si>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</si>
  <si>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</si>
  <si>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</si>
  <si>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</si>
  <si>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</si>
  <si>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</si>
  <si>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</si>
  <si>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</si>
  <si>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</si>
  <si>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</si>
  <si>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</si>
  <si>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</si>
  <si>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</si>
  <si>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</si>
  <si>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</si>
  <si>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</si>
  <si>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</si>
  <si>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</si>
  <si>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</si>
  <si>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</si>
  <si>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</si>
  <si>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</si>
  <si>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</si>
  <si>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</si>
  <si>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</si>
  <si>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</si>
  <si>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</si>
  <si>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</si>
  <si>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</si>
  <si>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</si>
  <si>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</si>
  <si>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</si>
  <si>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</si>
  <si>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</si>
  <si>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</si>
  <si>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</si>
  <si>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</si>
  <si>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</si>
  <si>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</si>
  <si>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</si>
  <si>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</si>
  <si>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</si>
  <si>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</si>
  <si>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</si>
  <si>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</si>
  <si>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</si>
  <si>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</si>
  <si>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</si>
  <si>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</si>
  <si>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</si>
  <si>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</si>
  <si>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</si>
  <si>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</si>
  <si>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</si>
  <si>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</si>
  <si>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</si>
  <si>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</si>
  <si>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</si>
  <si>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</si>
  <si>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</si>
  <si>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</si>
  <si>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</si>
  <si>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</si>
  <si>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</si>
  <si>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</si>
  <si>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</si>
  <si>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</si>
  <si>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</si>
  <si>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</si>
  <si>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</si>
  <si>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</si>
  <si>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</si>
  <si>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</si>
  <si>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</si>
  <si>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</si>
  <si>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</si>
  <si>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</si>
  <si>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</si>
  <si>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</si>
  <si>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</si>
  <si>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</si>
  <si>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</si>
  <si>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</si>
  <si>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</si>
  <si>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</si>
  <si>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</si>
  <si>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</si>
  <si>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</si>
  <si>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</si>
  <si>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</si>
  <si>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</si>
  <si>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</si>
  <si>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</si>
  <si>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</si>
  <si>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</si>
  <si>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</si>
  <si>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</si>
  <si>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</si>
  <si>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</si>
  <si>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</si>
  <si>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</si>
  <si>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</si>
  <si>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</si>
  <si>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</si>
  <si>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</si>
  <si>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</si>
  <si>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</si>
  <si>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</si>
  <si>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</si>
  <si>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</si>
  <si>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</si>
  <si>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</si>
  <si>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</si>
  <si>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</si>
  <si>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</si>
  <si>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</si>
  <si>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</si>
  <si>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</si>
  <si>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</si>
  <si>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</si>
  <si>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</si>
  <si>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</si>
  <si>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</si>
  <si>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</si>
  <si>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</si>
  <si>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</si>
  <si>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</si>
  <si>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</si>
  <si>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</si>
  <si>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</si>
  <si>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</si>
  <si>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</si>
  <si>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</si>
  <si>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</si>
  <si>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</si>
  <si>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</si>
  <si>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</si>
  <si>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</si>
  <si>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</si>
  <si>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</si>
  <si>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</si>
  <si>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</si>
  <si>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</si>
  <si>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</si>
  <si>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</si>
  <si>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</si>
  <si>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</si>
  <si>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</si>
  <si>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</si>
  <si>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</si>
  <si>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</si>
  <si>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</si>
  <si>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</si>
  <si>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</si>
  <si>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</si>
  <si>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</si>
  <si>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</si>
  <si>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</si>
  <si>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</si>
  <si>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</si>
  <si>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</si>
  <si>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</si>
  <si>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</si>
  <si>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</si>
  <si>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</si>
  <si>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</si>
  <si>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</si>
  <si>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</si>
  <si>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</si>
  <si>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</si>
  <si>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</si>
  <si>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</si>
  <si>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</si>
  <si>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</si>
  <si>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</si>
  <si>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</si>
  <si>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</si>
  <si>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</si>
  <si>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</si>
  <si>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</si>
  <si>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</si>
  <si>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</si>
  <si>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</si>
  <si>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</si>
  <si>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</si>
  <si>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</si>
  <si>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</si>
  <si>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</si>
  <si>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</si>
  <si>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</si>
  <si>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</si>
  <si>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</si>
  <si>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</si>
  <si>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</si>
  <si>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</si>
  <si>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</si>
  <si>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</si>
  <si>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</si>
  <si>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</si>
  <si>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</si>
  <si>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</si>
  <si>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</si>
  <si>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</si>
  <si>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</si>
  <si>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</si>
  <si>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</si>
  <si>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</si>
  <si>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</si>
  <si>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</si>
  <si>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</si>
  <si>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</si>
  <si>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</si>
  <si>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</si>
  <si>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</si>
  <si>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</si>
  <si>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</si>
  <si>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</si>
  <si>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</si>
  <si>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</si>
  <si>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</si>
  <si>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</si>
  <si>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</si>
  <si>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</si>
  <si>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</si>
  <si>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</si>
  <si>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</si>
  <si>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</si>
  <si>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</si>
  <si>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</si>
  <si>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</si>
  <si>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</si>
  <si>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</si>
  <si>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</si>
  <si>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</si>
  <si>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</si>
  <si>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</si>
  <si>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</si>
  <si>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</si>
  <si>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</si>
  <si>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</si>
  <si>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</si>
  <si>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</si>
  <si>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</si>
  <si>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</si>
  <si>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</si>
  <si>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</si>
  <si>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</si>
  <si>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</si>
  <si>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</si>
  <si>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</si>
  <si>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</si>
  <si>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</si>
  <si>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</si>
  <si>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</si>
  <si>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</si>
  <si>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</si>
  <si>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</si>
  <si>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</si>
  <si>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</si>
  <si>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</si>
  <si>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</si>
  <si>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</si>
  <si>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</si>
  <si>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</si>
  <si>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</si>
  <si>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</si>
  <si>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</si>
  <si>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</si>
  <si>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</si>
  <si>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</si>
  <si>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</si>
  <si>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</si>
  <si>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</si>
  <si>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</si>
  <si>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</si>
  <si>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</si>
  <si>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</si>
  <si>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</si>
  <si>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</si>
  <si>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</si>
  <si>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</si>
  <si>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</si>
  <si>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</si>
  <si>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</si>
  <si>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</si>
  <si>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</si>
  <si>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</si>
  <si>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</si>
  <si>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</si>
  <si>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</si>
  <si>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</si>
  <si>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</si>
  <si>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</si>
  <si>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</si>
  <si>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</si>
  <si>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</si>
  <si>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</si>
  <si>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</si>
  <si>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</si>
  <si>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</si>
  <si>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</si>
  <si>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</si>
  <si>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</si>
  <si>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</si>
  <si>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</si>
  <si>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</si>
  <si>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</si>
  <si>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</si>
  <si>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</si>
  <si>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</si>
  <si>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</si>
  <si>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</si>
  <si>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</si>
  <si>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</si>
  <si>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</si>
  <si>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</si>
  <si>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</si>
  <si>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</si>
  <si>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</si>
  <si>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</si>
  <si>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</si>
  <si>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</si>
  <si>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</si>
  <si>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</si>
  <si>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</si>
  <si>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</si>
  <si>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</si>
  <si>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</si>
  <si>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</si>
  <si>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</si>
  <si>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</si>
  <si>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</si>
  <si>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</si>
  <si>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</si>
  <si>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</si>
  <si>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</si>
  <si>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</si>
  <si>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</si>
  <si>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</si>
  <si>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</si>
  <si>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</si>
  <si>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</si>
  <si>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</si>
  <si>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</si>
  <si>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</si>
  <si>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</si>
  <si>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</si>
  <si>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</si>
  <si>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</si>
  <si>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</si>
  <si>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</si>
  <si>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</si>
  <si>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</si>
  <si>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</si>
  <si>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</si>
  <si>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</si>
  <si>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</si>
  <si>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</si>
  <si>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</si>
  <si>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</si>
  <si>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</si>
  <si>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</si>
  <si>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</si>
  <si>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</si>
  <si>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</si>
  <si>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</si>
  <si>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</si>
  <si>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</si>
  <si>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</si>
  <si>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</si>
  <si>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</si>
  <si>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</si>
  <si>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</si>
  <si>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</si>
  <si>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</si>
  <si>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</si>
  <si>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</si>
  <si>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</si>
  <si>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</si>
  <si>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</si>
  <si>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</si>
  <si>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</si>
  <si>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</si>
  <si>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</si>
  <si>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</si>
  <si>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</si>
  <si>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</si>
  <si>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</si>
  <si>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</si>
  <si>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</si>
  <si>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</si>
  <si>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</si>
  <si>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</si>
  <si>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</si>
  <si>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</si>
  <si>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</si>
  <si>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</si>
  <si>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</si>
  <si>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</si>
  <si>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</si>
  <si>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</si>
  <si>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</si>
  <si>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</si>
  <si>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</si>
  <si>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</si>
  <si>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</si>
  <si>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</si>
  <si>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</si>
  <si>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</si>
  <si>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</si>
  <si>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</si>
  <si>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</si>
  <si>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</si>
  <si>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</si>
  <si>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</si>
  <si>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</si>
  <si>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</si>
  <si>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</si>
  <si>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</si>
  <si>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</si>
  <si>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</si>
  <si>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</si>
  <si>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</si>
  <si>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</si>
  <si>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</si>
  <si>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</si>
  <si>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</si>
  <si>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</si>
  <si>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</si>
  <si>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</si>
  <si>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</si>
  <si>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</si>
  <si>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</si>
  <si>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</si>
  <si>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</si>
  <si>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</si>
  <si>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</si>
  <si>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</si>
  <si>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</si>
  <si>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</si>
  <si>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</si>
  <si>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</si>
  <si>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</si>
  <si>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</si>
  <si>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</si>
  <si>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</si>
  <si>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</si>
  <si>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</si>
  <si>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</si>
  <si>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</si>
  <si>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</si>
  <si>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</si>
  <si>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</si>
  <si>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</si>
  <si>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</si>
  <si>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</si>
  <si>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</si>
  <si>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</si>
  <si>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</si>
  <si>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</si>
  <si>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</si>
  <si>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</si>
  <si>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</si>
  <si>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</si>
  <si>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</si>
  <si>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</si>
  <si>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</si>
  <si>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</si>
  <si>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</si>
  <si>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</si>
  <si>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</si>
  <si>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</si>
  <si>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</si>
  <si>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</si>
  <si>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</si>
  <si>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</si>
  <si>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</si>
  <si>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</si>
  <si>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</si>
  <si>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</si>
  <si>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</si>
  <si>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</si>
  <si>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</si>
  <si>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</si>
  <si>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</si>
  <si>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</si>
  <si>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</si>
  <si>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</si>
  <si>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</si>
  <si>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</si>
  <si>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</si>
  <si>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</si>
  <si>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</si>
  <si>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</si>
  <si>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</si>
  <si>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</si>
  <si>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</si>
  <si>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</si>
  <si>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</si>
  <si>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</si>
  <si>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</si>
  <si>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</si>
  <si>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</si>
  <si>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</si>
  <si>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</si>
  <si>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</si>
  <si>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</si>
  <si>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</si>
  <si>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</si>
  <si>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</si>
  <si>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</si>
  <si>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</si>
  <si>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</si>
  <si>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</si>
  <si>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</si>
  <si>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</si>
  <si>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</si>
  <si>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</si>
  <si>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</si>
  <si>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</si>
  <si>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</si>
  <si>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</si>
  <si>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</si>
  <si>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</si>
  <si>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</si>
  <si>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</si>
  <si>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</si>
  <si>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</si>
  <si>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</si>
  <si>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</si>
  <si>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</si>
  <si>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</si>
  <si>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</si>
  <si>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</si>
  <si>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</si>
  <si>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</si>
  <si>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</si>
  <si>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</si>
  <si>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</si>
  <si>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</si>
  <si>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</si>
  <si>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</si>
  <si>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</si>
  <si>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</si>
  <si>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</si>
  <si>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</si>
  <si>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</si>
  <si>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</si>
  <si>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</si>
  <si>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</si>
  <si>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</si>
  <si>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</si>
  <si>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</si>
  <si>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</si>
  <si>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</si>
  <si>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</si>
  <si>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</si>
  <si>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</si>
  <si>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</si>
  <si>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</si>
  <si>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</si>
  <si>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</si>
  <si>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</si>
  <si>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</si>
  <si>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</si>
  <si>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</si>
  <si>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</si>
  <si>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</si>
  <si>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</si>
  <si>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</si>
  <si>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</si>
  <si>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</si>
  <si>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</si>
  <si>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</si>
  <si>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</si>
  <si>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</si>
  <si>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</si>
  <si>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</si>
  <si>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</si>
  <si>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</si>
  <si>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</si>
  <si>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</si>
  <si>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</si>
  <si>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</si>
  <si>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</si>
  <si>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</si>
  <si>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</si>
  <si>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</si>
  <si>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</si>
  <si>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</si>
  <si>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</si>
  <si>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</si>
  <si>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</si>
  <si>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</si>
  <si>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</si>
  <si>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</si>
  <si>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</si>
  <si>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</si>
  <si>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</si>
  <si>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</si>
  <si>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</si>
  <si>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</si>
  <si>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</si>
  <si>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</si>
  <si>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</si>
  <si>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</si>
  <si>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</si>
  <si>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</si>
  <si>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</si>
  <si>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</si>
  <si>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</si>
  <si>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</si>
  <si>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</si>
  <si>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</si>
  <si>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</si>
  <si>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</si>
  <si>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</si>
  <si>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</si>
  <si>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</si>
  <si>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</si>
  <si>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</si>
  <si>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</si>
  <si>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</si>
  <si>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</si>
  <si>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</si>
  <si>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</si>
  <si>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</si>
  <si>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</si>
  <si>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</si>
  <si>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</si>
  <si>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</si>
  <si>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</si>
  <si>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</si>
  <si>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</si>
  <si>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</si>
  <si>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</si>
  <si>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</si>
  <si>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</si>
  <si>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</si>
  <si>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</si>
  <si>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</si>
  <si>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</si>
  <si>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</si>
  <si>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</si>
  <si>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</si>
  <si>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</si>
  <si>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</si>
  <si>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</si>
  <si>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</si>
  <si>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</si>
  <si>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</si>
  <si>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</si>
  <si>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</si>
  <si>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</si>
  <si>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</si>
  <si>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</si>
  <si>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</si>
  <si>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</si>
  <si>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</si>
  <si>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</si>
  <si>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</si>
  <si>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</si>
  <si>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</si>
  <si>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</si>
  <si>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</si>
  <si>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</si>
  <si>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</si>
  <si>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</si>
  <si>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</si>
  <si>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</si>
  <si>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</si>
  <si>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</si>
  <si>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</si>
  <si>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</si>
  <si>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</si>
  <si>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</si>
  <si>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</si>
  <si>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</si>
  <si>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</si>
  <si>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</si>
  <si>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</si>
  <si>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</si>
  <si>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</si>
  <si>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</si>
  <si>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</si>
  <si>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</si>
  <si>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</si>
  <si>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</si>
  <si>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</si>
  <si>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</si>
  <si>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</si>
  <si>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</si>
  <si>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</si>
  <si>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</si>
  <si>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</si>
  <si>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</si>
  <si>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</si>
  <si>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</si>
  <si>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</si>
  <si>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</si>
  <si>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</si>
  <si>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</si>
  <si>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</si>
  <si>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</si>
  <si>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</si>
  <si>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</si>
  <si>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</si>
  <si>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</si>
  <si>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</si>
  <si>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</si>
  <si>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</si>
  <si>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</si>
  <si>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</si>
  <si>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</si>
  <si>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</si>
  <si>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</si>
  <si>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</si>
  <si>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</si>
  <si>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</si>
  <si>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</si>
  <si>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</si>
  <si>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</si>
  <si>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</si>
  <si>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</si>
  <si>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</si>
  <si>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</si>
  <si>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</si>
  <si>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</si>
  <si>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</si>
  <si>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</si>
  <si>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</si>
  <si>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</si>
  <si>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</si>
  <si>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</si>
  <si>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</si>
  <si>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</si>
  <si>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</si>
  <si>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</si>
  <si>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</si>
  <si>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</si>
  <si>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</si>
  <si>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</si>
  <si>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</si>
  <si>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</si>
  <si>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</si>
  <si>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</si>
  <si>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</si>
  <si>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</si>
  <si>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</si>
  <si>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</si>
  <si>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</si>
  <si>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</si>
  <si>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</si>
  <si>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</si>
  <si>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</si>
  <si>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</si>
  <si>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</si>
  <si>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</si>
  <si>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</si>
  <si>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</si>
  <si>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</si>
  <si>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</si>
  <si>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</si>
  <si>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</si>
  <si>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</si>
  <si>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</si>
  <si>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</si>
  <si>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</si>
  <si>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</si>
  <si>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</si>
  <si>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</si>
  <si>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</si>
  <si>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</si>
  <si>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</si>
  <si>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</si>
  <si>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</si>
  <si>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</si>
  <si>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</si>
  <si>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</si>
  <si>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</si>
  <si>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</si>
  <si>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</si>
  <si>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</si>
  <si>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</si>
  <si>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</si>
  <si>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</si>
  <si>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</si>
  <si>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</si>
  <si>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</si>
  <si>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</si>
  <si>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</si>
  <si>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</si>
  <si>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</si>
  <si>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</si>
  <si>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</si>
  <si>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</si>
  <si>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</si>
  <si>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</si>
  <si>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</si>
  <si>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</si>
  <si>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</si>
  <si>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</si>
  <si>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</si>
  <si>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</si>
  <si>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</si>
  <si>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</si>
  <si>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</si>
  <si>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</si>
  <si>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</si>
  <si>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</si>
  <si>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</si>
  <si>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</si>
  <si>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</si>
  <si>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</si>
  <si>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</si>
  <si>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</si>
  <si>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</si>
  <si>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</si>
  <si>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</si>
  <si>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</si>
  <si>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</si>
  <si>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</si>
  <si>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</si>
  <si>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</si>
  <si>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</si>
  <si>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</si>
  <si>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</si>
  <si>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</si>
  <si>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</si>
  <si>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</si>
  <si>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</si>
  <si>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</si>
  <si>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</si>
  <si>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</si>
  <si>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</si>
  <si>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</si>
  <si>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</si>
  <si>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</si>
  <si>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</si>
  <si>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</si>
  <si>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</si>
  <si>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</si>
  <si>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</si>
  <si>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</si>
  <si>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</si>
  <si>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</si>
  <si>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</si>
  <si>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</si>
  <si>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</si>
  <si>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</si>
  <si>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</si>
  <si>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</si>
  <si>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</si>
  <si>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</si>
  <si>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</si>
  <si>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</si>
  <si>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</si>
  <si>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</si>
  <si>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</si>
  <si>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</si>
  <si>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</si>
  <si>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</si>
  <si>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</si>
  <si>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</si>
  <si>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</si>
  <si>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</si>
  <si>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</si>
  <si>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</si>
  <si>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</si>
  <si>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</si>
  <si>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</si>
  <si>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</si>
  <si>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</si>
  <si>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</si>
  <si>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</si>
  <si>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</si>
  <si>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</si>
  <si>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</si>
  <si>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</si>
  <si>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</si>
  <si>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</si>
  <si>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</si>
  <si>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</si>
  <si>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</si>
  <si>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</si>
  <si>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</si>
  <si>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</si>
  <si>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</si>
  <si>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</si>
  <si>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</si>
  <si>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</si>
  <si>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</si>
  <si>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</si>
  <si>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</si>
  <si>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</si>
  <si>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</si>
  <si>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</si>
  <si>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</si>
  <si>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</si>
  <si>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</si>
  <si>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</si>
  <si>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</si>
  <si>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</si>
  <si>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</si>
  <si>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</si>
  <si>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</si>
  <si>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</si>
  <si>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</si>
  <si>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</si>
  <si>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</si>
  <si>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</si>
  <si>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</si>
  <si>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</si>
  <si>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</si>
  <si>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</si>
  <si>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</si>
  <si>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</si>
  <si>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</si>
  <si>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</si>
  <si>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</si>
  <si>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</si>
  <si>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</si>
  <si>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</si>
  <si>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</si>
  <si>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</si>
  <si>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</si>
  <si>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</si>
  <si>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</si>
  <si>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</si>
  <si>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</si>
  <si>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</si>
  <si>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</si>
  <si>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</si>
  <si>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</si>
  <si>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</si>
  <si>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</si>
  <si>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</si>
  <si>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</si>
  <si>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</si>
  <si>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</si>
  <si>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</si>
  <si>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</si>
  <si>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</si>
  <si>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</si>
  <si>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</si>
  <si>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</si>
  <si>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</si>
  <si>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</si>
  <si>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</si>
  <si>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</si>
  <si>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</si>
  <si>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</si>
  <si>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</si>
  <si>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</si>
  <si>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</si>
  <si>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</si>
  <si>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</si>
  <si>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</si>
  <si>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</si>
  <si>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</si>
  <si>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</si>
  <si>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</si>
  <si>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</si>
  <si>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</si>
  <si>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</si>
  <si>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</si>
  <si>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</si>
  <si>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</si>
  <si>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</si>
  <si>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</si>
  <si>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</si>
  <si>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</si>
  <si>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</si>
  <si>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</si>
  <si>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</si>
  <si>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</si>
  <si>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</si>
  <si>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</si>
  <si>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</si>
  <si>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</si>
  <si>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</si>
  <si>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</si>
  <si>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</si>
  <si>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</si>
  <si>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</si>
  <si>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</si>
  <si>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</si>
  <si>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</si>
  <si>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</si>
  <si>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</si>
  <si>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</si>
  <si>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</si>
  <si>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</si>
  <si>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</si>
  <si>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</si>
  <si>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</si>
  <si>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</si>
  <si>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</si>
  <si>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</si>
  <si>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</si>
  <si>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</si>
  <si>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</si>
  <si>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</si>
  <si>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</si>
  <si>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</si>
  <si>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</si>
  <si>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</si>
  <si>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</si>
  <si>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</si>
  <si>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</si>
  <si>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</si>
  <si>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</si>
  <si>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</si>
  <si>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</si>
  <si>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</si>
  <si>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</si>
  <si>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</si>
  <si>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</si>
  <si>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</si>
  <si>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</si>
  <si>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</si>
  <si>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</si>
  <si>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</si>
  <si>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</si>
  <si>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</si>
  <si>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</si>
  <si>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</si>
  <si>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</si>
  <si>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</si>
  <si>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</si>
  <si>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</si>
  <si>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</si>
  <si>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</si>
  <si>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</si>
  <si>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</si>
  <si>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</si>
  <si>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</si>
  <si>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</si>
  <si>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</si>
  <si>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</si>
  <si>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</si>
  <si>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</si>
  <si>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</si>
  <si>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</si>
  <si>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</si>
  <si>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</si>
  <si>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</si>
  <si>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</si>
  <si>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</si>
  <si>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</si>
  <si>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</si>
  <si>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</si>
  <si>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</si>
  <si>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</si>
  <si>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</si>
  <si>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</si>
  <si>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</si>
  <si>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</si>
  <si>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</si>
  <si>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</si>
  <si>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</si>
  <si>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</si>
  <si>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</si>
  <si>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</si>
  <si>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</si>
  <si>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</si>
  <si>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</si>
  <si>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</si>
  <si>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</si>
  <si>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</si>
  <si>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</si>
  <si>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</si>
  <si>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</si>
  <si>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</si>
  <si>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</si>
  <si>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</si>
  <si>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</si>
  <si>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</si>
  <si>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</si>
  <si>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</si>
  <si>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</si>
  <si>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</si>
  <si>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</si>
  <si>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</si>
  <si>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</si>
  <si>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</si>
  <si>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</si>
  <si>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</si>
  <si>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</si>
  <si>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</si>
  <si>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</si>
  <si>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</si>
  <si>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</si>
  <si>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</si>
  <si>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</si>
  <si>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</si>
  <si>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</si>
  <si>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</si>
  <si>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</si>
  <si>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</si>
  <si>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</si>
  <si>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</si>
  <si>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</si>
  <si>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</si>
  <si>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</si>
  <si>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</si>
  <si>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</si>
  <si>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</si>
  <si>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</si>
  <si>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</si>
  <si>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</si>
  <si>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</si>
  <si>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</si>
  <si>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</si>
  <si>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</si>
  <si>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</si>
  <si>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</si>
  <si>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</si>
  <si>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</si>
  <si>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</si>
  <si>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</si>
  <si>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</si>
  <si>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</si>
  <si>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</si>
  <si>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</si>
  <si>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</si>
  <si>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</si>
  <si>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</si>
  <si>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</si>
  <si>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</si>
  <si>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</si>
  <si>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</si>
  <si>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</si>
  <si>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</si>
  <si>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</si>
  <si>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</si>
  <si>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</si>
  <si>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</si>
  <si>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</si>
  <si>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</si>
  <si>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</si>
  <si>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</si>
  <si>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</si>
  <si>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</si>
  <si>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</si>
  <si>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</si>
  <si>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</si>
  <si>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</si>
  <si>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</si>
  <si>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</si>
  <si>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</si>
  <si>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</si>
  <si>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</si>
  <si>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</si>
  <si>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</si>
  <si>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</si>
  <si>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</si>
  <si>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</si>
  <si>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</si>
  <si>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</si>
  <si>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</si>
  <si>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</si>
  <si>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</si>
  <si>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</si>
  <si>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</si>
  <si>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</si>
  <si>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</si>
  <si>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</si>
  <si>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</si>
  <si>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</si>
  <si>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</si>
  <si>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</si>
  <si>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</si>
  <si>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</si>
  <si>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</si>
  <si>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</si>
  <si>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</si>
  <si>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</si>
  <si>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</si>
  <si>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</si>
  <si>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</si>
  <si>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</si>
  <si>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</si>
  <si>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</si>
  <si>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</si>
  <si>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</si>
  <si>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</si>
  <si>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</si>
  <si>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</si>
  <si>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</si>
  <si>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</si>
  <si>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</si>
  <si>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</si>
  <si>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</si>
  <si>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</si>
  <si>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</si>
  <si>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</si>
  <si>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</si>
  <si>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</si>
  <si>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</si>
  <si>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</si>
  <si>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</si>
  <si>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</si>
  <si>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</si>
  <si>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</si>
  <si>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</si>
  <si>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</si>
  <si>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</si>
  <si>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</si>
  <si>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</si>
  <si>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</si>
  <si>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</si>
  <si>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</si>
  <si>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</si>
  <si>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</si>
  <si>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</si>
  <si>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</si>
  <si>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</si>
  <si>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</si>
  <si>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</si>
  <si>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</si>
  <si>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</si>
  <si>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</si>
  <si>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</si>
  <si>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</si>
  <si>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</si>
  <si>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</si>
  <si>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</si>
  <si>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</si>
  <si>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</si>
  <si>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</si>
  <si>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</si>
  <si>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</si>
  <si>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</si>
  <si>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</si>
  <si>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</si>
  <si>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</si>
  <si>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</si>
  <si>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</si>
  <si>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</si>
  <si>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</si>
  <si>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</si>
  <si>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</si>
  <si>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</si>
  <si>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</si>
  <si>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</si>
  <si>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</si>
  <si>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</si>
  <si>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</si>
  <si>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</si>
  <si>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</si>
  <si>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</si>
  <si>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</si>
  <si>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</si>
  <si>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</si>
  <si>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</si>
  <si>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</si>
  <si>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</si>
  <si>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</si>
  <si>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</si>
  <si>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</si>
  <si>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</si>
  <si>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</si>
  <si>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</si>
  <si>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</si>
  <si>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</si>
  <si>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</si>
  <si>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</si>
  <si>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</si>
  <si>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</si>
  <si>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</si>
  <si>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</si>
  <si>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</si>
  <si>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</si>
  <si>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</si>
  <si>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</si>
  <si>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</si>
  <si>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</si>
  <si>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</si>
  <si>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</si>
  <si>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</si>
  <si>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</si>
  <si>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</si>
  <si>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</si>
  <si>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</si>
  <si>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</si>
  <si>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</si>
  <si>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</si>
  <si>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</si>
  <si>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</si>
  <si>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</si>
  <si>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</si>
  <si>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</si>
  <si>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</si>
  <si>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</si>
  <si>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</si>
  <si>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</si>
  <si>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</si>
  <si>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</si>
  <si>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</si>
  <si>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</si>
  <si>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</si>
  <si>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</si>
  <si>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</si>
  <si>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</si>
  <si>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</si>
  <si>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</si>
  <si>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</si>
  <si>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</si>
  <si>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</si>
  <si>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</si>
  <si>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</si>
  <si>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</si>
  <si>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</si>
  <si>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</si>
  <si>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</si>
  <si>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</si>
  <si>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</si>
  <si>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</si>
  <si>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</si>
  <si>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</si>
  <si>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</si>
  <si>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</si>
  <si>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</si>
  <si>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</si>
  <si>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</si>
  <si>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</si>
  <si>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</si>
  <si>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</si>
  <si>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</si>
  <si>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</si>
  <si>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</si>
  <si>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</si>
  <si>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</si>
  <si>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</si>
  <si>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</si>
  <si>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</si>
  <si>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</si>
  <si>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</si>
  <si>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</si>
  <si>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</si>
  <si>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</si>
  <si>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</si>
  <si>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</si>
  <si>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</si>
  <si>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</si>
  <si>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</si>
  <si>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</si>
  <si>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</si>
  <si>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</si>
  <si>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</si>
  <si>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</si>
  <si>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</si>
  <si>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</si>
  <si>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</si>
  <si>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</si>
  <si>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</si>
  <si>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</si>
  <si>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</si>
  <si>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</si>
  <si>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</si>
  <si>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</si>
  <si>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</si>
  <si>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</si>
  <si>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</si>
  <si>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</si>
  <si>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</si>
  <si>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</si>
  <si>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</si>
  <si>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</si>
  <si>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</si>
  <si>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</si>
  <si>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</si>
  <si>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</si>
  <si>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</si>
  <si>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</si>
  <si>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</si>
  <si>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</si>
  <si>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</si>
  <si>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</si>
  <si>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</si>
  <si>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</si>
  <si>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</si>
  <si>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</si>
  <si>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</si>
  <si>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</si>
  <si>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</si>
  <si>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</si>
  <si>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</si>
  <si>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</si>
  <si>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</si>
  <si>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</si>
  <si>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</si>
  <si>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</si>
  <si>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</si>
  <si>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</si>
  <si>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</si>
  <si>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</si>
  <si>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</si>
  <si>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</si>
  <si>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</si>
  <si>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</si>
  <si>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</si>
  <si>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</si>
  <si>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</si>
  <si>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</si>
  <si>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</si>
  <si>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</si>
  <si>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</si>
  <si>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</si>
  <si>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</si>
  <si>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</si>
  <si>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</si>
  <si>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</si>
  <si>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</si>
  <si>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</si>
  <si>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</si>
  <si>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</si>
  <si>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</si>
  <si>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</si>
  <si>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</si>
  <si>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</si>
  <si>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</si>
  <si>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</si>
  <si>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</si>
  <si>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</si>
  <si>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</si>
  <si>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</si>
  <si>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</si>
  <si>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</si>
  <si>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</si>
  <si>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</si>
  <si>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</si>
  <si>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</si>
  <si>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</si>
  <si>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</si>
  <si>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</si>
  <si>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</si>
  <si>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</si>
  <si>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</si>
  <si>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</si>
  <si>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</si>
  <si>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</si>
  <si>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</si>
  <si>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</si>
  <si>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</si>
  <si>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</si>
  <si>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</si>
  <si>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</si>
  <si>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</si>
  <si>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</si>
  <si>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</si>
  <si>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</si>
  <si>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</si>
  <si>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</si>
  <si>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</si>
  <si>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</si>
  <si>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</si>
  <si>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</si>
  <si>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</si>
  <si>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</si>
  <si>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</si>
  <si>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</si>
  <si>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</si>
  <si>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</si>
  <si>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</si>
  <si>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</si>
  <si>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</si>
  <si>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</si>
  <si>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</si>
  <si>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</si>
  <si>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</si>
  <si>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</si>
  <si>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</si>
  <si>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</si>
  <si>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</si>
  <si>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</si>
  <si>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</si>
  <si>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</si>
  <si>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</si>
  <si>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</si>
  <si>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</si>
  <si>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</si>
  <si>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</si>
  <si>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</si>
  <si>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</si>
  <si>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</si>
  <si>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</si>
  <si>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</si>
  <si>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</si>
  <si>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</si>
  <si>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</si>
  <si>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</si>
  <si>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</si>
  <si>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</si>
  <si>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</si>
  <si>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</si>
  <si>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</si>
  <si>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</si>
  <si>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</si>
  <si>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</si>
  <si>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</si>
  <si>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</si>
  <si>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</si>
  <si>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</si>
  <si>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</si>
  <si>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</si>
  <si>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</si>
  <si>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</si>
  <si>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</si>
  <si>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</si>
  <si>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</si>
  <si>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</si>
  <si>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</si>
  <si>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</si>
  <si>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</si>
  <si>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</si>
  <si>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</si>
  <si>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</si>
  <si>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</si>
  <si>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</si>
  <si>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</si>
  <si>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</si>
  <si>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</si>
  <si>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</si>
  <si>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</si>
  <si>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</si>
  <si>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</si>
  <si>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</si>
  <si>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</si>
  <si>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</si>
  <si>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</si>
  <si>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</si>
  <si>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</si>
  <si>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</si>
  <si>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</si>
  <si>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</si>
  <si>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</si>
  <si>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</si>
  <si>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</si>
  <si>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</si>
  <si>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</si>
  <si>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</si>
  <si>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</si>
  <si>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</si>
  <si>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</si>
  <si>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</si>
  <si>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</si>
  <si>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</si>
  <si>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</si>
  <si>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</si>
  <si>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</si>
  <si>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</si>
  <si>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</si>
  <si>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</si>
  <si>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</si>
  <si>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</si>
  <si>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</si>
  <si>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</si>
  <si>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</si>
  <si>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</si>
  <si>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</si>
  <si>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</si>
  <si>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</si>
  <si>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</si>
  <si>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</si>
  <si>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</si>
  <si>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</si>
  <si>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</si>
  <si>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</si>
  <si>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</si>
  <si>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</si>
  <si>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</si>
  <si>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</si>
  <si>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</si>
  <si>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</si>
  <si>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</si>
  <si>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</si>
  <si>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</si>
  <si>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</si>
  <si>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</si>
  <si>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</si>
  <si>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</si>
  <si>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</si>
  <si>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</si>
  <si>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</si>
  <si>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</si>
  <si>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</si>
  <si>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</si>
  <si>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</si>
  <si>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</si>
  <si>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</si>
  <si>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</si>
  <si>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</si>
  <si>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</si>
  <si>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</si>
  <si>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</si>
  <si>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</si>
  <si>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</si>
  <si>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</si>
  <si>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</si>
  <si>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</si>
  <si>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</si>
  <si>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</si>
  <si>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</si>
  <si>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</si>
  <si>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</si>
  <si>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</si>
  <si>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</si>
  <si>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</si>
  <si>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</si>
  <si>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</si>
  <si>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</si>
  <si>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</si>
  <si>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</si>
  <si>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</si>
  <si>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</si>
  <si>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</si>
  <si>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</si>
  <si>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</si>
  <si>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</si>
  <si>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</si>
  <si>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</si>
  <si>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</si>
  <si>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</si>
  <si>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</si>
  <si>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</si>
  <si>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</si>
  <si>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</si>
  <si>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</si>
  <si>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</si>
  <si>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</si>
  <si>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</si>
  <si>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</si>
  <si>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</si>
  <si>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</si>
  <si>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</si>
  <si>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</si>
  <si>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</si>
  <si>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</si>
  <si>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</si>
  <si>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</si>
  <si>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</si>
  <si>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</si>
  <si>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</si>
  <si>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</si>
  <si>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</si>
  <si>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</si>
  <si>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</si>
  <si>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</si>
  <si>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</si>
  <si>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</si>
  <si>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</si>
  <si>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</si>
  <si>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</si>
  <si>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</si>
  <si>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</si>
  <si>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</si>
  <si>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</si>
  <si>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</si>
  <si>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</si>
  <si>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</si>
  <si>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</si>
  <si>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</si>
  <si>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</si>
  <si>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</si>
  <si>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</si>
  <si>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</si>
  <si>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</si>
  <si>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</si>
  <si>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</si>
  <si>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</si>
  <si>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</si>
  <si>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</si>
  <si>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</si>
  <si>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</si>
  <si>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</si>
  <si>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</si>
  <si>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</si>
  <si>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</si>
  <si>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</si>
  <si>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</si>
  <si>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</si>
  <si>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</si>
  <si>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</si>
  <si>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</si>
  <si>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</si>
  <si>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</si>
  <si>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</si>
  <si>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</si>
  <si>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</si>
  <si>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</si>
  <si>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</si>
  <si>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</si>
  <si>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</si>
  <si>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</si>
  <si>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</si>
  <si>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</si>
  <si>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</si>
  <si>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</si>
  <si>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</si>
  <si>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</si>
  <si>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</si>
  <si>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</si>
  <si>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</si>
  <si>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</si>
  <si>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</si>
  <si>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</si>
  <si>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</si>
  <si>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</si>
  <si>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</si>
  <si>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</si>
  <si>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</si>
  <si>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</si>
  <si>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</si>
  <si>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</si>
  <si>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</si>
  <si>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</si>
  <si>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</si>
  <si>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</si>
  <si>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</si>
  <si>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</si>
  <si>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</si>
  <si>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</si>
  <si>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</si>
  <si>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</si>
  <si>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</si>
  <si>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</si>
  <si>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</si>
  <si>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</si>
  <si>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</si>
  <si>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</si>
  <si>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</si>
  <si>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</si>
  <si>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</si>
  <si>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</si>
  <si>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</si>
  <si>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</si>
  <si>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</si>
  <si>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</si>
  <si>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</si>
  <si>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</si>
  <si>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</si>
  <si>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</si>
  <si>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</si>
  <si>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</si>
  <si>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</si>
  <si>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</si>
  <si>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</si>
  <si>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</si>
  <si>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</si>
  <si>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</si>
  <si>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</si>
  <si>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</si>
  <si>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</si>
  <si>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</si>
  <si>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</si>
  <si>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</si>
  <si>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</si>
  <si>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</si>
  <si>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</si>
  <si>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</si>
  <si>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</si>
  <si>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</si>
  <si>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</si>
  <si>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</si>
  <si>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</si>
  <si>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</si>
  <si>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</si>
  <si>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</si>
  <si>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</si>
  <si>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</si>
  <si>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</si>
  <si>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</si>
  <si>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</si>
  <si>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</si>
  <si>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</si>
  <si>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</si>
  <si>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</si>
  <si>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</si>
  <si>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</si>
  <si>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</si>
  <si>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</si>
  <si>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</si>
  <si>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</si>
  <si>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</si>
  <si>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</si>
  <si>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</si>
  <si>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</si>
  <si>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</si>
  <si>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</si>
  <si>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</si>
  <si>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</si>
  <si>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</si>
  <si>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</si>
  <si>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</si>
  <si>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</si>
  <si>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</si>
  <si>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</si>
  <si>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</si>
  <si>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</si>
  <si>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</si>
  <si>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</si>
  <si>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</si>
  <si>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</si>
  <si>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</si>
  <si>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</si>
  <si>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</si>
  <si>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</si>
  <si>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Maquina avariada</t>
  </si>
  <si>
    <t>Deslocamento de TGR para TIQ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</si>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</sst>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J348" activePane="bottomRight" state="frozen"/>
      <selection pane="bottomRight" activeCell="BK352" sqref="BK3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</v>
      </c>
      <c r="BR353" s="18">
        <f>IF(OR(B353="",F353=""),"*",AY353/P353)</f>
        <v>1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1908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1909</v>
      </c>
      <c r="X356" s="216" t="s">
        <v>965</v>
      </c>
      <c r="Y356" s="158"/>
      <c r="Z356" s="158"/>
      <c r="AA356" s="83" t="s">
        <v>1910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1911</v>
      </c>
      <c r="BK356" s="16" t="s">
        <v>1912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1913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1914</v>
      </c>
      <c r="W357" s="343" t="s">
        <v>1915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1916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1917</v>
      </c>
      <c r="BK358" s="16" t="s">
        <v>1918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1919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1920</v>
      </c>
      <c r="N359" s="202" t="s">
        <v>1921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1922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1923</v>
      </c>
      <c r="BK360" s="16" t="s">
        <v>1924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/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1925</v>
      </c>
      <c r="X363" s="216" t="s">
        <v>965</v>
      </c>
      <c r="Y363" s="158"/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/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1908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1926</v>
      </c>
      <c r="W366" s="173" t="s">
        <v>1909</v>
      </c>
      <c r="X366" s="216" t="s">
        <v>965</v>
      </c>
      <c r="Y366" s="158"/>
      <c r="Z366" s="158"/>
      <c r="AA366" s="83" t="s">
        <v>1927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">
        <v>1928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1929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1930</v>
      </c>
      <c r="W367" s="173" t="s">
        <v>1778</v>
      </c>
      <c r="X367" s="216" t="s">
        <v>965</v>
      </c>
      <c r="Y367" s="158"/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1931</v>
      </c>
      <c r="N368" s="202" t="s">
        <v>1932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1933</v>
      </c>
      <c r="W368" s="173" t="s">
        <v>1262</v>
      </c>
      <c r="X368" s="216" t="s">
        <v>965</v>
      </c>
      <c r="Y368" s="158"/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/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/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1934</v>
      </c>
      <c r="N371" s="202" t="s">
        <v>1935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/>
      <c r="Z371" s="158"/>
      <c r="AA371" s="83" t="s">
        <v>1936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1937</v>
      </c>
      <c r="D5" s="388"/>
      <c r="E5" s="388"/>
      <c r="F5" s="388"/>
      <c r="G5" s="388"/>
      <c r="H5" s="388"/>
      <c r="I5" s="388"/>
      <c r="J5" s="389"/>
      <c r="K5" s="390" t="s">
        <v>1938</v>
      </c>
      <c r="L5" s="391"/>
      <c r="M5" s="391"/>
      <c r="N5" s="391"/>
      <c r="O5" s="392" t="s">
        <v>1939</v>
      </c>
      <c r="P5" s="393"/>
      <c r="Q5" s="394"/>
    </row>
    <row r="6" spans="1:17" s="93" customFormat="1" ht="15.75" customHeight="1">
      <c r="A6" s="87" t="s">
        <v>1940</v>
      </c>
      <c r="B6" s="94" t="s">
        <v>1941</v>
      </c>
      <c r="C6" s="95" t="s">
        <v>1172</v>
      </c>
      <c r="D6" s="96" t="s">
        <v>1173</v>
      </c>
      <c r="E6" s="95" t="s">
        <v>1942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1943</v>
      </c>
      <c r="M6" s="139" t="s">
        <v>627</v>
      </c>
      <c r="N6" s="140" t="s">
        <v>1167</v>
      </c>
      <c r="O6" s="244" t="s">
        <v>1210</v>
      </c>
      <c r="P6" s="157"/>
      <c r="Q6" s="192" t="s">
        <v>1944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E3011" sqref="E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1945</v>
      </c>
      <c r="W1" s="400"/>
      <c r="X1" s="400"/>
      <c r="Y1" s="104"/>
    </row>
    <row r="2" spans="1:25" s="100" customFormat="1" ht="11.25" customHeight="1">
      <c r="A2" s="105" t="s">
        <v>1946</v>
      </c>
      <c r="B2" s="105" t="s">
        <v>1941</v>
      </c>
      <c r="C2" s="105" t="s">
        <v>603</v>
      </c>
      <c r="D2" s="106" t="s">
        <v>1172</v>
      </c>
      <c r="E2" s="106" t="s">
        <v>1173</v>
      </c>
      <c r="F2" s="106" t="s">
        <v>1940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1947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*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IF(FN_MC!Y363="","*",FN_MC!Y363)</f>
        <v>*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*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>
      <c r="A364" s="109" t="str">
        <f>IF(FN_MC!Y366="","*",FN_MC!Y366)</f>
        <v>*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*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*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*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*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1948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1949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1950</v>
      </c>
      <c r="C4" s="318" t="s">
        <v>1951</v>
      </c>
      <c r="D4" s="318" t="s">
        <v>1952</v>
      </c>
      <c r="E4" s="318" t="s">
        <v>1953</v>
      </c>
      <c r="F4" s="318" t="s">
        <v>6</v>
      </c>
      <c r="G4" s="318" t="s">
        <v>1954</v>
      </c>
      <c r="H4" s="191"/>
    </row>
    <row r="5" spans="1:8">
      <c r="A5" s="191"/>
      <c r="B5" s="319" t="s">
        <v>1955</v>
      </c>
      <c r="C5" s="319">
        <v>309525</v>
      </c>
      <c r="D5" s="319" t="s">
        <v>1956</v>
      </c>
      <c r="E5" s="319" t="s">
        <v>845</v>
      </c>
      <c r="F5" s="319" t="s">
        <v>1957</v>
      </c>
      <c r="G5" s="320">
        <v>46296</v>
      </c>
      <c r="H5" s="191"/>
    </row>
    <row r="6" spans="1:8">
      <c r="A6" s="191"/>
      <c r="B6" s="319" t="s">
        <v>1930</v>
      </c>
      <c r="C6" s="319">
        <v>256875</v>
      </c>
      <c r="D6" s="319" t="s">
        <v>1958</v>
      </c>
      <c r="E6" s="319" t="s">
        <v>845</v>
      </c>
      <c r="F6" s="319" t="s">
        <v>1957</v>
      </c>
      <c r="G6" s="320">
        <v>46296</v>
      </c>
      <c r="H6" s="191"/>
    </row>
    <row r="7" spans="1:8">
      <c r="A7" s="191"/>
      <c r="B7" s="319" t="s">
        <v>1959</v>
      </c>
      <c r="C7" s="319">
        <v>257278</v>
      </c>
      <c r="D7" s="319" t="s">
        <v>1960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1961</v>
      </c>
      <c r="C8" s="319">
        <v>261794</v>
      </c>
      <c r="D8" s="319" t="s">
        <v>1962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1963</v>
      </c>
      <c r="C9" s="319">
        <v>257033</v>
      </c>
      <c r="D9" s="319" t="s">
        <v>1964</v>
      </c>
      <c r="E9" s="319" t="s">
        <v>836</v>
      </c>
      <c r="F9" s="319" t="s">
        <v>192</v>
      </c>
      <c r="G9" s="319" t="s">
        <v>1965</v>
      </c>
      <c r="H9" s="191"/>
    </row>
    <row r="10" spans="1:8">
      <c r="A10" s="191"/>
      <c r="B10" s="319" t="s">
        <v>1966</v>
      </c>
      <c r="C10" s="319">
        <v>396578</v>
      </c>
      <c r="D10" s="319" t="s">
        <v>1967</v>
      </c>
      <c r="E10" s="319" t="s">
        <v>836</v>
      </c>
      <c r="F10" s="319" t="s">
        <v>192</v>
      </c>
      <c r="G10" s="319" t="s">
        <v>1965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1968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1969</v>
      </c>
      <c r="E3" s="315" t="s">
        <v>1970</v>
      </c>
      <c r="F3" s="315" t="s">
        <v>1971</v>
      </c>
      <c r="G3" s="315" t="s">
        <v>1972</v>
      </c>
      <c r="H3" s="315" t="s">
        <v>1973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1976</v>
      </c>
      <c r="C2" s="95" t="s">
        <v>1158</v>
      </c>
      <c r="D2" s="95" t="s">
        <v>596</v>
      </c>
      <c r="E2" s="95" t="s">
        <v>1977</v>
      </c>
      <c r="F2" s="95" t="s">
        <v>1978</v>
      </c>
      <c r="G2" s="95" t="s">
        <v>1979</v>
      </c>
      <c r="H2" s="95" t="s">
        <v>1980</v>
      </c>
      <c r="I2" s="95" t="s">
        <v>1981</v>
      </c>
      <c r="J2" s="95" t="s">
        <v>1982</v>
      </c>
      <c r="K2" s="131" t="s">
        <v>1983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*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*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2025-12-29T18:59:07Z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