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81" documentId="8_{B6337239-1A00-434D-AAD0-422EA1FEB5AE}" xr6:coauthVersionLast="47" xr6:coauthVersionMax="47" xr10:uidLastSave="{DAB13D80-014E-4E7C-84C6-D3533486B6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 s="1"/>
  <c r="G90" i="1"/>
  <c r="M90" i="1" a="1"/>
  <c r="M90" i="1"/>
  <c r="N90" i="1" a="1"/>
  <c r="N90" i="1"/>
  <c r="M99" i="1" a="1"/>
  <c r="M99" i="1" s="1"/>
  <c r="N99" i="1" a="1"/>
  <c r="N99" i="1" s="1"/>
  <c r="M100" i="1" a="1"/>
  <c r="M100" i="1" s="1"/>
  <c r="N100" i="1" a="1"/>
  <c r="N100" i="1" s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<sst xmlns="http://schemas.openxmlformats.org/spreadsheetml/2006/main" count="5676" uniqueCount="1451">
  <si>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</si>
  <si>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</si>
  <si>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</si>
  <si>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</si>
  <si>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</si>
  <si>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</si>
  <si>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</si>
  <si>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</si>
  <si>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</si>
  <si>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</si>
  <si>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</si>
  <si>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</si>
  <si>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</si>
  <si>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</si>
  <si>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</si>
  <si>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</si>
  <si>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</si>
  <si>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</si>
  <si>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</si>
  <si>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</si>
  <si>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</si>
  <si>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</si>
  <si>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</si>
  <si>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</si>
  <si>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</si>
  <si>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</si>
  <si>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</si>
  <si>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</si>
  <si>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</si>
  <si>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</si>
  <si>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</si>
  <si>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</si>
  <si>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</si>
  <si>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</si>
  <si>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</si>
  <si>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</si>
  <si>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</si>
  <si>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</si>
  <si>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</si>
  <si>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</si>
  <si>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</si>
  <si>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</si>
  <si>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</si>
  <si>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</si>
  <si>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</si>
  <si>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</si>
  <si>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</si>
  <si>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</si>
  <si>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</si>
  <si>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</si>
  <si>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</si>
  <si>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</si>
  <si>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</si>
  <si>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</si>
  <si>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</si>
  <si>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</si>
  <si>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</si>
  <si>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</si>
  <si>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</si>
  <si>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</si>
  <si>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</si>
  <si>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</si>
  <si>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</si>
  <si>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</si>
  <si>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</si>
  <si>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</si>
  <si>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</si>
  <si>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</si>
  <si>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</si>
  <si>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</si>
  <si>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</si>
  <si>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</si>
  <si>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</si>
  <si>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</si>
  <si>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</si>
  <si>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</si>
  <si>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</si>
  <si>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</si>
  <si>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</si>
  <si>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</si>
  <si>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</si>
  <si>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</si>
  <si>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</si>
  <si>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</si>
  <si>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</si>
  <si>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</si>
  <si>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</si>
  <si>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</si>
  <si>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</si>
  <si>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</si>
  <si>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</si>
  <si>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</si>
  <si>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</si>
  <si>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</si>
  <si>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</si>
  <si>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</si>
  <si>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</si>
  <si>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</si>
  <si>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</si>
  <si>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</si>
  <si>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</si>
  <si>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</si>
  <si>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</si>
  <si>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</si>
  <si>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</si>
  <si>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</si>
  <si>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</si>
  <si>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</si>
  <si>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</si>
  <si>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</si>
  <si>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</si>
  <si>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</si>
  <si>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</si>
  <si>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</si>
  <si>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</si>
  <si>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</si>
  <si>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</si>
  <si>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</si>
  <si>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</si>
  <si>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</si>
  <si>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</si>
  <si>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</si>
  <si>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</si>
  <si>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</si>
  <si>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</si>
  <si>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</si>
  <si>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</si>
  <si>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</si>
  <si>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</si>
  <si>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</si>
  <si>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</si>
  <si>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</si>
  <si>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</si>
  <si>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</si>
  <si>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</si>
  <si>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</si>
  <si>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</si>
  <si>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</si>
  <si>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</si>
  <si>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</si>
  <si>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</si>
  <si>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</si>
  <si>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</si>
  <si>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</si>
  <si>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</si>
  <si>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</si>
  <si>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</si>
  <si>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</si>
  <si>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</si>
  <si>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</si>
  <si>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</si>
  <si>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</si>
  <si>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</si>
  <si>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</si>
  <si>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</si>
  <si>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</si>
  <si>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</si>
  <si>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</si>
  <si>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</si>
  <si>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</si>
  <si>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</si>
  <si>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</si>
  <si>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</si>
  <si>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</si>
  <si>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</si>
  <si>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</si>
  <si>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</si>
  <si>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</si>
  <si>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</si>
  <si>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</si>
  <si>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</si>
  <si>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</si>
  <si>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</si>
  <si>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</si>
  <si>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</si>
  <si>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</si>
  <si>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</si>
  <si>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</si>
  <si>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</si>
  <si>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</si>
  <si>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</si>
  <si>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</si>
  <si>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</si>
  <si>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</si>
  <si>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</si>
  <si>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</si>
  <si>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</si>
  <si>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</si>
  <si>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</si>
  <si>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</si>
  <si>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</si>
  <si>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</si>
  <si>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</si>
  <si>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</si>
  <si>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</si>
  <si>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</si>
  <si>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</si>
  <si>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</si>
  <si>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</si>
  <si>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</si>
  <si>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</si>
  <si>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</si>
  <si>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</si>
  <si>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</si>
  <si>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</si>
  <si>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</si>
  <si>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</si>
  <si>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</si>
  <si>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</si>
  <si>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</si>
  <si>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</si>
  <si>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</si>
  <si>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</si>
  <si>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</si>
  <si>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</si>
  <si>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</si>
  <si>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</si>
  <si>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</si>
  <si>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</si>
  <si>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</si>
  <si>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</si>
  <si>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</si>
  <si>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</si>
  <si>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</si>
  <si>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</si>
  <si>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</si>
  <si>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</si>
  <si>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</si>
  <si>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</si>
  <si>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</si>
  <si>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</si>
  <si>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</si>
  <si>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</si>
  <si>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</si>
  <si>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</si>
  <si>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</si>
  <si>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</si>
  <si>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</si>
  <si>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</si>
  <si>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</si>
  <si>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</si>
  <si>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</si>
  <si>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</si>
  <si>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</si>
  <si>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</si>
  <si>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</si>
  <si>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</si>
  <si>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</si>
  <si>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</si>
  <si>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</si>
  <si>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</si>
  <si>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</si>
  <si>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</si>
  <si>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</si>
  <si>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</si>
  <si>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</si>
  <si>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</si>
  <si>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</si>
  <si>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</si>
  <si>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</si>
  <si>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</si>
  <si>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</si>
  <si>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</si>
  <si>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</si>
  <si>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</si>
  <si>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</si>
  <si>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</si>
  <si>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</si>
  <si>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</si>
  <si>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</si>
  <si>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</si>
  <si>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</si>
  <si>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</si>
  <si>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</si>
  <si>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</si>
  <si>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</si>
  <si>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</si>
  <si>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</si>
  <si>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</si>
  <si>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</si>
  <si>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</si>
  <si>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</si>
  <si>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</si>
  <si>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</si>
  <si>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</si>
  <si>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</si>
  <si>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</si>
  <si>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</si>
  <si>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</si>
  <si>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</si>
  <si>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</si>
  <si>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</si>
  <si>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</si>
  <si>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</si>
  <si>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</si>
  <si>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</si>
  <si>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</si>
  <si>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</si>
  <si>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</si>
  <si>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</si>
  <si>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</si>
  <si>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</si>
  <si>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</si>
  <si>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</si>
  <si>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</si>
  <si>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</si>
  <si>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</si>
  <si>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</si>
  <si>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</si>
  <si>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</si>
  <si>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</si>
  <si>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</si>
  <si>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</si>
  <si>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</si>
  <si>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</si>
  <si>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</si>
  <si>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</si>
  <si>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</si>
  <si>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</si>
  <si>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</si>
  <si>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</si>
  <si>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</si>
  <si>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</si>
  <si>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</si>
  <si>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</si>
  <si>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</si>
  <si>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</si>
  <si>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</si>
  <si>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</si>
  <si>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</si>
  <si>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</si>
  <si>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</si>
  <si>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</si>
  <si>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</si>
  <si>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</si>
  <si>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</si>
  <si>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</si>
  <si>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</si>
  <si>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</si>
  <si>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</si>
  <si>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</si>
  <si>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</si>
  <si>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</si>
  <si>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</si>
  <si>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</si>
  <si>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</si>
  <si>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</si>
  <si>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</si>
  <si>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</si>
  <si>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</si>
  <si>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</si>
  <si>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</si>
  <si>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</si>
  <si>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</si>
  <si>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</si>
  <si>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</si>
  <si>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</si>
  <si>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</si>
  <si>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</si>
  <si>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</si>
  <si>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</si>
  <si>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</si>
  <si>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</si>
  <si>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</si>
  <si>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</si>
  <si>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</si>
  <si>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</si>
  <si>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</si>
  <si>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</si>
  <si>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</si>
  <si>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</si>
  <si>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</si>
  <si>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</si>
  <si>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</si>
  <si>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</si>
  <si>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</si>
  <si>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</si>
  <si>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</si>
  <si>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</si>
  <si>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</si>
  <si>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</si>
  <si>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</si>
  <si>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</si>
  <si>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</si>
  <si>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</si>
  <si>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</si>
  <si>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</si>
  <si>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</si>
  <si>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</si>
  <si>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</si>
  <si>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</si>
  <si>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</si>
  <si>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</si>
  <si>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</si>
  <si>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</si>
  <si>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</si>
  <si>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</si>
  <si>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</si>
  <si>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</si>
  <si>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</si>
  <si>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</si>
  <si>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</si>
  <si>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</si>
  <si>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</si>
  <si>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</si>
  <si>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</si>
  <si>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</si>
  <si>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</si>
  <si>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</si>
  <si>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</si>
  <si>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</si>
  <si>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</si>
  <si>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</si>
  <si>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</si>
  <si>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</si>
  <si>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</si>
  <si>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</si>
  <si>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</si>
  <si>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</si>
  <si>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</si>
  <si>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</si>
  <si>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</si>
  <si>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</si>
  <si>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</si>
  <si>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</si>
  <si>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</si>
  <si>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</si>
  <si>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</si>
  <si>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</si>
  <si>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</si>
  <si>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</si>
  <si>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</si>
  <si>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</si>
  <si>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</si>
  <si>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</si>
  <si>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</si>
  <si>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</si>
  <si>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</si>
  <si>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</si>
  <si>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</si>
  <si>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</si>
  <si>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</si>
  <si>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</si>
  <si>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</si>
  <si>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</si>
  <si>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</si>
  <si>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</si>
  <si>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</si>
  <si>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</si>
  <si>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</si>
  <si>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</si>
  <si>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</si>
  <si>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</si>
  <si>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</si>
  <si>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</si>
  <si>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</si>
  <si>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</si>
  <si>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</si>
  <si>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</si>
  <si>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</si>
  <si>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</si>
  <si>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</si>
  <si>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</si>
  <si>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</si>
  <si>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</si>
  <si>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</si>
  <si>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</si>
  <si>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</si>
  <si>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</si>
  <si>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</si>
  <si>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</si>
  <si>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</si>
  <si>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</si>
  <si>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</si>
  <si>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</si>
  <si>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</si>
  <si>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</si>
  <si>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</si>
  <si>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</si>
  <si>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</si>
  <si>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</si>
  <si>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</si>
  <si>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</si>
  <si>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</si>
  <si>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</si>
  <si>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</si>
  <si>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</si>
  <si>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</si>
  <si>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</si>
  <si>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</si>
  <si>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</si>
  <si>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</si>
  <si>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</si>
  <si>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</si>
  <si>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</si>
  <si>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</si>
  <si>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</si>
  <si>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</si>
  <si>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</si>
  <si>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</si>
  <si>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</si>
  <si>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</si>
  <si>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</si>
  <si>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</si>
  <si>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</si>
  <si>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</si>
  <si>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</si>
  <si>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</si>
  <si>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</si>
  <si>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</si>
  <si>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</si>
  <si>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</si>
  <si>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</si>
  <si>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</si>
  <si>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</si>
  <si>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</si>
  <si>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</si>
  <si>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</si>
  <si>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</si>
  <si>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</si>
  <si>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</si>
  <si>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</si>
  <si>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</si>
  <si>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</si>
  <si>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</si>
  <si>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</si>
  <si>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</si>
  <si>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</si>
  <si>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</si>
  <si>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</si>
  <si>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</si>
  <si>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</si>
  <si>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</si>
  <si>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</si>
  <si>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</si>
  <si>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</si>
  <si>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</si>
  <si>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</si>
  <si>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</si>
  <si>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</si>
  <si>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</si>
  <si>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</si>
  <si>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</si>
  <si>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</si>
  <si>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</si>
  <si>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</si>
  <si>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</si>
  <si>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</si>
  <si>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</si>
  <si>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</si>
  <si>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</si>
  <si>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</si>
  <si>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</si>
  <si>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</si>
  <si>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</si>
  <si>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</si>
  <si>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</si>
  <si>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</si>
  <si>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</si>
  <si>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</si>
  <si>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</si>
  <si>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</si>
  <si>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</si>
  <si>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</si>
  <si>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</si>
  <si>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</si>
  <si>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</si>
  <si>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</si>
  <si>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</si>
  <si>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</si>
  <si>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</si>
  <si>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</si>
  <si>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</si>
  <si>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</si>
  <si>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</si>
  <si>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</si>
  <si>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</si>
  <si>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</si>
  <si>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</si>
  <si>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</si>
  <si>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</si>
  <si>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</si>
  <si>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</si>
  <si>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</si>
  <si>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</si>
  <si>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</si>
  <si>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</si>
  <si>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</si>
  <si>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</si>
  <si>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</si>
  <si>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</si>
  <si>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</si>
  <si>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</si>
  <si>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</si>
  <si>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</si>
  <si>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</si>
  <si>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</si>
  <si>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</si>
  <si>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</si>
  <si>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</si>
  <si>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</si>
  <si>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</si>
  <si>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</si>
  <si>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</si>
  <si>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</si>
  <si>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</si>
  <si>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</si>
  <si>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</si>
  <si>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</si>
  <si>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</si>
  <si>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</si>
  <si>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</si>
  <si>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</si>
  <si>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</si>
  <si>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</si>
  <si>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</si>
  <si>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</si>
  <si>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</si>
  <si>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</si>
  <si>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</si>
  <si>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</si>
  <si>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</si>
  <si>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</si>
  <si>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</si>
  <si>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</si>
  <si>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</si>
  <si>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</si>
  <si>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</si>
  <si>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</si>
  <si>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</si>
  <si>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</si>
  <si>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</si>
  <si>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</si>
  <si>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</si>
  <si>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</si>
  <si>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</si>
  <si>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</si>
  <si>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</si>
  <si>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</si>
  <si>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</si>
  <si>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</si>
  <si>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</si>
  <si>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</si>
  <si>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</si>
  <si>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</si>
  <si>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</si>
  <si>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</si>
  <si>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</si>
  <si>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</si>
  <si>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</si>
  <si>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</si>
  <si>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</si>
  <si>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</si>
  <si>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</si>
  <si>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</si>
  <si>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</si>
  <si>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</si>
  <si>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</si>
  <si>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</si>
  <si>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</si>
  <si>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</si>
  <si>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</si>
  <si>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</si>
  <si>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</si>
  <si>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</si>
  <si>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</si>
  <si>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</si>
  <si>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</si>
  <si>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</si>
  <si>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</si>
  <si>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</si>
  <si>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</si>
  <si>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</si>
  <si>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</si>
  <si>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</si>
  <si>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</si>
  <si>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</si>
  <si>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</si>
  <si>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</si>
  <si>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</si>
  <si>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</si>
  <si>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</si>
  <si>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</si>
  <si>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</si>
  <si>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</si>
  <si>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</si>
  <si>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</si>
  <si>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</si>
  <si>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</si>
  <si>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</si>
  <si>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</si>
  <si>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</si>
  <si>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</si>
  <si>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</si>
  <si>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</si>
  <si>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</si>
  <si>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</si>
  <si>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</si>
  <si>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</si>
  <si>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</si>
  <si>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</si>
  <si>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</si>
  <si>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</si>
  <si>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</si>
  <si>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</si>
  <si>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</si>
  <si>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</si>
  <si>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</si>
  <si>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</si>
  <si>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</si>
  <si>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</si>
  <si>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</si>
  <si>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</si>
  <si>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</si>
  <si>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</si>
  <si>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</si>
  <si>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</si>
  <si>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</si>
  <si>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</si>
  <si>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</si>
  <si>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</si>
  <si>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</si>
  <si>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</si>
  <si>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</si>
  <si>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</si>
  <si>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</si>
  <si>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</si>
  <si>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</si>
  <si>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</si>
  <si>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</si>
  <si>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</si>
  <si>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</si>
  <si>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</si>
  <si>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</si>
  <si>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</si>
  <si>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</si>
  <si>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</si>
  <si>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</si>
  <si>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</si>
  <si>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</si>
  <si>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</si>
  <si>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</si>
  <si>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</si>
  <si>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</si>
  <si>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</si>
  <si>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</si>
  <si>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</si>
  <si>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</si>
  <si>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</si>
  <si>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</si>
  <si>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</si>
  <si>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</si>
  <si>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</si>
  <si>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</si>
  <si>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</si>
  <si>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</si>
  <si>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</si>
  <si>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</si>
  <si>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</si>
  <si>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</si>
  <si>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</si>
  <si>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</si>
  <si>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</si>
  <si>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</si>
  <si>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</si>
  <si>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</si>
  <si>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</si>
  <si>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</si>
  <si>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</si>
  <si>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</si>
  <si>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</si>
  <si>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</si>
  <si>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</si>
  <si>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</si>
  <si>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</si>
  <si>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</si>
  <si>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</si>
  <si>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</si>
  <si>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</si>
  <si>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</si>
  <si>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</si>
  <si>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</si>
  <si>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</si>
  <si>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</si>
  <si>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</si>
  <si>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</si>
  <si>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</si>
  <si>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</si>
  <si>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</si>
  <si>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</si>
  <si>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</si>
  <si>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</si>
  <si>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</si>
  <si>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</si>
  <si>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</si>
  <si>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</si>
  <si>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</si>
  <si>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</si>
  <si>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</si>
  <si>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</si>
  <si>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</si>
  <si>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</si>
  <si>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</si>
  <si>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</si>
  <si>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</si>
  <si>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</si>
  <si>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</si>
  <si>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</si>
  <si>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</si>
  <si>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</si>
  <si>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</si>
  <si>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</si>
  <si>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</si>
  <si>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</si>
  <si>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</si>
  <si>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</si>
  <si>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</si>
  <si>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</si>
  <si>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</si>
  <si>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</si>
  <si>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</si>
  <si>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</si>
  <si>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</si>
  <si>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</si>
  <si>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</si>
  <si>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</si>
  <si>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</si>
  <si>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</si>
  <si>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</si>
  <si>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</si>
  <si>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</si>
  <si>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</si>
  <si>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</si>
  <si>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</si>
  <si>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</si>
  <si>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</si>
  <si>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</si>
  <si>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</si>
  <si>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</si>
  <si>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</si>
  <si>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</si>
  <si>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</si>
  <si>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</si>
  <si>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</si>
  <si>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</si>
  <si>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</si>
  <si>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</si>
  <si>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</si>
  <si>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</si>
  <si>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</si>
  <si>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</si>
  <si>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</si>
  <si>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</si>
  <si>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</si>
  <si>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</si>
  <si>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</si>
  <si>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</si>
  <si>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</si>
  <si>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</si>
  <si>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</si>
  <si>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</si>
  <si>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</si>
  <si>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</si>
  <si>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</si>
  <si>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</si>
  <si>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</si>
  <si>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</si>
  <si>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</si>
  <si>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</si>
  <si>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</si>
  <si>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</si>
  <si>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</si>
  <si>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</si>
  <si>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</si>
  <si>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</si>
  <si>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</si>
  <si>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</si>
  <si>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</si>
  <si>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</si>
  <si>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</si>
  <si>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</si>
  <si>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</si>
  <si>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</si>
  <si>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</si>
  <si>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</si>
  <si>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</si>
  <si>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</si>
  <si>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</si>
  <si>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</si>
  <si>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</si>
  <si>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</si>
  <si>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</si>
  <si>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</si>
  <si>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</si>
  <si>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</si>
  <si>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</si>
  <si>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</si>
  <si>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</si>
  <si>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</si>
  <si>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</si>
  <si>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</si>
  <si>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</si>
  <si>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</si>
  <si>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</si>
  <si>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</si>
  <si>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</si>
  <si>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</si>
  <si>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</si>
  <si>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</si>
  <si>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</si>
  <si>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</si>
  <si>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</si>
  <si>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</si>
  <si>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</si>
  <si>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</si>
  <si>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</si>
  <si>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</si>
  <si>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</si>
  <si>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</si>
  <si>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</si>
  <si>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</si>
  <si>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</si>
  <si>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</si>
  <si>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</si>
  <si>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</si>
  <si>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</si>
  <si>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</si>
  <si>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</si>
  <si>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</si>
  <si>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</si>
  <si>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</si>
  <si>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</si>
  <si>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</si>
  <si>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</si>
  <si>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</si>
  <si>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</si>
  <si>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</si>
  <si>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</si>
  <si>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</si>
  <si>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</si>
  <si>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</si>
  <si>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</si>
  <si>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</si>
  <si>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</si>
  <si>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</si>
  <si>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</si>
  <si>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</si>
  <si>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</si>
  <si>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</si>
  <si>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</si>
  <si>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</si>
  <si>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</si>
  <si>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</si>
  <si>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</si>
  <si>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</si>
  <si>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</si>
  <si>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</si>
  <si>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</si>
  <si>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</si>
  <si>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</si>
  <si>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</si>
  <si>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</si>
  <si>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</si>
  <si>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</si>
  <si>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</si>
  <si>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</si>
  <si>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</si>
  <si>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</si>
  <si>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</si>
  <si>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</si>
  <si>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</si>
  <si>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</si>
  <si>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</si>
  <si>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</si>
  <si>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</si>
  <si>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</si>
  <si>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</si>
  <si>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</si>
  <si>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</si>
  <si>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</si>
  <si>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</si>
  <si>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</si>
  <si>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</si>
  <si>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</si>
  <si>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</si>
  <si>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</si>
  <si>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</si>
  <si>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</si>
  <si>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</si>
  <si>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</si>
  <si>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</si>
  <si>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</si>
  <si>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</si>
  <si>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</si>
  <si>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</si>
  <si>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</si>
  <si>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</si>
  <si>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</si>
  <si>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</si>
  <si>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</si>
  <si>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</si>
  <si>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</si>
  <si>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</si>
  <si>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</si>
  <si>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</si>
  <si>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</si>
  <si>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</si>
  <si>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</si>
  <si>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</si>
  <si>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</si>
  <si>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</si>
  <si>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</si>
  <si>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</si>
  <si>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</si>
  <si>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</si>
  <si>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</si>
  <si>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</si>
  <si>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</si>
  <si>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</si>
  <si>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</si>
  <si>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</si>
  <si>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</si>
  <si>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</si>
  <si>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</si>
  <si>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</si>
  <si>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</si>
  <si>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</si>
  <si>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</si>
  <si>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</si>
  <si>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</si>
  <si>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</si>
  <si>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</si>
  <si>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</si>
  <si>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</si>
  <si>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</si>
  <si>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</si>
  <si>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</si>
  <si>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</si>
  <si>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</si>
  <si>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</si>
  <si>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</si>
  <si>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</si>
  <si>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</si>
  <si>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</si>
  <si>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</si>
  <si>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</si>
  <si>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</si>
  <si>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</si>
  <si>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</si>
  <si>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</si>
  <si>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</si>
  <si>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</si>
  <si>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</si>
  <si>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</si>
  <si>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</si>
  <si>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</si>
  <si>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</si>
  <si>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</si>
  <si>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</si>
  <si>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</si>
  <si>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</si>
  <si>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</si>
  <si>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</si>
  <si>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</si>
  <si>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</si>
  <si>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</si>
  <si>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</si>
  <si>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</si>
  <si>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</si>
  <si>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</si>
  <si>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</si>
  <si>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</si>
  <si>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</si>
  <si>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</si>
  <si>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</si>
  <si>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</si>
  <si>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</si>
  <si>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</si>
  <si>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</si>
  <si>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</si>
  <si>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</si>
  <si>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</si>
  <si>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</si>
  <si>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</si>
  <si>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</si>
  <si>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</si>
  <si>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</si>
  <si>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</si>
  <si>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</si>
  <si>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</si>
  <si>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</si>
  <si>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</si>
  <si>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</si>
  <si>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</si>
  <si>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</si>
  <si>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</si>
  <si>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</si>
  <si>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</si>
  <si>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</si>
  <si>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</si>
  <si>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</si>
  <si>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</si>
  <si>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</si>
  <si>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</si>
  <si>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</si>
  <si>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</si>
  <si>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</si>
  <si>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</si>
  <si>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</si>
  <si>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</si>
  <si>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</si>
  <si>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</si>
  <si>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</si>
  <si>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</si>
  <si>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</si>
  <si>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</si>
  <si>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</si>
  <si>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</si>
  <si>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</si>
  <si>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</si>
  <si>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</si>
  <si>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</si>
  <si>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</si>
  <si>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</si>
  <si>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</si>
  <si>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</si>
  <si>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</si>
  <si>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</si>
  <si>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</si>
  <si>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</si>
  <si>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</si>
  <si>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</si>
  <si>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</si>
  <si>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</si>
  <si>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</si>
  <si>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</si>
  <si>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</si>
  <si>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</si>
  <si>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</si>
  <si>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</si>
  <si>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</si>
  <si>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</si>
  <si>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</si>
  <si>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</si>
  <si>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</si>
  <si>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</si>
  <si>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</si>
  <si>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</si>
  <si>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</si>
  <si>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</si>
  <si>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</si>
  <si>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</si>
  <si>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</si>
  <si>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</si>
  <si>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</si>
  <si>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</si>
  <si>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</si>
  <si>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</si>
  <si>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</si>
  <si>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</si>
  <si>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</si>
  <si>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</si>
  <si>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</si>
  <si>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</si>
  <si>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</si>
  <si>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</si>
  <si>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</si>
  <si>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</si>
  <si>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</si>
  <si>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</si>
  <si>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</si>
  <si>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</si>
  <si>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</si>
  <si>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</si>
  <si>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</si>
  <si>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</si>
  <si>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</si>
  <si>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</si>
  <si>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</si>
  <si>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</si>
  <si>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</si>
  <si>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</si>
  <si>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</si>
  <si>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</si>
  <si>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</si>
  <si>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</si>
  <si>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</si>
  <si>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</si>
  <si>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</si>
  <si>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</si>
  <si>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</si>
  <si>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</si>
  <si>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</si>
  <si>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</si>
  <si>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</si>
  <si>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</si>
  <si>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</si>
  <si>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</si>
  <si>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</si>
  <si>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</si>
  <si>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</si>
  <si>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</si>
  <si>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</si>
  <si>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</si>
  <si>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</si>
  <si>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</si>
  <si>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</si>
  <si>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</si>
  <si>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</si>
  <si>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</si>
  <si>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</si>
  <si>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</si>
  <si>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</si>
  <si>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</si>
  <si>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</si>
  <si>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</si>
  <si>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</si>
  <si>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</si>
  <si>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</si>
  <si>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</si>
  <si>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</si>
  <si>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</si>
  <si>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</si>
  <si>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</si>
  <si>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</si>
  <si>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</si>
  <si>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</si>
  <si>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</si>
  <si>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</si>
  <si>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</si>
  <si>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</si>
  <si>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</si>
  <si>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</si>
  <si>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</si>
  <si>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</si>
  <si>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</si>
  <si>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</si>
  <si>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</si>
  <si>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</si>
  <si>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</si>
  <si>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</si>
  <si>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</si>
  <si>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</si>
  <si>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</si>
  <si>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</si>
  <si>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</si>
  <si>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</si>
  <si>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</si>
  <si>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</si>
  <si>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</si>
  <si>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</si>
  <si>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</si>
  <si>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</si>
  <si>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</si>
  <si>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</si>
  <si>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</si>
  <si>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</si>
  <si>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</si>
  <si>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</si>
  <si>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</si>
  <si>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</si>
  <si>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</si>
  <si>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</si>
  <si>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</si>
  <si>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</si>
  <si>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</si>
  <si>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</si>
  <si>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</si>
  <si>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</si>
  <si>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</si>
  <si>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</si>
  <si>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</si>
  <si>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</si>
  <si>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</si>
  <si>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</si>
  <si>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</si>
  <si>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</si>
  <si>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</si>
  <si>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</si>
  <si>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</si>
  <si>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</si>
  <si>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</si>
  <si>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</si>
  <si>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</si>
  <si>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</si>
  <si>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</si>
  <si>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</si>
  <si>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</si>
  <si>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</si>
  <si>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</si>
  <si>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</si>
  <si>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</si>
  <si>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</si>
  <si>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</si>
  <si>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</si>
  <si>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</si>
  <si>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</si>
  <si>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</si>
  <si>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</si>
  <si>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</si>
  <si>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</si>
  <si>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</si>
  <si>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</si>
  <si>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</si>
  <si>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</si>
  <si>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</si>
  <si>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</si>
  <si>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</si>
  <si>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</si>
  <si>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</si>
  <si>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</si>
  <si>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</si>
  <si>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</si>
  <si>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</si>
  <si>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</si>
  <si>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</si>
  <si>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</si>
  <si>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</si>
  <si>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</si>
  <si>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</si>
  <si>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</si>
  <si>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</si>
  <si>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</si>
  <si>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</si>
  <si>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</si>
  <si>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</si>
  <si>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</si>
  <si>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</si>
  <si>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</si>
  <si>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</si>
  <si>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</si>
  <si>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</si>
  <si>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</si>
  <si>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</si>
  <si>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</si>
  <si>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</si>
  <si>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</si>
  <si>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</si>
  <si>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</si>
  <si>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</si>
  <si>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</si>
  <si>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</si>
  <si>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</si>
  <si>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</si>
  <si>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</si>
  <si>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</si>
  <si>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</si>
  <si>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</si>
  <si>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</si>
  <si>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</si>
  <si>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</si>
  <si>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</si>
  <si>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</si>
  <si>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</si>
  <si>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</si>
  <si>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</si>
  <si>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</si>
  <si>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</si>
  <si>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</si>
  <si>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</si>
  <si>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</si>
  <si>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</si>
  <si>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</si>
  <si>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</si>
  <si>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</si>
  <si>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</si>
  <si>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</si>
  <si>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</si>
  <si>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</si>
  <si>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</si>
  <si>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</si>
  <si>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</si>
  <si>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</si>
  <si>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</si>
  <si>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</si>
  <si>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</si>
  <si>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</si>
  <si>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</si>
  <si>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</si>
  <si>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</si>
  <si>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</si>
  <si>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</si>
  <si>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</si>
  <si>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</si>
  <si>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</si>
  <si>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</si>
  <si>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</si>
  <si>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</si>
  <si>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</si>
  <si>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</si>
  <si>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</si>
  <si>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</si>
  <si>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</si>
  <si>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</si>
  <si>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</si>
  <si>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</si>
  <si>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</si>
  <si>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</si>
  <si>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</si>
  <si>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</si>
  <si>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</si>
  <si>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</si>
  <si>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</si>
  <si>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05:56, segue intervalo das 07:21 ate 12hrs </t>
  </si>
  <si>
    <t>MC1 08:08, intervalo da doll 09:14 ate 10hrs no km 412+800/prod</t>
  </si>
  <si>
    <t>Carga de pedra em TGR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</si>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</sst>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6" tableBorderDxfId="8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84"/>
    <tableColumn id="8" xr3:uid="{69D5AC3B-4F64-4F8F-AD2A-0AD158918DDD}" name="CORRELATO" dataDxfId="8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R86" activePane="bottomRight" state="frozen"/>
      <selection pane="bottomRight" activeCell="F96" sqref="F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0.19374999999999998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1403</v>
      </c>
      <c r="BK88" s="16"/>
      <c r="BL88" s="15"/>
      <c r="BM88" s="14"/>
      <c r="BN88" s="14"/>
      <c r="BO88" s="165"/>
      <c r="BP88" s="16"/>
      <c r="BQ88" s="12" t="str">
        <f t="shared" si="7"/>
        <v>Produção</v>
      </c>
      <c r="BR88" s="18">
        <f t="shared" si="8"/>
        <v>1.1624999999999999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1404</v>
      </c>
      <c r="BK89" s="16"/>
      <c r="BL89" s="15"/>
      <c r="BM89" s="14"/>
      <c r="BN89" s="14"/>
      <c r="BO89" s="165"/>
      <c r="BP89" s="16"/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1405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1406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ANISIO (TF-514)45999</v>
      </c>
      <c r="B96" s="171">
        <v>45999</v>
      </c>
      <c r="C96" s="8">
        <f>IF(BS_CONTROLE[[#This Row],[DATA]]="","",WEEKNUM(BS_CONTROLE[[#This Row],[DATA]]))</f>
        <v>50</v>
      </c>
      <c r="D96" s="51" t="s">
        <v>858</v>
      </c>
      <c r="E96" s="314">
        <v>63</v>
      </c>
      <c r="F96" s="172" t="s">
        <v>797</v>
      </c>
      <c r="G96" s="9" t="str">
        <f>IF(D96="","*",VLOOKUP(F96,BS_ATIVIDADE[#All],3,FALSE))</f>
        <v>TRILHO - SUBSTITUIÇÂO</v>
      </c>
      <c r="H96" s="173" t="s">
        <v>607</v>
      </c>
      <c r="I96" s="173" t="s">
        <v>607</v>
      </c>
      <c r="J96" s="217">
        <v>74</v>
      </c>
      <c r="K96" s="217">
        <v>25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204" t="s">
        <v>206</v>
      </c>
      <c r="O96" s="173">
        <v>0.375</v>
      </c>
      <c r="P96" s="173">
        <v>6.25E-2</v>
      </c>
      <c r="Q96" s="83">
        <v>20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1313</v>
      </c>
      <c r="W96" s="173" t="s">
        <v>1261</v>
      </c>
      <c r="X96" s="218" t="s">
        <v>956</v>
      </c>
      <c r="Y96" s="158"/>
      <c r="Z96" s="158" t="s">
        <v>963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TAP</v>
      </c>
      <c r="AN96" s="278" t="str">
        <f>IF(BS_CONTROLE[[#This Row],[SB]]=0, "-", BS_CONTROLE[[#This Row],[SB]])</f>
        <v>TAP2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25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A6045999</v>
      </c>
      <c r="B97" s="171">
        <v>45999</v>
      </c>
      <c r="C97" s="8">
        <f>IF(BS_CONTROLE[[#This Row],[DATA]]="","",WEEKNUM(BS_CONTROLE[[#This Row],[DATA]]))</f>
        <v>50</v>
      </c>
      <c r="D97" s="51" t="s">
        <v>703</v>
      </c>
      <c r="E97" s="314">
        <v>313</v>
      </c>
      <c r="F97" s="172" t="s">
        <v>629</v>
      </c>
      <c r="G97" s="9" t="str">
        <f>IF(D97="","*",VLOOKUP(F97,BS_ATIVIDADE[#All],3,FALSE))</f>
        <v>DETECÇÃO</v>
      </c>
      <c r="H97" s="173" t="s">
        <v>1407</v>
      </c>
      <c r="I97" s="173" t="s">
        <v>264</v>
      </c>
      <c r="J97" s="217">
        <v>74</v>
      </c>
      <c r="K97" s="217">
        <v>10</v>
      </c>
      <c r="L97" s="83" t="s">
        <v>607</v>
      </c>
      <c r="M97" s="204" t="s">
        <v>183</v>
      </c>
      <c r="N97" s="204" t="s">
        <v>1408</v>
      </c>
      <c r="O97" s="173">
        <v>0.33333333333333331</v>
      </c>
      <c r="P97" s="173">
        <v>4.1666666666666664E-2</v>
      </c>
      <c r="Q97" s="83">
        <v>290</v>
      </c>
      <c r="R97" s="10" t="str">
        <f>IFERROR(_xlfn.XLOOKUP(F97, BS_ATIVIDADE[ATIVIDADE],BS_ATIVIDADE[UNIDADE] ), "*")</f>
        <v>KM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1228</v>
      </c>
      <c r="W97" s="173" t="s">
        <v>1254</v>
      </c>
      <c r="X97" s="218" t="s">
        <v>951</v>
      </c>
      <c r="Y97" s="158"/>
      <c r="Z97" s="158" t="s">
        <v>952</v>
      </c>
      <c r="AA97" s="83">
        <v>1</v>
      </c>
      <c r="AB97" s="70" t="s">
        <v>947</v>
      </c>
      <c r="AC97" s="70" t="s">
        <v>942</v>
      </c>
      <c r="AD97" s="173">
        <v>0.29166666666666669</v>
      </c>
      <c r="AE97" s="83">
        <v>5487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DETECÇÃO - RONDA 7 DIAS</v>
      </c>
      <c r="AJ97" s="9" t="str">
        <f>IF(D97="","*",VLOOKUP(AI97,BS_ATIVIDADE[#Data],3,FALSE))</f>
        <v>DETECÇÃO</v>
      </c>
      <c r="AK97" s="278" t="str">
        <f>IF(BS_CONTROLE[[#This Row],[Local - Partida]]=0, "-", BS_CONTROLE[[#This Row],[Local - Partida]])</f>
        <v>TMI</v>
      </c>
      <c r="AL97" s="278" t="str">
        <f>IF(BS_CONTROLE[[#This Row],[Local - Encerramento]]=0, "-", BS_CONTROLE[[#This Row],[Local - Encerramento]])</f>
        <v>TCS2</v>
      </c>
      <c r="AM97" s="278" t="str">
        <f>IF(BS_CONTROLE[[#This Row],[Entre - Estações]]=0, "-", BS_CONTROLE[[#This Row],[Entre - Estações]])</f>
        <v>TMI-TCS</v>
      </c>
      <c r="AN97" s="278" t="str">
        <f>IF(BS_CONTROLE[[#This Row],[SB]]=0, "-", BS_CONTROLE[[#This Row],[SB]])</f>
        <v>TMITCS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Miguel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E1745999</v>
      </c>
      <c r="B98" s="171">
        <v>45999</v>
      </c>
      <c r="C98" s="8">
        <f>IF(BS_CONTROLE[[#This Row],[DATA]]="","",WEEKNUM(BS_CONTROLE[[#This Row],[DATA]]))</f>
        <v>50</v>
      </c>
      <c r="D98" s="51" t="s">
        <v>748</v>
      </c>
      <c r="E98" s="318">
        <v>313</v>
      </c>
      <c r="F98" s="172" t="s">
        <v>609</v>
      </c>
      <c r="G98" s="9" t="str">
        <f>IF(D98="","*",VLOOKUP(F98,BS_ATIVIDADE[#All],3,FALSE))</f>
        <v>CAMINHÂO - SOLDA</v>
      </c>
      <c r="H98" s="173" t="s">
        <v>468</v>
      </c>
      <c r="I98" s="173" t="s">
        <v>468</v>
      </c>
      <c r="J98" s="217">
        <v>78</v>
      </c>
      <c r="K98" s="217">
        <v>251</v>
      </c>
      <c r="L98" s="83">
        <v>244</v>
      </c>
      <c r="M98" s="217" t="s">
        <v>1279</v>
      </c>
      <c r="N98" s="217" t="s">
        <v>1280</v>
      </c>
      <c r="O98" s="173">
        <v>0.375</v>
      </c>
      <c r="P98" s="173">
        <v>0.125</v>
      </c>
      <c r="Q98" s="83">
        <v>3</v>
      </c>
      <c r="R98" s="10" t="str">
        <f>IFERROR(_xlfn.XLOOKUP(F98, BS_ATIVIDADE[ATIVIDADE],BS_ATIVIDADE[UNIDADE] ), "*")</f>
        <v>Nº DE SOLDA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ITIRAPINA - BAURU</v>
      </c>
      <c r="V98" s="198" t="s">
        <v>1272</v>
      </c>
      <c r="W98" s="173" t="s">
        <v>1381</v>
      </c>
      <c r="X98" s="218" t="s">
        <v>956</v>
      </c>
      <c r="Y98" s="158"/>
      <c r="Z98" s="158" t="s">
        <v>952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CAMINHÃO DE SOLDA</v>
      </c>
      <c r="AJ98" s="9" t="str">
        <f>IF(D98="","*",VLOOKUP(AI98,BS_ATIVIDADE[#Data],3,FALSE))</f>
        <v>CAMINHÂO - SOLDA</v>
      </c>
      <c r="AK98" s="278" t="str">
        <f>IF(BS_CONTROLE[[#This Row],[Local - Partida]]=0, "-", BS_CONTROLE[[#This Row],[Local - Partida]])</f>
        <v>ZDK1</v>
      </c>
      <c r="AL98" s="278" t="str">
        <f>IF(BS_CONTROLE[[#This Row],[Local - Encerramento]]=0, "-", BS_CONTROLE[[#This Row],[Local - Encerramento]])</f>
        <v>ZDK1</v>
      </c>
      <c r="AM98" s="278" t="str">
        <f>IF(BS_CONTROLE[[#This Row],[Entre - Estações]]=0, "-", BS_CONTROLE[[#This Row],[Entre - Estações]])</f>
        <v>ZDK-ZVT</v>
      </c>
      <c r="AN98" s="278" t="str">
        <f>IF(BS_CONTROLE[[#This Row],[SB]]=0, "-", BS_CONTROLE[[#This Row],[SB]])</f>
        <v>ZDK1/ZDKZVT</v>
      </c>
      <c r="AO98" s="279">
        <f>IF(BS_CONTROLE[[#This Row],[SUB]]=0, "-", BS_CONTROLE[[#This Row],[SUB]])</f>
        <v>78</v>
      </c>
      <c r="AP98" s="280">
        <f>IF(BS_CONTROLE[[#This Row],[KM - Inicio]]=0, "-", BS_CONTROLE[[#This Row],[KM - Inicio]])</f>
        <v>251</v>
      </c>
      <c r="AQ98" s="280">
        <f>IF(BS_CONTROLE[[#This Row],[KM - Fim]]=0, "-", BS_CONTROLE[[#This Row],[KM - Fim]])</f>
        <v>244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SOLDA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ITIRAPINA - BAURU</v>
      </c>
      <c r="BF98" s="281" t="str">
        <f>IF(BS_CONTROLE[[#This Row],[Responsavel pelo boletim]]=0, "-", BS_CONTROLE[[#This Row],[Responsavel pelo boletim]])</f>
        <v>herbert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V4245999</v>
      </c>
      <c r="B99" s="171">
        <v>45999</v>
      </c>
      <c r="C99" s="8">
        <f>IF(BS_CONTROLE[[#This Row],[DATA]]="","",WEEKNUM(BS_CONTROLE[[#This Row],[DATA]]))</f>
        <v>50</v>
      </c>
      <c r="D99" s="51" t="s">
        <v>776</v>
      </c>
      <c r="E99" s="315">
        <v>65</v>
      </c>
      <c r="F99" s="172" t="s">
        <v>739</v>
      </c>
      <c r="G99" s="9" t="str">
        <f>IF(D99="","*",VLOOKUP(F99,BS_ATIVIDADE[#All],3,FALSE))</f>
        <v>MODERNIZAÇÃO</v>
      </c>
      <c r="H99" s="173" t="s">
        <v>394</v>
      </c>
      <c r="I99" s="173" t="s">
        <v>394</v>
      </c>
      <c r="J99" s="217">
        <v>72</v>
      </c>
      <c r="K99" s="217">
        <v>310</v>
      </c>
      <c r="L99" s="83">
        <v>311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9" s="173">
        <v>0.35416666666666669</v>
      </c>
      <c r="P99" s="173">
        <v>0.16666666666666666</v>
      </c>
      <c r="Q99" s="83">
        <v>800</v>
      </c>
      <c r="R99" s="10" t="str">
        <f>IFERROR(_xlfn.XLOOKUP(F99, BS_ATIVIDADE[ATIVIDADE],BS_ATIVIDADE[UNIDADE] ), "*")</f>
        <v>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ARARAQUARA - COLOMBIA</v>
      </c>
      <c r="V99" s="198" t="s">
        <v>1343</v>
      </c>
      <c r="W99" s="173" t="s">
        <v>1374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0.3125</v>
      </c>
      <c r="AE99" s="83">
        <v>6242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MODERNIZAÇÃO - SOCADORA</v>
      </c>
      <c r="AJ99" s="9" t="str">
        <f>IF(D99="","*",VLOOKUP(AI99,BS_ATIVIDADE[#Data],3,FALSE))</f>
        <v>MODERNIZAÇÃO</v>
      </c>
      <c r="AK99" s="278" t="str">
        <f>IF(BS_CONTROLE[[#This Row],[Local - Partida]]=0, "-", BS_CONTROLE[[#This Row],[Local - Partida]])</f>
        <v>ZGT1</v>
      </c>
      <c r="AL99" s="278" t="str">
        <f>IF(BS_CONTROLE[[#This Row],[Local - Encerramento]]=0, "-", BS_CONTROLE[[#This Row],[Local - Encerramento]])</f>
        <v>ZGT1</v>
      </c>
      <c r="AM99" s="278" t="str">
        <f>IF(BS_CONTROLE[[#This Row],[Entre - Estações]]=0, "-", BS_CONTROLE[[#This Row],[Entre - Estações]])</f>
        <v>ZGT-ZXE</v>
      </c>
      <c r="AN99" s="278" t="str">
        <f>IF(BS_CONTROLE[[#This Row],[SB]]=0, "-", BS_CONTROLE[[#This Row],[SB]])</f>
        <v>ZGTZXE</v>
      </c>
      <c r="AO99" s="279">
        <f>IF(BS_CONTROLE[[#This Row],[SUB]]=0, "-", BS_CONTROLE[[#This Row],[SUB]])</f>
        <v>72</v>
      </c>
      <c r="AP99" s="280">
        <f>IF(BS_CONTROLE[[#This Row],[KM - Inicio]]=0, "-", BS_CONTROLE[[#This Row],[KM - Inicio]])</f>
        <v>310</v>
      </c>
      <c r="AQ99" s="280">
        <f>IF(BS_CONTROLE[[#This Row],[KM - Fim]]=0, "-", BS_CONTROLE[[#This Row],[KM - Fim]])</f>
        <v>311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ARARAQUARA - COLOMBIA</v>
      </c>
      <c r="BF99" s="281" t="str">
        <f>IF(BS_CONTROLE[[#This Row],[Responsavel pelo boletim]]=0, "-", BS_CONTROLE[[#This Row],[Responsavel pelo boletim]])</f>
        <v>Ezequiel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 hidden="1">
      <c r="A100" s="50" t="str">
        <f t="shared" si="6"/>
        <v>W9445999</v>
      </c>
      <c r="B100" s="171">
        <v>45999</v>
      </c>
      <c r="C100" s="8">
        <f>IF(BS_CONTROLE[[#This Row],[DATA]]="","",WEEKNUM(BS_CONTROLE[[#This Row],[DATA]]))</f>
        <v>50</v>
      </c>
      <c r="D100" s="51" t="s">
        <v>844</v>
      </c>
      <c r="E100" s="314">
        <v>359</v>
      </c>
      <c r="F100" s="172" t="s">
        <v>751</v>
      </c>
      <c r="G100" s="9" t="str">
        <f>IF(D100="","*",VLOOKUP(F100,BS_ATIVIDADE[#All],3,FALSE))</f>
        <v>OUTROS</v>
      </c>
      <c r="H100" s="173" t="s">
        <v>352</v>
      </c>
      <c r="I100" s="173" t="s">
        <v>358</v>
      </c>
      <c r="J100" s="217">
        <v>103</v>
      </c>
      <c r="K100" s="217">
        <v>2109</v>
      </c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0" s="173">
        <v>0.375</v>
      </c>
      <c r="P100" s="173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80" t="str">
        <f>IFERROR(_xlfn.XLOOKUP(J100, BASE_MAPA!$D$2:$D$359, BASE_MAPA!$I$2:$I$359), "ERRO")</f>
        <v>OURO VERDE - LIGAÇÃO</v>
      </c>
      <c r="V100" s="198" t="s">
        <v>1247</v>
      </c>
      <c r="W100" s="173" t="s">
        <v>1409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607</v>
      </c>
      <c r="AD100" s="173">
        <v>0.29166666666666669</v>
      </c>
      <c r="AE100" s="83">
        <v>9406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OUTRAS ATIVIDADES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PUD</v>
      </c>
      <c r="AL100" s="278" t="str">
        <f>IF(BS_CONTROLE[[#This Row],[Local - Encerramento]]=0, "-", BS_CONTROLE[[#This Row],[Local - Encerramento]])</f>
        <v>PIT</v>
      </c>
      <c r="AM100" s="278" t="str">
        <f>IF(BS_CONTROLE[[#This Row],[Entre - Estações]]=0, "-", BS_CONTROLE[[#This Row],[Entre - Estações]])</f>
        <v>PIT-K97</v>
      </c>
      <c r="AN100" s="278" t="str">
        <f>IF(BS_CONTROLE[[#This Row],[SB]]=0, "-", BS_CONTROLE[[#This Row],[SB]])</f>
        <v>PITK96</v>
      </c>
      <c r="AO100" s="279">
        <f>IF(BS_CONTROLE[[#This Row],[SUB]]=0, "-", BS_CONTROLE[[#This Row],[SUB]])</f>
        <v>103</v>
      </c>
      <c r="AP100" s="280">
        <f>IF(BS_CONTROLE[[#This Row],[KM - Inicio]]=0, "-", BS_CONTROLE[[#This Row],[KM - Inicio]])</f>
        <v>2109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1" t="str">
        <f>IFERROR(_xlfn.XLOOKUP(AO100, BASE_MAPA!$D$2:$D$359, BASE_MAPA!$I$2:$I$359), "ERRO")</f>
        <v>OURO VERDE - LIGAÇÃO</v>
      </c>
      <c r="BF100" s="281" t="str">
        <f>IF(BS_CONTROLE[[#This Row],[Responsavel pelo boletim]]=0, "-", BS_CONTROLE[[#This Row],[Responsavel pelo boletim]])</f>
        <v>Lucas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95:L95 J78:K81 J88:K92 J99:K400 J96:K97" name="Range1_8_1"/>
    <protectedRange sqref="O408:Q450 O15:Q18 O21:Q21 O23:Q23 O28:Q28 O40:Q40 O36:Q37 O30:Q34 O54:Q54 O50:Q51 O44:Q48 O67:Q68 O57:Q65 O70:Q76 O85:Q86 O83:Q83 O78:Q81 O88:Q93 O99:Q400 O95:Q97" name="Range1_9_1"/>
    <protectedRange sqref="V408:Y450 Y6:Y12 X13:Y14 V21:Y21 V15:Y18 Y19:Y20 X28 Y23:Y31 Y37:Y38 Y40:Y43 V36 Y35 V32:Y34 X36:Y36 V44:Y45 V48 X48 V47:X47 Y46:Y56 V67:Y68 Y65:Y66 V57:Y64 V70:X74 Y69:Y74 V75:Y76 V85:X85 V86:Y86 V83:X83 V95:X95 Y87 V88:Y88 V78:X78 V80:X81 Y77:Y85 V90:Y92 Y89 V99:X99 Y93:Y95 V100:Y400 Y97:Y99 V96:Y96" name="Range1_11_1"/>
    <protectedRange sqref="Z408:AD450 Z6:Z15 Z21:AD21 Z16:AD18 Z23:Z28 Z37 Z36:AD36 Z32:AD34 Z45:AD45 Z41:Z44 Z52:Z53 Z50 Z55 Z47:AD48 Z67:AD68 Z57:AD64 Z69 Z70:AD76 Z84 Z85:AD86 Z83:AD83 Z88:AD88 Z78:AD78 Z80:AD81 Z90:AD92 Z101:AD400 Z98 Z99:AD99 Z100 Z95:AD96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87 V79 V89 V98:X98" name="Range1_11_1_1"/>
    <protectedRange sqref="Z401:AD403 Z405:AD407 AA6:AD8 AA10:AD13 AA23:AD27 AA37:AD37 AA41:AD43 AA52:AD53 AA50:AD50 AA55:AD55 AA69:AD69 AA84:AD84 AA98:AD9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0:AD100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7:X97" name="Range1_11_1_2_2"/>
    <protectedRange sqref="Z39:AD39 Z54:AD54 Z97:AD97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82" priority="19469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81" priority="19458" operator="equal">
      <formula>"OPORTUNIDADE"</formula>
    </cfRule>
  </conditionalFormatting>
  <conditionalFormatting sqref="AZ6:AZ522">
    <cfRule type="expression" dxfId="880" priority="19453">
      <formula>$BU6=1</formula>
    </cfRule>
  </conditionalFormatting>
  <conditionalFormatting sqref="BQ6:BQ599">
    <cfRule type="cellIs" dxfId="879" priority="19464" operator="equal">
      <formula>"Produção e Intervalo"</formula>
    </cfRule>
    <cfRule type="cellIs" dxfId="878" priority="19465" operator="equal">
      <formula>"Aderente"</formula>
    </cfRule>
    <cfRule type="cellIs" dxfId="877" priority="19466" operator="equal">
      <formula>"Intervalo"</formula>
    </cfRule>
    <cfRule type="cellIs" dxfId="876" priority="19467" operator="equal">
      <formula>"Produção"</formula>
    </cfRule>
    <cfRule type="cellIs" dxfId="875" priority="19468" operator="equal">
      <formula>"ERRO"</formula>
    </cfRule>
  </conditionalFormatting>
  <conditionalFormatting sqref="BR6:BS552">
    <cfRule type="cellIs" dxfId="874" priority="19446" operator="equal">
      <formula>"*"</formula>
    </cfRule>
    <cfRule type="cellIs" dxfId="873" priority="19447" operator="greaterThanOrEqual">
      <formula>1</formula>
    </cfRule>
    <cfRule type="cellIs" dxfId="872" priority="19448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71" priority="19394" operator="equal">
      <formula>"NÃO"</formula>
    </cfRule>
    <cfRule type="cellIs" dxfId="870" priority="19395" operator="equal">
      <formula>"SIM"</formula>
    </cfRule>
  </conditionalFormatting>
  <conditionalFormatting sqref="X475:X522">
    <cfRule type="cellIs" dxfId="869" priority="19393" operator="equal">
      <formula>"OPORTUNIDADE"</formula>
    </cfRule>
  </conditionalFormatting>
  <conditionalFormatting sqref="Z475:Z522">
    <cfRule type="cellIs" dxfId="868" priority="19391" operator="equal">
      <formula>"NÃO"</formula>
    </cfRule>
    <cfRule type="cellIs" dxfId="867" priority="19392" operator="equal">
      <formula>"SIM"</formula>
    </cfRule>
  </conditionalFormatting>
  <conditionalFormatting sqref="Z475:Z522">
    <cfRule type="cellIs" dxfId="866" priority="19390" operator="equal">
      <formula>"OPORTUNIDADE"</formula>
    </cfRule>
  </conditionalFormatting>
  <conditionalFormatting sqref="Y1048575:Y1048576">
    <cfRule type="cellIs" dxfId="865" priority="19275" operator="equal">
      <formula>"OPORTUNIDADE"</formula>
    </cfRule>
  </conditionalFormatting>
  <conditionalFormatting sqref="Y1048575:Y1048576">
    <cfRule type="cellIs" dxfId="864" priority="19273" operator="equal">
      <formula>"NÃO"</formula>
    </cfRule>
    <cfRule type="cellIs" dxfId="863" priority="19274" operator="equal">
      <formula>"SIM"</formula>
    </cfRule>
  </conditionalFormatting>
  <conditionalFormatting sqref="Z523:Z548">
    <cfRule type="cellIs" dxfId="862" priority="19010" operator="equal">
      <formula>"OPORTUNIDADE"</formula>
    </cfRule>
  </conditionalFormatting>
  <conditionalFormatting sqref="Z523:Z548">
    <cfRule type="cellIs" dxfId="861" priority="19008" operator="equal">
      <formula>"NÃO"</formula>
    </cfRule>
    <cfRule type="cellIs" dxfId="860" priority="19009" operator="equal">
      <formula>"SIM"</formula>
    </cfRule>
  </conditionalFormatting>
  <conditionalFormatting sqref="X549">
    <cfRule type="cellIs" dxfId="859" priority="18996" operator="equal">
      <formula>"NÃO"</formula>
    </cfRule>
    <cfRule type="cellIs" dxfId="858" priority="18997" operator="equal">
      <formula>"SIM"</formula>
    </cfRule>
  </conditionalFormatting>
  <conditionalFormatting sqref="X549">
    <cfRule type="cellIs" dxfId="857" priority="18995" operator="equal">
      <formula>"OPORTUNIDADE"</formula>
    </cfRule>
  </conditionalFormatting>
  <conditionalFormatting sqref="Z549">
    <cfRule type="cellIs" dxfId="856" priority="18993" operator="equal">
      <formula>"NÃO"</formula>
    </cfRule>
    <cfRule type="cellIs" dxfId="855" priority="18994" operator="equal">
      <formula>"SIM"</formula>
    </cfRule>
  </conditionalFormatting>
  <conditionalFormatting sqref="Z549">
    <cfRule type="cellIs" dxfId="854" priority="18992" operator="equal">
      <formula>"OPORTUNIDADE"</formula>
    </cfRule>
  </conditionalFormatting>
  <conditionalFormatting sqref="BI549"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02">
      <iconSet showValue="0">
        <cfvo type="percent" val="0"/>
        <cfvo type="num" val="1"/>
        <cfvo type="num" val="1" gte="0"/>
      </iconSet>
    </cfRule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0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53" priority="19612">
      <formula>$BU492=1</formula>
    </cfRule>
  </conditionalFormatting>
  <conditionalFormatting sqref="AZ525:AZ549">
    <cfRule type="expression" dxfId="852" priority="19772">
      <formula>$BU497=1</formula>
    </cfRule>
  </conditionalFormatting>
  <conditionalFormatting sqref="BI523:BI548">
    <cfRule type="iconSet" priority="1977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75">
      <iconSet showValue="0">
        <cfvo type="percent" val="0"/>
        <cfvo type="num" val="1"/>
        <cfvo type="num" val="1" gte="0"/>
      </iconSet>
    </cfRule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7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8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8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51" priority="14407" operator="equal">
      <formula>"*"</formula>
    </cfRule>
    <cfRule type="cellIs" dxfId="850" priority="14408" operator="greaterThanOrEqual">
      <formula>1</formula>
    </cfRule>
    <cfRule type="cellIs" dxfId="849" priority="14409" operator="lessThan">
      <formula>1</formula>
    </cfRule>
  </conditionalFormatting>
  <conditionalFormatting sqref="BI6:BI522">
    <cfRule type="iconSet" priority="1979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97">
      <iconSet showValue="0">
        <cfvo type="percent" val="0"/>
        <cfvo type="num" val="1"/>
        <cfvo type="num" val="1" gte="0"/>
      </iconSet>
    </cfRule>
    <cfRule type="iconSet" priority="197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:BK599"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:BP599 BP83:BP84">
    <cfRule type="iconSet" priority="1981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8" priority="1115" operator="equal">
      <formula>"OPORTUNIDADE"</formula>
    </cfRule>
  </conditionalFormatting>
  <conditionalFormatting sqref="Y401:Z407">
    <cfRule type="cellIs" dxfId="847" priority="1113" operator="equal">
      <formula>"NÃO"</formula>
    </cfRule>
    <cfRule type="cellIs" dxfId="846" priority="1114" operator="equal">
      <formula>"SIM"</formula>
    </cfRule>
  </conditionalFormatting>
  <conditionalFormatting sqref="Z404">
    <cfRule type="cellIs" dxfId="845" priority="1112" operator="equal">
      <formula>"OPORTUNIDADE"</formula>
    </cfRule>
  </conditionalFormatting>
  <conditionalFormatting sqref="Z404">
    <cfRule type="cellIs" dxfId="844" priority="1110" operator="equal">
      <formula>"NÃO"</formula>
    </cfRule>
    <cfRule type="cellIs" dxfId="843" priority="1111" operator="equal">
      <formula>"SIM"</formula>
    </cfRule>
  </conditionalFormatting>
  <conditionalFormatting sqref="Z404">
    <cfRule type="cellIs" dxfId="842" priority="1109" operator="equal">
      <formula>"OPORTUNIDADE"</formula>
    </cfRule>
  </conditionalFormatting>
  <conditionalFormatting sqref="Z404">
    <cfRule type="cellIs" dxfId="841" priority="1107" operator="equal">
      <formula>"NÃO"</formula>
    </cfRule>
    <cfRule type="cellIs" dxfId="840" priority="1108" operator="equal">
      <formula>"SIM"</formula>
    </cfRule>
  </conditionalFormatting>
  <conditionalFormatting sqref="Z404">
    <cfRule type="cellIs" dxfId="839" priority="1106" operator="equal">
      <formula>"OPORTUNIDADE"</formula>
    </cfRule>
  </conditionalFormatting>
  <conditionalFormatting sqref="Z404">
    <cfRule type="cellIs" dxfId="838" priority="1104" operator="equal">
      <formula>"NÃO"</formula>
    </cfRule>
    <cfRule type="cellIs" dxfId="837" priority="1105" operator="equal">
      <formula>"SIM"</formula>
    </cfRule>
  </conditionalFormatting>
  <conditionalFormatting sqref="Z404">
    <cfRule type="cellIs" dxfId="836" priority="1103" operator="equal">
      <formula>"OPORTUNIDADE"</formula>
    </cfRule>
  </conditionalFormatting>
  <conditionalFormatting sqref="Z404">
    <cfRule type="cellIs" dxfId="835" priority="1101" operator="equal">
      <formula>"NÃO"</formula>
    </cfRule>
    <cfRule type="cellIs" dxfId="834" priority="1102" operator="equal">
      <formula>"SIM"</formula>
    </cfRule>
  </conditionalFormatting>
  <conditionalFormatting sqref="Z404">
    <cfRule type="cellIs" dxfId="833" priority="1100" operator="equal">
      <formula>"OPORTUNIDADE"</formula>
    </cfRule>
  </conditionalFormatting>
  <conditionalFormatting sqref="Z404">
    <cfRule type="cellIs" dxfId="832" priority="1098" operator="equal">
      <formula>"NÃO"</formula>
    </cfRule>
    <cfRule type="cellIs" dxfId="831" priority="1099" operator="equal">
      <formula>"SIM"</formula>
    </cfRule>
  </conditionalFormatting>
  <conditionalFormatting sqref="Z404">
    <cfRule type="cellIs" dxfId="830" priority="1097" operator="equal">
      <formula>"OPORTUNIDADE"</formula>
    </cfRule>
  </conditionalFormatting>
  <conditionalFormatting sqref="Z404">
    <cfRule type="cellIs" dxfId="829" priority="1095" operator="equal">
      <formula>"NÃO"</formula>
    </cfRule>
    <cfRule type="cellIs" dxfId="828" priority="1096" operator="equal">
      <formula>"SIM"</formula>
    </cfRule>
  </conditionalFormatting>
  <conditionalFormatting sqref="Z404">
    <cfRule type="cellIs" dxfId="827" priority="1094" operator="equal">
      <formula>"OPORTUNIDADE"</formula>
    </cfRule>
  </conditionalFormatting>
  <conditionalFormatting sqref="Z404">
    <cfRule type="cellIs" dxfId="826" priority="1092" operator="equal">
      <formula>"NÃO"</formula>
    </cfRule>
    <cfRule type="cellIs" dxfId="825" priority="1093" operator="equal">
      <formula>"SIM"</formula>
    </cfRule>
  </conditionalFormatting>
  <conditionalFormatting sqref="Z404">
    <cfRule type="cellIs" dxfId="824" priority="1091" operator="equal">
      <formula>"OPORTUNIDADE"</formula>
    </cfRule>
  </conditionalFormatting>
  <conditionalFormatting sqref="Z404">
    <cfRule type="cellIs" dxfId="823" priority="1089" operator="equal">
      <formula>"NÃO"</formula>
    </cfRule>
    <cfRule type="cellIs" dxfId="822" priority="1090" operator="equal">
      <formula>"SIM"</formula>
    </cfRule>
  </conditionalFormatting>
  <conditionalFormatting sqref="Z404">
    <cfRule type="cellIs" dxfId="821" priority="1088" operator="equal">
      <formula>"OPORTUNIDADE"</formula>
    </cfRule>
  </conditionalFormatting>
  <conditionalFormatting sqref="Z404">
    <cfRule type="cellIs" dxfId="820" priority="1086" operator="equal">
      <formula>"NÃO"</formula>
    </cfRule>
    <cfRule type="cellIs" dxfId="819" priority="1087" operator="equal">
      <formula>"SIM"</formula>
    </cfRule>
  </conditionalFormatting>
  <conditionalFormatting sqref="Z404">
    <cfRule type="cellIs" dxfId="818" priority="1085" operator="equal">
      <formula>"OPORTUNIDADE"</formula>
    </cfRule>
  </conditionalFormatting>
  <conditionalFormatting sqref="Z404">
    <cfRule type="cellIs" dxfId="817" priority="1083" operator="equal">
      <formula>"NÃO"</formula>
    </cfRule>
    <cfRule type="cellIs" dxfId="816" priority="1084" operator="equal">
      <formula>"SIM"</formula>
    </cfRule>
  </conditionalFormatting>
  <conditionalFormatting sqref="Z404">
    <cfRule type="cellIs" dxfId="815" priority="1082" operator="equal">
      <formula>"OPORTUNIDADE"</formula>
    </cfRule>
  </conditionalFormatting>
  <conditionalFormatting sqref="Z404">
    <cfRule type="cellIs" dxfId="814" priority="1080" operator="equal">
      <formula>"NÃO"</formula>
    </cfRule>
    <cfRule type="cellIs" dxfId="813" priority="1081" operator="equal">
      <formula>"SIM"</formula>
    </cfRule>
  </conditionalFormatting>
  <conditionalFormatting sqref="Z404">
    <cfRule type="cellIs" dxfId="812" priority="1079" operator="equal">
      <formula>"OPORTUNIDADE"</formula>
    </cfRule>
  </conditionalFormatting>
  <conditionalFormatting sqref="Z404">
    <cfRule type="cellIs" dxfId="811" priority="1077" operator="equal">
      <formula>"NÃO"</formula>
    </cfRule>
    <cfRule type="cellIs" dxfId="810" priority="1078" operator="equal">
      <formula>"SIM"</formula>
    </cfRule>
  </conditionalFormatting>
  <conditionalFormatting sqref="Z404">
    <cfRule type="cellIs" dxfId="809" priority="1076" operator="equal">
      <formula>"OPORTUNIDADE"</formula>
    </cfRule>
  </conditionalFormatting>
  <conditionalFormatting sqref="Z404">
    <cfRule type="cellIs" dxfId="808" priority="1074" operator="equal">
      <formula>"NÃO"</formula>
    </cfRule>
    <cfRule type="cellIs" dxfId="807" priority="1075" operator="equal">
      <formula>"SIM"</formula>
    </cfRule>
  </conditionalFormatting>
  <conditionalFormatting sqref="Z404">
    <cfRule type="cellIs" dxfId="806" priority="1073" operator="equal">
      <formula>"OPORTUNIDADE"</formula>
    </cfRule>
  </conditionalFormatting>
  <conditionalFormatting sqref="Z404">
    <cfRule type="cellIs" dxfId="805" priority="1071" operator="equal">
      <formula>"NÃO"</formula>
    </cfRule>
    <cfRule type="cellIs" dxfId="804" priority="1072" operator="equal">
      <formula>"SIM"</formula>
    </cfRule>
  </conditionalFormatting>
  <conditionalFormatting sqref="Z404">
    <cfRule type="cellIs" dxfId="803" priority="1070" operator="equal">
      <formula>"OPORTUNIDADE"</formula>
    </cfRule>
  </conditionalFormatting>
  <conditionalFormatting sqref="Z404">
    <cfRule type="cellIs" dxfId="802" priority="1068" operator="equal">
      <formula>"NÃO"</formula>
    </cfRule>
    <cfRule type="cellIs" dxfId="801" priority="1069" operator="equal">
      <formula>"SIM"</formula>
    </cfRule>
  </conditionalFormatting>
  <conditionalFormatting sqref="Z404">
    <cfRule type="cellIs" dxfId="800" priority="1067" operator="equal">
      <formula>"OPORTUNIDADE"</formula>
    </cfRule>
  </conditionalFormatting>
  <conditionalFormatting sqref="Z404">
    <cfRule type="cellIs" dxfId="799" priority="1065" operator="equal">
      <formula>"NÃO"</formula>
    </cfRule>
    <cfRule type="cellIs" dxfId="798" priority="1066" operator="equal">
      <formula>"SIM"</formula>
    </cfRule>
  </conditionalFormatting>
  <conditionalFormatting sqref="Z404">
    <cfRule type="cellIs" dxfId="797" priority="1064" operator="equal">
      <formula>"OPORTUNIDADE"</formula>
    </cfRule>
  </conditionalFormatting>
  <conditionalFormatting sqref="Z404">
    <cfRule type="cellIs" dxfId="796" priority="1062" operator="equal">
      <formula>"NÃO"</formula>
    </cfRule>
    <cfRule type="cellIs" dxfId="795" priority="1063" operator="equal">
      <formula>"SIM"</formula>
    </cfRule>
  </conditionalFormatting>
  <conditionalFormatting sqref="Z404">
    <cfRule type="cellIs" dxfId="794" priority="1061" operator="equal">
      <formula>"OPORTUNIDADE"</formula>
    </cfRule>
  </conditionalFormatting>
  <conditionalFormatting sqref="Z404">
    <cfRule type="cellIs" dxfId="793" priority="1059" operator="equal">
      <formula>"NÃO"</formula>
    </cfRule>
    <cfRule type="cellIs" dxfId="792" priority="1060" operator="equal">
      <formula>"SIM"</formula>
    </cfRule>
  </conditionalFormatting>
  <conditionalFormatting sqref="Z404">
    <cfRule type="cellIs" dxfId="791" priority="1058" operator="equal">
      <formula>"OPORTUNIDADE"</formula>
    </cfRule>
  </conditionalFormatting>
  <conditionalFormatting sqref="Z404">
    <cfRule type="cellIs" dxfId="790" priority="1056" operator="equal">
      <formula>"NÃO"</formula>
    </cfRule>
    <cfRule type="cellIs" dxfId="789" priority="1057" operator="equal">
      <formula>"SIM"</formula>
    </cfRule>
  </conditionalFormatting>
  <conditionalFormatting sqref="Z404">
    <cfRule type="cellIs" dxfId="788" priority="1055" operator="equal">
      <formula>"OPORTUNIDADE"</formula>
    </cfRule>
  </conditionalFormatting>
  <conditionalFormatting sqref="Z404">
    <cfRule type="cellIs" dxfId="787" priority="1053" operator="equal">
      <formula>"NÃO"</formula>
    </cfRule>
    <cfRule type="cellIs" dxfId="786" priority="1054" operator="equal">
      <formula>"SIM"</formula>
    </cfRule>
  </conditionalFormatting>
  <conditionalFormatting sqref="Z404">
    <cfRule type="cellIs" dxfId="785" priority="1052" operator="equal">
      <formula>"OPORTUNIDADE"</formula>
    </cfRule>
  </conditionalFormatting>
  <conditionalFormatting sqref="Z404">
    <cfRule type="cellIs" dxfId="784" priority="1050" operator="equal">
      <formula>"NÃO"</formula>
    </cfRule>
    <cfRule type="cellIs" dxfId="783" priority="1051" operator="equal">
      <formula>"SIM"</formula>
    </cfRule>
  </conditionalFormatting>
  <conditionalFormatting sqref="Z404">
    <cfRule type="cellIs" dxfId="782" priority="1049" operator="equal">
      <formula>"OPORTUNIDADE"</formula>
    </cfRule>
  </conditionalFormatting>
  <conditionalFormatting sqref="Z404">
    <cfRule type="cellIs" dxfId="781" priority="1047" operator="equal">
      <formula>"NÃO"</formula>
    </cfRule>
    <cfRule type="cellIs" dxfId="780" priority="1048" operator="equal">
      <formula>"SIM"</formula>
    </cfRule>
  </conditionalFormatting>
  <conditionalFormatting sqref="Z404">
    <cfRule type="cellIs" dxfId="779" priority="1046" operator="equal">
      <formula>"OPORTUNIDADE"</formula>
    </cfRule>
  </conditionalFormatting>
  <conditionalFormatting sqref="Z404">
    <cfRule type="cellIs" dxfId="778" priority="1044" operator="equal">
      <formula>"NÃO"</formula>
    </cfRule>
    <cfRule type="cellIs" dxfId="777" priority="1045" operator="equal">
      <formula>"SIM"</formula>
    </cfRule>
  </conditionalFormatting>
  <conditionalFormatting sqref="Z404">
    <cfRule type="cellIs" dxfId="776" priority="1043" operator="equal">
      <formula>"OPORTUNIDADE"</formula>
    </cfRule>
  </conditionalFormatting>
  <conditionalFormatting sqref="Z404">
    <cfRule type="cellIs" dxfId="775" priority="1041" operator="equal">
      <formula>"NÃO"</formula>
    </cfRule>
    <cfRule type="cellIs" dxfId="774" priority="1042" operator="equal">
      <formula>"SIM"</formula>
    </cfRule>
  </conditionalFormatting>
  <conditionalFormatting sqref="Y404">
    <cfRule type="cellIs" dxfId="773" priority="1040" operator="equal">
      <formula>"OPORTUNIDADE"</formula>
    </cfRule>
  </conditionalFormatting>
  <conditionalFormatting sqref="Y404">
    <cfRule type="cellIs" dxfId="772" priority="1038" operator="equal">
      <formula>"NÃO"</formula>
    </cfRule>
    <cfRule type="cellIs" dxfId="771" priority="1039" operator="equal">
      <formula>"SIM"</formula>
    </cfRule>
  </conditionalFormatting>
  <conditionalFormatting sqref="Y404">
    <cfRule type="cellIs" dxfId="770" priority="1037" operator="equal">
      <formula>"OPORTUNIDADE"</formula>
    </cfRule>
  </conditionalFormatting>
  <conditionalFormatting sqref="Y404">
    <cfRule type="cellIs" dxfId="769" priority="1035" operator="equal">
      <formula>"NÃO"</formula>
    </cfRule>
    <cfRule type="cellIs" dxfId="768" priority="1036" operator="equal">
      <formula>"SIM"</formula>
    </cfRule>
  </conditionalFormatting>
  <conditionalFormatting sqref="Y404">
    <cfRule type="cellIs" dxfId="767" priority="1034" operator="equal">
      <formula>"OPORTUNIDADE"</formula>
    </cfRule>
  </conditionalFormatting>
  <conditionalFormatting sqref="Y404">
    <cfRule type="cellIs" dxfId="766" priority="1032" operator="equal">
      <formula>"NÃO"</formula>
    </cfRule>
    <cfRule type="cellIs" dxfId="765" priority="1033" operator="equal">
      <formula>"SIM"</formula>
    </cfRule>
  </conditionalFormatting>
  <conditionalFormatting sqref="Y404">
    <cfRule type="cellIs" dxfId="764" priority="1031" operator="equal">
      <formula>"OPORTUNIDADE"</formula>
    </cfRule>
  </conditionalFormatting>
  <conditionalFormatting sqref="Y404">
    <cfRule type="cellIs" dxfId="763" priority="1029" operator="equal">
      <formula>"NÃO"</formula>
    </cfRule>
    <cfRule type="cellIs" dxfId="762" priority="1030" operator="equal">
      <formula>"SIM"</formula>
    </cfRule>
  </conditionalFormatting>
  <conditionalFormatting sqref="Y404">
    <cfRule type="cellIs" dxfId="761" priority="1028" operator="equal">
      <formula>"OPORTUNIDADE"</formula>
    </cfRule>
  </conditionalFormatting>
  <conditionalFormatting sqref="Y404">
    <cfRule type="cellIs" dxfId="760" priority="1026" operator="equal">
      <formula>"NÃO"</formula>
    </cfRule>
    <cfRule type="cellIs" dxfId="759" priority="1027" operator="equal">
      <formula>"SIM"</formula>
    </cfRule>
  </conditionalFormatting>
  <conditionalFormatting sqref="Y404">
    <cfRule type="cellIs" dxfId="758" priority="1025" operator="equal">
      <formula>"OPORTUNIDADE"</formula>
    </cfRule>
  </conditionalFormatting>
  <conditionalFormatting sqref="Y404">
    <cfRule type="cellIs" dxfId="757" priority="1023" operator="equal">
      <formula>"NÃO"</formula>
    </cfRule>
    <cfRule type="cellIs" dxfId="756" priority="1024" operator="equal">
      <formula>"SIM"</formula>
    </cfRule>
  </conditionalFormatting>
  <conditionalFormatting sqref="Y404">
    <cfRule type="cellIs" dxfId="755" priority="1022" operator="equal">
      <formula>"OPORTUNIDADE"</formula>
    </cfRule>
  </conditionalFormatting>
  <conditionalFormatting sqref="Y404">
    <cfRule type="cellIs" dxfId="754" priority="1020" operator="equal">
      <formula>"NÃO"</formula>
    </cfRule>
    <cfRule type="cellIs" dxfId="753" priority="1021" operator="equal">
      <formula>"SIM"</formula>
    </cfRule>
  </conditionalFormatting>
  <conditionalFormatting sqref="Y404">
    <cfRule type="cellIs" dxfId="752" priority="1019" operator="equal">
      <formula>"OPORTUNIDADE"</formula>
    </cfRule>
  </conditionalFormatting>
  <conditionalFormatting sqref="Y404">
    <cfRule type="cellIs" dxfId="751" priority="1017" operator="equal">
      <formula>"NÃO"</formula>
    </cfRule>
    <cfRule type="cellIs" dxfId="750" priority="1018" operator="equal">
      <formula>"SIM"</formula>
    </cfRule>
  </conditionalFormatting>
  <conditionalFormatting sqref="Y404">
    <cfRule type="cellIs" dxfId="749" priority="1016" operator="equal">
      <formula>"OPORTUNIDADE"</formula>
    </cfRule>
  </conditionalFormatting>
  <conditionalFormatting sqref="Y404">
    <cfRule type="cellIs" dxfId="748" priority="1014" operator="equal">
      <formula>"NÃO"</formula>
    </cfRule>
    <cfRule type="cellIs" dxfId="747" priority="1015" operator="equal">
      <formula>"SIM"</formula>
    </cfRule>
  </conditionalFormatting>
  <conditionalFormatting sqref="Y404">
    <cfRule type="cellIs" dxfId="746" priority="1013" operator="equal">
      <formula>"OPORTUNIDADE"</formula>
    </cfRule>
  </conditionalFormatting>
  <conditionalFormatting sqref="Y404">
    <cfRule type="cellIs" dxfId="745" priority="1011" operator="equal">
      <formula>"NÃO"</formula>
    </cfRule>
    <cfRule type="cellIs" dxfId="744" priority="1012" operator="equal">
      <formula>"SIM"</formula>
    </cfRule>
  </conditionalFormatting>
  <conditionalFormatting sqref="Y404">
    <cfRule type="cellIs" dxfId="743" priority="1010" operator="equal">
      <formula>"OPORTUNIDADE"</formula>
    </cfRule>
  </conditionalFormatting>
  <conditionalFormatting sqref="Y404">
    <cfRule type="cellIs" dxfId="742" priority="1008" operator="equal">
      <formula>"NÃO"</formula>
    </cfRule>
    <cfRule type="cellIs" dxfId="741" priority="1009" operator="equal">
      <formula>"SIM"</formula>
    </cfRule>
  </conditionalFormatting>
  <conditionalFormatting sqref="Y404">
    <cfRule type="cellIs" dxfId="740" priority="1007" operator="equal">
      <formula>"OPORTUNIDADE"</formula>
    </cfRule>
  </conditionalFormatting>
  <conditionalFormatting sqref="Y404">
    <cfRule type="cellIs" dxfId="739" priority="1005" operator="equal">
      <formula>"NÃO"</formula>
    </cfRule>
    <cfRule type="cellIs" dxfId="738" priority="1006" operator="equal">
      <formula>"SIM"</formula>
    </cfRule>
  </conditionalFormatting>
  <conditionalFormatting sqref="Y404">
    <cfRule type="cellIs" dxfId="737" priority="1004" operator="equal">
      <formula>"OPORTUNIDADE"</formula>
    </cfRule>
  </conditionalFormatting>
  <conditionalFormatting sqref="Y404">
    <cfRule type="cellIs" dxfId="736" priority="1002" operator="equal">
      <formula>"NÃO"</formula>
    </cfRule>
    <cfRule type="cellIs" dxfId="735" priority="1003" operator="equal">
      <formula>"SIM"</formula>
    </cfRule>
  </conditionalFormatting>
  <conditionalFormatting sqref="Y404">
    <cfRule type="cellIs" dxfId="734" priority="1001" operator="equal">
      <formula>"OPORTUNIDADE"</formula>
    </cfRule>
  </conditionalFormatting>
  <conditionalFormatting sqref="Y404">
    <cfRule type="cellIs" dxfId="733" priority="999" operator="equal">
      <formula>"NÃO"</formula>
    </cfRule>
    <cfRule type="cellIs" dxfId="732" priority="1000" operator="equal">
      <formula>"SIM"</formula>
    </cfRule>
  </conditionalFormatting>
  <conditionalFormatting sqref="Y404">
    <cfRule type="cellIs" dxfId="731" priority="998" operator="equal">
      <formula>"OPORTUNIDADE"</formula>
    </cfRule>
  </conditionalFormatting>
  <conditionalFormatting sqref="Y404">
    <cfRule type="cellIs" dxfId="730" priority="996" operator="equal">
      <formula>"NÃO"</formula>
    </cfRule>
    <cfRule type="cellIs" dxfId="729" priority="997" operator="equal">
      <formula>"SIM"</formula>
    </cfRule>
  </conditionalFormatting>
  <conditionalFormatting sqref="Y404">
    <cfRule type="cellIs" dxfId="728" priority="995" operator="equal">
      <formula>"OPORTUNIDADE"</formula>
    </cfRule>
  </conditionalFormatting>
  <conditionalFormatting sqref="Y404">
    <cfRule type="cellIs" dxfId="727" priority="993" operator="equal">
      <formula>"NÃO"</formula>
    </cfRule>
    <cfRule type="cellIs" dxfId="726" priority="994" operator="equal">
      <formula>"SIM"</formula>
    </cfRule>
  </conditionalFormatting>
  <conditionalFormatting sqref="Y404">
    <cfRule type="cellIs" dxfId="725" priority="992" operator="equal">
      <formula>"OPORTUNIDADE"</formula>
    </cfRule>
  </conditionalFormatting>
  <conditionalFormatting sqref="Y404">
    <cfRule type="cellIs" dxfId="724" priority="990" operator="equal">
      <formula>"NÃO"</formula>
    </cfRule>
    <cfRule type="cellIs" dxfId="723" priority="991" operator="equal">
      <formula>"SIM"</formula>
    </cfRule>
  </conditionalFormatting>
  <conditionalFormatting sqref="Y404">
    <cfRule type="cellIs" dxfId="722" priority="989" operator="equal">
      <formula>"OPORTUNIDADE"</formula>
    </cfRule>
  </conditionalFormatting>
  <conditionalFormatting sqref="Y404">
    <cfRule type="cellIs" dxfId="721" priority="987" operator="equal">
      <formula>"NÃO"</formula>
    </cfRule>
    <cfRule type="cellIs" dxfId="720" priority="988" operator="equal">
      <formula>"SIM"</formula>
    </cfRule>
  </conditionalFormatting>
  <conditionalFormatting sqref="Y404">
    <cfRule type="cellIs" dxfId="719" priority="986" operator="equal">
      <formula>"OPORTUNIDADE"</formula>
    </cfRule>
  </conditionalFormatting>
  <conditionalFormatting sqref="Y404">
    <cfRule type="cellIs" dxfId="718" priority="984" operator="equal">
      <formula>"NÃO"</formula>
    </cfRule>
    <cfRule type="cellIs" dxfId="717" priority="985" operator="equal">
      <formula>"SIM"</formula>
    </cfRule>
  </conditionalFormatting>
  <conditionalFormatting sqref="Y404">
    <cfRule type="cellIs" dxfId="716" priority="983" operator="equal">
      <formula>"OPORTUNIDADE"</formula>
    </cfRule>
  </conditionalFormatting>
  <conditionalFormatting sqref="Y404">
    <cfRule type="cellIs" dxfId="715" priority="981" operator="equal">
      <formula>"NÃO"</formula>
    </cfRule>
    <cfRule type="cellIs" dxfId="714" priority="982" operator="equal">
      <formula>"SIM"</formula>
    </cfRule>
  </conditionalFormatting>
  <conditionalFormatting sqref="Y404">
    <cfRule type="cellIs" dxfId="713" priority="980" operator="equal">
      <formula>"OPORTUNIDADE"</formula>
    </cfRule>
  </conditionalFormatting>
  <conditionalFormatting sqref="Y404">
    <cfRule type="cellIs" dxfId="712" priority="978" operator="equal">
      <formula>"NÃO"</formula>
    </cfRule>
    <cfRule type="cellIs" dxfId="711" priority="979" operator="equal">
      <formula>"SIM"</formula>
    </cfRule>
  </conditionalFormatting>
  <conditionalFormatting sqref="Y404">
    <cfRule type="cellIs" dxfId="710" priority="977" operator="equal">
      <formula>"OPORTUNIDADE"</formula>
    </cfRule>
  </conditionalFormatting>
  <conditionalFormatting sqref="Y404">
    <cfRule type="cellIs" dxfId="709" priority="975" operator="equal">
      <formula>"NÃO"</formula>
    </cfRule>
    <cfRule type="cellIs" dxfId="708" priority="976" operator="equal">
      <formula>"SIM"</formula>
    </cfRule>
  </conditionalFormatting>
  <conditionalFormatting sqref="Y404">
    <cfRule type="cellIs" dxfId="707" priority="974" operator="equal">
      <formula>"OPORTUNIDADE"</formula>
    </cfRule>
  </conditionalFormatting>
  <conditionalFormatting sqref="Y404">
    <cfRule type="cellIs" dxfId="706" priority="972" operator="equal">
      <formula>"NÃO"</formula>
    </cfRule>
    <cfRule type="cellIs" dxfId="705" priority="973" operator="equal">
      <formula>"SIM"</formula>
    </cfRule>
  </conditionalFormatting>
  <conditionalFormatting sqref="Y404">
    <cfRule type="cellIs" dxfId="704" priority="971" operator="equal">
      <formula>"OPORTUNIDADE"</formula>
    </cfRule>
  </conditionalFormatting>
  <conditionalFormatting sqref="Y404">
    <cfRule type="cellIs" dxfId="703" priority="969" operator="equal">
      <formula>"NÃO"</formula>
    </cfRule>
    <cfRule type="cellIs" dxfId="702" priority="970" operator="equal">
      <formula>"SIM"</formula>
    </cfRule>
  </conditionalFormatting>
  <conditionalFormatting sqref="Y404">
    <cfRule type="cellIs" dxfId="701" priority="968" operator="equal">
      <formula>"OPORTUNIDADE"</formula>
    </cfRule>
  </conditionalFormatting>
  <conditionalFormatting sqref="Y404">
    <cfRule type="cellIs" dxfId="700" priority="966" operator="equal">
      <formula>"NÃO"</formula>
    </cfRule>
    <cfRule type="cellIs" dxfId="699" priority="967" operator="equal">
      <formula>"SIM"</formula>
    </cfRule>
  </conditionalFormatting>
  <conditionalFormatting sqref="Y404">
    <cfRule type="cellIs" dxfId="698" priority="965" operator="equal">
      <formula>"OPORTUNIDADE"</formula>
    </cfRule>
  </conditionalFormatting>
  <conditionalFormatting sqref="Y404">
    <cfRule type="cellIs" dxfId="697" priority="963" operator="equal">
      <formula>"NÃO"</formula>
    </cfRule>
    <cfRule type="cellIs" dxfId="696" priority="964" operator="equal">
      <formula>"SIM"</formula>
    </cfRule>
  </conditionalFormatting>
  <conditionalFormatting sqref="Y404">
    <cfRule type="cellIs" dxfId="695" priority="962" operator="equal">
      <formula>"OPORTUNIDADE"</formula>
    </cfRule>
  </conditionalFormatting>
  <conditionalFormatting sqref="Y404">
    <cfRule type="cellIs" dxfId="694" priority="960" operator="equal">
      <formula>"NÃO"</formula>
    </cfRule>
    <cfRule type="cellIs" dxfId="693" priority="961" operator="equal">
      <formula>"SIM"</formula>
    </cfRule>
  </conditionalFormatting>
  <conditionalFormatting sqref="Y404">
    <cfRule type="cellIs" dxfId="692" priority="959" operator="equal">
      <formula>"OPORTUNIDADE"</formula>
    </cfRule>
  </conditionalFormatting>
  <conditionalFormatting sqref="Y404">
    <cfRule type="cellIs" dxfId="691" priority="957" operator="equal">
      <formula>"NÃO"</formula>
    </cfRule>
    <cfRule type="cellIs" dxfId="690" priority="958" operator="equal">
      <formula>"SIM"</formula>
    </cfRule>
  </conditionalFormatting>
  <conditionalFormatting sqref="Y404">
    <cfRule type="cellIs" dxfId="689" priority="956" operator="equal">
      <formula>"OPORTUNIDADE"</formula>
    </cfRule>
  </conditionalFormatting>
  <conditionalFormatting sqref="Y404">
    <cfRule type="cellIs" dxfId="688" priority="954" operator="equal">
      <formula>"NÃO"</formula>
    </cfRule>
    <cfRule type="cellIs" dxfId="687" priority="955" operator="equal">
      <formula>"SIM"</formula>
    </cfRule>
  </conditionalFormatting>
  <conditionalFormatting sqref="Y404">
    <cfRule type="cellIs" dxfId="686" priority="953" operator="equal">
      <formula>"OPORTUNIDADE"</formula>
    </cfRule>
  </conditionalFormatting>
  <conditionalFormatting sqref="Y404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404">
    <cfRule type="cellIs" dxfId="683" priority="950" operator="equal">
      <formula>"OPORTUNIDADE"</formula>
    </cfRule>
  </conditionalFormatting>
  <conditionalFormatting sqref="Y404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Y404">
    <cfRule type="cellIs" dxfId="680" priority="947" operator="equal">
      <formula>"OPORTUNIDADE"</formula>
    </cfRule>
  </conditionalFormatting>
  <conditionalFormatting sqref="Y404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Y404">
    <cfRule type="cellIs" dxfId="677" priority="944" operator="equal">
      <formula>"OPORTUNIDADE"</formula>
    </cfRule>
  </conditionalFormatting>
  <conditionalFormatting sqref="Y404">
    <cfRule type="cellIs" dxfId="676" priority="942" operator="equal">
      <formula>"NÃO"</formula>
    </cfRule>
    <cfRule type="cellIs" dxfId="675" priority="943" operator="equal">
      <formula>"SIM"</formula>
    </cfRule>
  </conditionalFormatting>
  <conditionalFormatting sqref="Y407">
    <cfRule type="cellIs" dxfId="674" priority="941" operator="equal">
      <formula>"OPORTUNIDADE"</formula>
    </cfRule>
  </conditionalFormatting>
  <conditionalFormatting sqref="Y407">
    <cfRule type="cellIs" dxfId="673" priority="939" operator="equal">
      <formula>"NÃO"</formula>
    </cfRule>
    <cfRule type="cellIs" dxfId="672" priority="940" operator="equal">
      <formula>"SIM"</formula>
    </cfRule>
  </conditionalFormatting>
  <conditionalFormatting sqref="Z407">
    <cfRule type="cellIs" dxfId="671" priority="938" operator="equal">
      <formula>"OPORTUNIDADE"</formula>
    </cfRule>
  </conditionalFormatting>
  <conditionalFormatting sqref="Z407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Z407">
    <cfRule type="cellIs" dxfId="668" priority="935" operator="equal">
      <formula>"OPORTUNIDADE"</formula>
    </cfRule>
  </conditionalFormatting>
  <conditionalFormatting sqref="Z407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407">
    <cfRule type="cellIs" dxfId="665" priority="932" operator="equal">
      <formula>"OPORTUNIDADE"</formula>
    </cfRule>
  </conditionalFormatting>
  <conditionalFormatting sqref="Z407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407">
    <cfRule type="cellIs" dxfId="662" priority="929" operator="equal">
      <formula>"OPORTUNIDADE"</formula>
    </cfRule>
  </conditionalFormatting>
  <conditionalFormatting sqref="Z407">
    <cfRule type="cellIs" dxfId="661" priority="927" operator="equal">
      <formula>"NÃO"</formula>
    </cfRule>
    <cfRule type="cellIs" dxfId="660" priority="928" operator="equal">
      <formula>"SIM"</formula>
    </cfRule>
  </conditionalFormatting>
  <conditionalFormatting sqref="Z407">
    <cfRule type="cellIs" dxfId="659" priority="926" operator="equal">
      <formula>"OPORTUNIDADE"</formula>
    </cfRule>
  </conditionalFormatting>
  <conditionalFormatting sqref="Z407">
    <cfRule type="cellIs" dxfId="658" priority="924" operator="equal">
      <formula>"NÃO"</formula>
    </cfRule>
    <cfRule type="cellIs" dxfId="657" priority="925" operator="equal">
      <formula>"SIM"</formula>
    </cfRule>
  </conditionalFormatting>
  <conditionalFormatting sqref="BK10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6" priority="919" operator="equal">
      <formula>"OPORTUNIDADE"</formula>
    </cfRule>
  </conditionalFormatting>
  <conditionalFormatting sqref="Z20">
    <cfRule type="cellIs" dxfId="655" priority="917" operator="equal">
      <formula>"NÃO"</formula>
    </cfRule>
    <cfRule type="cellIs" dxfId="654" priority="918" operator="equal">
      <formula>"SIM"</formula>
    </cfRule>
  </conditionalFormatting>
  <conditionalFormatting sqref="Y20">
    <cfRule type="cellIs" dxfId="653" priority="916" operator="equal">
      <formula>"OPORTUNIDADE"</formula>
    </cfRule>
  </conditionalFormatting>
  <conditionalFormatting sqref="Y20">
    <cfRule type="cellIs" dxfId="652" priority="914" operator="equal">
      <formula>"NÃO"</formula>
    </cfRule>
    <cfRule type="cellIs" dxfId="651" priority="915" operator="equal">
      <formula>"SIM"</formula>
    </cfRule>
  </conditionalFormatting>
  <conditionalFormatting sqref="Z19">
    <cfRule type="cellIs" dxfId="650" priority="913" operator="equal">
      <formula>"OPORTUNIDADE"</formula>
    </cfRule>
  </conditionalFormatting>
  <conditionalFormatting sqref="Z19">
    <cfRule type="cellIs" dxfId="649" priority="911" operator="equal">
      <formula>"NÃO"</formula>
    </cfRule>
    <cfRule type="cellIs" dxfId="648" priority="912" operator="equal">
      <formula>"SIM"</formula>
    </cfRule>
  </conditionalFormatting>
  <conditionalFormatting sqref="Z19">
    <cfRule type="cellIs" dxfId="647" priority="895" operator="equal">
      <formula>"OPORTUNIDADE"</formula>
    </cfRule>
  </conditionalFormatting>
  <conditionalFormatting sqref="Z19">
    <cfRule type="cellIs" dxfId="646" priority="893" operator="equal">
      <formula>"NÃO"</formula>
    </cfRule>
    <cfRule type="cellIs" dxfId="645" priority="894" operator="equal">
      <formula>"SIM"</formula>
    </cfRule>
  </conditionalFormatting>
  <conditionalFormatting sqref="Z19">
    <cfRule type="cellIs" dxfId="644" priority="892" operator="equal">
      <formula>"OPORTUNIDADE"</formula>
    </cfRule>
  </conditionalFormatting>
  <conditionalFormatting sqref="Z19">
    <cfRule type="cellIs" dxfId="643" priority="890" operator="equal">
      <formula>"NÃO"</formula>
    </cfRule>
    <cfRule type="cellIs" dxfId="642" priority="891" operator="equal">
      <formula>"SIM"</formula>
    </cfRule>
  </conditionalFormatting>
  <conditionalFormatting sqref="Z19">
    <cfRule type="cellIs" dxfId="641" priority="889" operator="equal">
      <formula>"OPORTUNIDADE"</formula>
    </cfRule>
  </conditionalFormatting>
  <conditionalFormatting sqref="Z19">
    <cfRule type="cellIs" dxfId="640" priority="887" operator="equal">
      <formula>"NÃO"</formula>
    </cfRule>
    <cfRule type="cellIs" dxfId="639" priority="888" operator="equal">
      <formula>"SIM"</formula>
    </cfRule>
  </conditionalFormatting>
  <conditionalFormatting sqref="Z19">
    <cfRule type="cellIs" dxfId="638" priority="886" operator="equal">
      <formula>"OPORTUNIDADE"</formula>
    </cfRule>
  </conditionalFormatting>
  <conditionalFormatting sqref="Z19">
    <cfRule type="cellIs" dxfId="637" priority="884" operator="equal">
      <formula>"NÃO"</formula>
    </cfRule>
    <cfRule type="cellIs" dxfId="636" priority="885" operator="equal">
      <formula>"SIM"</formula>
    </cfRule>
  </conditionalFormatting>
  <conditionalFormatting sqref="Z19">
    <cfRule type="cellIs" dxfId="635" priority="883" operator="equal">
      <formula>"OPORTUNIDADE"</formula>
    </cfRule>
  </conditionalFormatting>
  <conditionalFormatting sqref="Z19">
    <cfRule type="cellIs" dxfId="634" priority="881" operator="equal">
      <formula>"NÃO"</formula>
    </cfRule>
    <cfRule type="cellIs" dxfId="633" priority="882" operator="equal">
      <formula>"SIM"</formula>
    </cfRule>
  </conditionalFormatting>
  <conditionalFormatting sqref="Z19">
    <cfRule type="cellIs" dxfId="632" priority="880" operator="equal">
      <formula>"OPORTUNIDADE"</formula>
    </cfRule>
  </conditionalFormatting>
  <conditionalFormatting sqref="Z19">
    <cfRule type="cellIs" dxfId="631" priority="878" operator="equal">
      <formula>"NÃO"</formula>
    </cfRule>
    <cfRule type="cellIs" dxfId="630" priority="879" operator="equal">
      <formula>"SIM"</formula>
    </cfRule>
  </conditionalFormatting>
  <conditionalFormatting sqref="Z19">
    <cfRule type="cellIs" dxfId="629" priority="877" operator="equal">
      <formula>"OPORTUNIDADE"</formula>
    </cfRule>
  </conditionalFormatting>
  <conditionalFormatting sqref="Z19">
    <cfRule type="cellIs" dxfId="628" priority="875" operator="equal">
      <formula>"NÃO"</formula>
    </cfRule>
    <cfRule type="cellIs" dxfId="627" priority="876" operator="equal">
      <formula>"SIM"</formula>
    </cfRule>
  </conditionalFormatting>
  <conditionalFormatting sqref="Z19">
    <cfRule type="cellIs" dxfId="626" priority="874" operator="equal">
      <formula>"OPORTUNIDADE"</formula>
    </cfRule>
  </conditionalFormatting>
  <conditionalFormatting sqref="Z19">
    <cfRule type="cellIs" dxfId="625" priority="872" operator="equal">
      <formula>"NÃO"</formula>
    </cfRule>
    <cfRule type="cellIs" dxfId="624" priority="873" operator="equal">
      <formula>"SIM"</formula>
    </cfRule>
  </conditionalFormatting>
  <conditionalFormatting sqref="Z19">
    <cfRule type="cellIs" dxfId="623" priority="871" operator="equal">
      <formula>"OPORTUNIDADE"</formula>
    </cfRule>
  </conditionalFormatting>
  <conditionalFormatting sqref="Z19">
    <cfRule type="cellIs" dxfId="622" priority="869" operator="equal">
      <formula>"NÃO"</formula>
    </cfRule>
    <cfRule type="cellIs" dxfId="621" priority="870" operator="equal">
      <formula>"SIM"</formula>
    </cfRule>
  </conditionalFormatting>
  <conditionalFormatting sqref="Z19">
    <cfRule type="cellIs" dxfId="620" priority="865" operator="equal">
      <formula>"OPORTUNIDADE"</formula>
    </cfRule>
  </conditionalFormatting>
  <conditionalFormatting sqref="Z19">
    <cfRule type="cellIs" dxfId="619" priority="863" operator="equal">
      <formula>"NÃO"</formula>
    </cfRule>
    <cfRule type="cellIs" dxfId="618" priority="864" operator="equal">
      <formula>"SIM"</formula>
    </cfRule>
  </conditionalFormatting>
  <conditionalFormatting sqref="Z19">
    <cfRule type="cellIs" dxfId="617" priority="862" operator="equal">
      <formula>"OPORTUNIDADE"</formula>
    </cfRule>
  </conditionalFormatting>
  <conditionalFormatting sqref="Z19">
    <cfRule type="cellIs" dxfId="616" priority="860" operator="equal">
      <formula>"NÃO"</formula>
    </cfRule>
    <cfRule type="cellIs" dxfId="615" priority="861" operator="equal">
      <formula>"SIM"</formula>
    </cfRule>
  </conditionalFormatting>
  <conditionalFormatting sqref="Y19">
    <cfRule type="cellIs" dxfId="614" priority="829" operator="equal">
      <formula>"OPORTUNIDADE"</formula>
    </cfRule>
  </conditionalFormatting>
  <conditionalFormatting sqref="Y19">
    <cfRule type="cellIs" dxfId="613" priority="827" operator="equal">
      <formula>"NÃO"</formula>
    </cfRule>
    <cfRule type="cellIs" dxfId="612" priority="828" operator="equal">
      <formula>"SIM"</formula>
    </cfRule>
  </conditionalFormatting>
  <conditionalFormatting sqref="Y22:Z22">
    <cfRule type="cellIs" dxfId="611" priority="826" operator="equal">
      <formula>"OPORTUNIDADE"</formula>
    </cfRule>
  </conditionalFormatting>
  <conditionalFormatting sqref="Y22:Z22">
    <cfRule type="cellIs" dxfId="610" priority="824" operator="equal">
      <formula>"NÃO"</formula>
    </cfRule>
    <cfRule type="cellIs" dxfId="609" priority="825" operator="equal">
      <formula>"SIM"</formula>
    </cfRule>
  </conditionalFormatting>
  <conditionalFormatting sqref="BP9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8" priority="816" operator="equal">
      <formula>"OPORTUNIDADE"</formula>
    </cfRule>
  </conditionalFormatting>
  <conditionalFormatting sqref="Z30">
    <cfRule type="cellIs" dxfId="607" priority="814" operator="equal">
      <formula>"NÃO"</formula>
    </cfRule>
    <cfRule type="cellIs" dxfId="606" priority="815" operator="equal">
      <formula>"SIM"</formula>
    </cfRule>
  </conditionalFormatting>
  <conditionalFormatting sqref="BK1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05" priority="809" operator="equal">
      <formula>"OPORTUNIDADE"</formula>
    </cfRule>
  </conditionalFormatting>
  <conditionalFormatting sqref="Z27">
    <cfRule type="cellIs" dxfId="604" priority="807" operator="equal">
      <formula>"NÃO"</formula>
    </cfRule>
    <cfRule type="cellIs" dxfId="603" priority="808" operator="equal">
      <formula>"SIM"</formula>
    </cfRule>
  </conditionalFormatting>
  <conditionalFormatting sqref="Z28">
    <cfRule type="cellIs" dxfId="602" priority="803" operator="equal">
      <formula>"OPORTUNIDADE"</formula>
    </cfRule>
  </conditionalFormatting>
  <conditionalFormatting sqref="Z28">
    <cfRule type="cellIs" dxfId="601" priority="801" operator="equal">
      <formula>"NÃO"</formula>
    </cfRule>
    <cfRule type="cellIs" dxfId="600" priority="802" operator="equal">
      <formula>"SIM"</formula>
    </cfRule>
  </conditionalFormatting>
  <conditionalFormatting sqref="Z29">
    <cfRule type="cellIs" dxfId="599" priority="800" operator="equal">
      <formula>"OPORTUNIDADE"</formula>
    </cfRule>
  </conditionalFormatting>
  <conditionalFormatting sqref="Z29">
    <cfRule type="cellIs" dxfId="598" priority="798" operator="equal">
      <formula>"NÃO"</formula>
    </cfRule>
    <cfRule type="cellIs" dxfId="597" priority="799" operator="equal">
      <formula>"SIM"</formula>
    </cfRule>
  </conditionalFormatting>
  <conditionalFormatting sqref="BK7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6" priority="792" operator="equal">
      <formula>"OPORTUNIDADE"</formula>
    </cfRule>
  </conditionalFormatting>
  <conditionalFormatting sqref="Z29">
    <cfRule type="cellIs" dxfId="595" priority="790" operator="equal">
      <formula>"NÃO"</formula>
    </cfRule>
    <cfRule type="cellIs" dxfId="594" priority="791" operator="equal">
      <formula>"SIM"</formula>
    </cfRule>
  </conditionalFormatting>
  <conditionalFormatting sqref="Z30">
    <cfRule type="cellIs" dxfId="593" priority="789" operator="equal">
      <formula>"OPORTUNIDADE"</formula>
    </cfRule>
  </conditionalFormatting>
  <conditionalFormatting sqref="Z30">
    <cfRule type="cellIs" dxfId="592" priority="787" operator="equal">
      <formula>"NÃO"</formula>
    </cfRule>
    <cfRule type="cellIs" dxfId="591" priority="788" operator="equal">
      <formula>"SIM"</formula>
    </cfRule>
  </conditionalFormatting>
  <conditionalFormatting sqref="Z31">
    <cfRule type="cellIs" dxfId="590" priority="786" operator="equal">
      <formula>"OPORTUNIDADE"</formula>
    </cfRule>
  </conditionalFormatting>
  <conditionalFormatting sqref="Z31">
    <cfRule type="cellIs" dxfId="589" priority="784" operator="equal">
      <formula>"NÃO"</formula>
    </cfRule>
    <cfRule type="cellIs" dxfId="588" priority="785" operator="equal">
      <formula>"SIM"</formula>
    </cfRule>
  </conditionalFormatting>
  <conditionalFormatting sqref="BK1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7" priority="769" operator="equal">
      <formula>"OPORTUNIDADE"</formula>
    </cfRule>
  </conditionalFormatting>
  <conditionalFormatting sqref="Z40:Z43">
    <cfRule type="cellIs" dxfId="586" priority="767" operator="equal">
      <formula>"NÃO"</formula>
    </cfRule>
    <cfRule type="cellIs" dxfId="585" priority="768" operator="equal">
      <formula>"SIM"</formula>
    </cfRule>
  </conditionalFormatting>
  <conditionalFormatting sqref="Z38">
    <cfRule type="cellIs" dxfId="584" priority="766" operator="equal">
      <formula>"OPORTUNIDADE"</formula>
    </cfRule>
  </conditionalFormatting>
  <conditionalFormatting sqref="Z38">
    <cfRule type="cellIs" dxfId="583" priority="764" operator="equal">
      <formula>"NÃO"</formula>
    </cfRule>
    <cfRule type="cellIs" dxfId="582" priority="765" operator="equal">
      <formula>"SIM"</formula>
    </cfRule>
  </conditionalFormatting>
  <conditionalFormatting sqref="Y38 Y40">
    <cfRule type="cellIs" dxfId="581" priority="763" operator="equal">
      <formula>"OPORTUNIDADE"</formula>
    </cfRule>
  </conditionalFormatting>
  <conditionalFormatting sqref="Y38 Y40">
    <cfRule type="cellIs" dxfId="580" priority="761" operator="equal">
      <formula>"NÃO"</formula>
    </cfRule>
    <cfRule type="cellIs" dxfId="579" priority="762" operator="equal">
      <formula>"SIM"</formula>
    </cfRule>
  </conditionalFormatting>
  <conditionalFormatting sqref="Z41:Z43">
    <cfRule type="cellIs" dxfId="578" priority="760" operator="equal">
      <formula>"OPORTUNIDADE"</formula>
    </cfRule>
  </conditionalFormatting>
  <conditionalFormatting sqref="Z41:Z43">
    <cfRule type="cellIs" dxfId="577" priority="758" operator="equal">
      <formula>"NÃO"</formula>
    </cfRule>
    <cfRule type="cellIs" dxfId="576" priority="759" operator="equal">
      <formula>"SIM"</formula>
    </cfRule>
  </conditionalFormatting>
  <conditionalFormatting sqref="Z41:Z43">
    <cfRule type="cellIs" dxfId="575" priority="757" operator="equal">
      <formula>"OPORTUNIDADE"</formula>
    </cfRule>
  </conditionalFormatting>
  <conditionalFormatting sqref="Z41:Z43">
    <cfRule type="cellIs" dxfId="574" priority="755" operator="equal">
      <formula>"NÃO"</formula>
    </cfRule>
    <cfRule type="cellIs" dxfId="573" priority="756" operator="equal">
      <formula>"SIM"</formula>
    </cfRule>
  </conditionalFormatting>
  <conditionalFormatting sqref="Z42:Z43">
    <cfRule type="cellIs" dxfId="572" priority="754" operator="equal">
      <formula>"OPORTUNIDADE"</formula>
    </cfRule>
  </conditionalFormatting>
  <conditionalFormatting sqref="Z42:Z43">
    <cfRule type="cellIs" dxfId="571" priority="752" operator="equal">
      <formula>"NÃO"</formula>
    </cfRule>
    <cfRule type="cellIs" dxfId="570" priority="753" operator="equal">
      <formula>"SIM"</formula>
    </cfRule>
  </conditionalFormatting>
  <conditionalFormatting sqref="BJ24:BJ2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9" priority="741" operator="equal">
      <formula>"OPORTUNIDADE"</formula>
    </cfRule>
  </conditionalFormatting>
  <conditionalFormatting sqref="Z40">
    <cfRule type="cellIs" dxfId="568" priority="739" operator="equal">
      <formula>"NÃO"</formula>
    </cfRule>
    <cfRule type="cellIs" dxfId="567" priority="740" operator="equal">
      <formula>"SIM"</formula>
    </cfRule>
  </conditionalFormatting>
  <conditionalFormatting sqref="Y39:Z39">
    <cfRule type="cellIs" dxfId="566" priority="738" operator="equal">
      <formula>"OPORTUNIDADE"</formula>
    </cfRule>
  </conditionalFormatting>
  <conditionalFormatting sqref="Y39:Z39">
    <cfRule type="cellIs" dxfId="565" priority="736" operator="equal">
      <formula>"NÃO"</formula>
    </cfRule>
    <cfRule type="cellIs" dxfId="564" priority="737" operator="equal">
      <formula>"SIM"</formula>
    </cfRule>
  </conditionalFormatting>
  <conditionalFormatting sqref="Y39">
    <cfRule type="cellIs" dxfId="563" priority="735" operator="equal">
      <formula>"OPORTUNIDADE"</formula>
    </cfRule>
  </conditionalFormatting>
  <conditionalFormatting sqref="Y39">
    <cfRule type="cellIs" dxfId="562" priority="733" operator="equal">
      <formula>"NÃO"</formula>
    </cfRule>
    <cfRule type="cellIs" dxfId="561" priority="734" operator="equal">
      <formula>"SIM"</formula>
    </cfRule>
  </conditionalFormatting>
  <conditionalFormatting sqref="Y39">
    <cfRule type="cellIs" dxfId="560" priority="732" operator="equal">
      <formula>"OPORTUNIDADE"</formula>
    </cfRule>
  </conditionalFormatting>
  <conditionalFormatting sqref="Y39">
    <cfRule type="cellIs" dxfId="559" priority="730" operator="equal">
      <formula>"NÃO"</formula>
    </cfRule>
    <cfRule type="cellIs" dxfId="558" priority="731" operator="equal">
      <formula>"SIM"</formula>
    </cfRule>
  </conditionalFormatting>
  <conditionalFormatting sqref="Y39">
    <cfRule type="cellIs" dxfId="557" priority="729" operator="equal">
      <formula>"OPORTUNIDADE"</formula>
    </cfRule>
  </conditionalFormatting>
  <conditionalFormatting sqref="Y39">
    <cfRule type="cellIs" dxfId="556" priority="727" operator="equal">
      <formula>"NÃO"</formula>
    </cfRule>
    <cfRule type="cellIs" dxfId="555" priority="728" operator="equal">
      <formula>"SIM"</formula>
    </cfRule>
  </conditionalFormatting>
  <conditionalFormatting sqref="Y39">
    <cfRule type="cellIs" dxfId="554" priority="726" operator="equal">
      <formula>"OPORTUNIDADE"</formula>
    </cfRule>
  </conditionalFormatting>
  <conditionalFormatting sqref="Y39">
    <cfRule type="cellIs" dxfId="553" priority="724" operator="equal">
      <formula>"NÃO"</formula>
    </cfRule>
    <cfRule type="cellIs" dxfId="552" priority="725" operator="equal">
      <formula>"SIM"</formula>
    </cfRule>
  </conditionalFormatting>
  <conditionalFormatting sqref="Y39">
    <cfRule type="cellIs" dxfId="551" priority="723" operator="equal">
      <formula>"OPORTUNIDADE"</formula>
    </cfRule>
  </conditionalFormatting>
  <conditionalFormatting sqref="Y39">
    <cfRule type="cellIs" dxfId="550" priority="721" operator="equal">
      <formula>"NÃO"</formula>
    </cfRule>
    <cfRule type="cellIs" dxfId="549" priority="722" operator="equal">
      <formula>"SIM"</formula>
    </cfRule>
  </conditionalFormatting>
  <conditionalFormatting sqref="Z39">
    <cfRule type="cellIs" dxfId="548" priority="720" operator="equal">
      <formula>"OPORTUNIDADE"</formula>
    </cfRule>
  </conditionalFormatting>
  <conditionalFormatting sqref="Z39">
    <cfRule type="cellIs" dxfId="547" priority="718" operator="equal">
      <formula>"NÃO"</formula>
    </cfRule>
    <cfRule type="cellIs" dxfId="546" priority="719" operator="equal">
      <formula>"SIM"</formula>
    </cfRule>
  </conditionalFormatting>
  <conditionalFormatting sqref="Z39">
    <cfRule type="cellIs" dxfId="545" priority="717" operator="equal">
      <formula>"OPORTUNIDADE"</formula>
    </cfRule>
  </conditionalFormatting>
  <conditionalFormatting sqref="Z39">
    <cfRule type="cellIs" dxfId="544" priority="715" operator="equal">
      <formula>"NÃO"</formula>
    </cfRule>
    <cfRule type="cellIs" dxfId="543" priority="716" operator="equal">
      <formula>"SIM"</formula>
    </cfRule>
  </conditionalFormatting>
  <conditionalFormatting sqref="Z39">
    <cfRule type="cellIs" dxfId="542" priority="714" operator="equal">
      <formula>"OPORTUNIDADE"</formula>
    </cfRule>
  </conditionalFormatting>
  <conditionalFormatting sqref="Z39">
    <cfRule type="cellIs" dxfId="541" priority="712" operator="equal">
      <formula>"NÃO"</formula>
    </cfRule>
    <cfRule type="cellIs" dxfId="540" priority="713" operator="equal">
      <formula>"SIM"</formula>
    </cfRule>
  </conditionalFormatting>
  <conditionalFormatting sqref="Y39">
    <cfRule type="cellIs" dxfId="539" priority="711" operator="equal">
      <formula>"OPORTUNIDADE"</formula>
    </cfRule>
  </conditionalFormatting>
  <conditionalFormatting sqref="Y39">
    <cfRule type="cellIs" dxfId="538" priority="709" operator="equal">
      <formula>"NÃO"</formula>
    </cfRule>
    <cfRule type="cellIs" dxfId="537" priority="710" operator="equal">
      <formula>"SIM"</formula>
    </cfRule>
  </conditionalFormatting>
  <conditionalFormatting sqref="Y39">
    <cfRule type="cellIs" dxfId="536" priority="708" operator="equal">
      <formula>"OPORTUNIDADE"</formula>
    </cfRule>
  </conditionalFormatting>
  <conditionalFormatting sqref="Y39">
    <cfRule type="cellIs" dxfId="535" priority="706" operator="equal">
      <formula>"NÃO"</formula>
    </cfRule>
    <cfRule type="cellIs" dxfId="534" priority="707" operator="equal">
      <formula>"SIM"</formula>
    </cfRule>
  </conditionalFormatting>
  <conditionalFormatting sqref="Y39">
    <cfRule type="cellIs" dxfId="533" priority="705" operator="equal">
      <formula>"OPORTUNIDADE"</formula>
    </cfRule>
  </conditionalFormatting>
  <conditionalFormatting sqref="Y39">
    <cfRule type="cellIs" dxfId="532" priority="703" operator="equal">
      <formula>"NÃO"</formula>
    </cfRule>
    <cfRule type="cellIs" dxfId="531" priority="704" operator="equal">
      <formula>"SIM"</formula>
    </cfRule>
  </conditionalFormatting>
  <conditionalFormatting sqref="Y39">
    <cfRule type="cellIs" dxfId="530" priority="702" operator="equal">
      <formula>"OPORTUNIDADE"</formula>
    </cfRule>
  </conditionalFormatting>
  <conditionalFormatting sqref="Y39">
    <cfRule type="cellIs" dxfId="529" priority="700" operator="equal">
      <formula>"NÃO"</formula>
    </cfRule>
    <cfRule type="cellIs" dxfId="528" priority="701" operator="equal">
      <formula>"SIM"</formula>
    </cfRule>
  </conditionalFormatting>
  <conditionalFormatting sqref="Y39">
    <cfRule type="cellIs" dxfId="527" priority="699" operator="equal">
      <formula>"OPORTUNIDADE"</formula>
    </cfRule>
  </conditionalFormatting>
  <conditionalFormatting sqref="Y39">
    <cfRule type="cellIs" dxfId="526" priority="697" operator="equal">
      <formula>"NÃO"</formula>
    </cfRule>
    <cfRule type="cellIs" dxfId="525" priority="698" operator="equal">
      <formula>"SIM"</formula>
    </cfRule>
  </conditionalFormatting>
  <conditionalFormatting sqref="Y39">
    <cfRule type="cellIs" dxfId="524" priority="696" operator="equal">
      <formula>"OPORTUNIDADE"</formula>
    </cfRule>
  </conditionalFormatting>
  <conditionalFormatting sqref="Y39">
    <cfRule type="cellIs" dxfId="523" priority="694" operator="equal">
      <formula>"NÃO"</formula>
    </cfRule>
    <cfRule type="cellIs" dxfId="522" priority="695" operator="equal">
      <formula>"SIM"</formula>
    </cfRule>
  </conditionalFormatting>
  <conditionalFormatting sqref="Z39">
    <cfRule type="cellIs" dxfId="521" priority="693" operator="equal">
      <formula>"OPORTUNIDADE"</formula>
    </cfRule>
  </conditionalFormatting>
  <conditionalFormatting sqref="Z39">
    <cfRule type="cellIs" dxfId="520" priority="691" operator="equal">
      <formula>"NÃO"</formula>
    </cfRule>
    <cfRule type="cellIs" dxfId="519" priority="692" operator="equal">
      <formula>"SIM"</formula>
    </cfRule>
  </conditionalFormatting>
  <conditionalFormatting sqref="Z39">
    <cfRule type="cellIs" dxfId="518" priority="690" operator="equal">
      <formula>"OPORTUNIDADE"</formula>
    </cfRule>
  </conditionalFormatting>
  <conditionalFormatting sqref="Z39">
    <cfRule type="cellIs" dxfId="517" priority="688" operator="equal">
      <formula>"NÃO"</formula>
    </cfRule>
    <cfRule type="cellIs" dxfId="516" priority="689" operator="equal">
      <formula>"SIM"</formula>
    </cfRule>
  </conditionalFormatting>
  <conditionalFormatting sqref="Y39">
    <cfRule type="cellIs" dxfId="515" priority="687" operator="equal">
      <formula>"OPORTUNIDADE"</formula>
    </cfRule>
  </conditionalFormatting>
  <conditionalFormatting sqref="Y39">
    <cfRule type="cellIs" dxfId="514" priority="685" operator="equal">
      <formula>"NÃO"</formula>
    </cfRule>
    <cfRule type="cellIs" dxfId="513" priority="686" operator="equal">
      <formula>"SIM"</formula>
    </cfRule>
  </conditionalFormatting>
  <conditionalFormatting sqref="Y39">
    <cfRule type="cellIs" dxfId="512" priority="684" operator="equal">
      <formula>"OPORTUNIDADE"</formula>
    </cfRule>
  </conditionalFormatting>
  <conditionalFormatting sqref="Y39">
    <cfRule type="cellIs" dxfId="511" priority="682" operator="equal">
      <formula>"NÃO"</formula>
    </cfRule>
    <cfRule type="cellIs" dxfId="510" priority="683" operator="equal">
      <formula>"SIM"</formula>
    </cfRule>
  </conditionalFormatting>
  <conditionalFormatting sqref="Y39">
    <cfRule type="cellIs" dxfId="509" priority="681" operator="equal">
      <formula>"OPORTUNIDADE"</formula>
    </cfRule>
  </conditionalFormatting>
  <conditionalFormatting sqref="Y39">
    <cfRule type="cellIs" dxfId="508" priority="679" operator="equal">
      <formula>"NÃO"</formula>
    </cfRule>
    <cfRule type="cellIs" dxfId="507" priority="680" operator="equal">
      <formula>"SIM"</formula>
    </cfRule>
  </conditionalFormatting>
  <conditionalFormatting sqref="Y39">
    <cfRule type="cellIs" dxfId="506" priority="678" operator="equal">
      <formula>"OPORTUNIDADE"</formula>
    </cfRule>
  </conditionalFormatting>
  <conditionalFormatting sqref="Y39">
    <cfRule type="cellIs" dxfId="505" priority="676" operator="equal">
      <formula>"NÃO"</formula>
    </cfRule>
    <cfRule type="cellIs" dxfId="504" priority="677" operator="equal">
      <formula>"SIM"</formula>
    </cfRule>
  </conditionalFormatting>
  <conditionalFormatting sqref="Z39">
    <cfRule type="cellIs" dxfId="503" priority="675" operator="equal">
      <formula>"OPORTUNIDADE"</formula>
    </cfRule>
  </conditionalFormatting>
  <conditionalFormatting sqref="Z39">
    <cfRule type="cellIs" dxfId="502" priority="673" operator="equal">
      <formula>"NÃO"</formula>
    </cfRule>
    <cfRule type="cellIs" dxfId="501" priority="674" operator="equal">
      <formula>"SIM"</formula>
    </cfRule>
  </conditionalFormatting>
  <conditionalFormatting sqref="Z39">
    <cfRule type="cellIs" dxfId="500" priority="672" operator="equal">
      <formula>"OPORTUNIDADE"</formula>
    </cfRule>
  </conditionalFormatting>
  <conditionalFormatting sqref="Z39">
    <cfRule type="cellIs" dxfId="499" priority="670" operator="equal">
      <formula>"NÃO"</formula>
    </cfRule>
    <cfRule type="cellIs" dxfId="498" priority="671" operator="equal">
      <formula>"SIM"</formula>
    </cfRule>
  </conditionalFormatting>
  <conditionalFormatting sqref="Z39">
    <cfRule type="cellIs" dxfId="497" priority="669" operator="equal">
      <formula>"OPORTUNIDADE"</formula>
    </cfRule>
  </conditionalFormatting>
  <conditionalFormatting sqref="Z39">
    <cfRule type="cellIs" dxfId="496" priority="667" operator="equal">
      <formula>"NÃO"</formula>
    </cfRule>
    <cfRule type="cellIs" dxfId="495" priority="668" operator="equal">
      <formula>"SIM"</formula>
    </cfRule>
  </conditionalFormatting>
  <conditionalFormatting sqref="Y39">
    <cfRule type="cellIs" dxfId="494" priority="666" operator="equal">
      <formula>"OPORTUNIDADE"</formula>
    </cfRule>
  </conditionalFormatting>
  <conditionalFormatting sqref="Y39">
    <cfRule type="cellIs" dxfId="493" priority="664" operator="equal">
      <formula>"NÃO"</formula>
    </cfRule>
    <cfRule type="cellIs" dxfId="492" priority="665" operator="equal">
      <formula>"SIM"</formula>
    </cfRule>
  </conditionalFormatting>
  <conditionalFormatting sqref="Y39">
    <cfRule type="cellIs" dxfId="491" priority="663" operator="equal">
      <formula>"OPORTUNIDADE"</formula>
    </cfRule>
  </conditionalFormatting>
  <conditionalFormatting sqref="Y39">
    <cfRule type="cellIs" dxfId="490" priority="661" operator="equal">
      <formula>"NÃO"</formula>
    </cfRule>
    <cfRule type="cellIs" dxfId="489" priority="662" operator="equal">
      <formula>"SIM"</formula>
    </cfRule>
  </conditionalFormatting>
  <conditionalFormatting sqref="Y39">
    <cfRule type="cellIs" dxfId="488" priority="660" operator="equal">
      <formula>"OPORTUNIDADE"</formula>
    </cfRule>
  </conditionalFormatting>
  <conditionalFormatting sqref="Y39">
    <cfRule type="cellIs" dxfId="487" priority="658" operator="equal">
      <formula>"NÃO"</formula>
    </cfRule>
    <cfRule type="cellIs" dxfId="486" priority="659" operator="equal">
      <formula>"SIM"</formula>
    </cfRule>
  </conditionalFormatting>
  <conditionalFormatting sqref="Y39">
    <cfRule type="cellIs" dxfId="485" priority="657" operator="equal">
      <formula>"OPORTUNIDADE"</formula>
    </cfRule>
  </conditionalFormatting>
  <conditionalFormatting sqref="Y39">
    <cfRule type="cellIs" dxfId="484" priority="655" operator="equal">
      <formula>"NÃO"</formula>
    </cfRule>
    <cfRule type="cellIs" dxfId="483" priority="656" operator="equal">
      <formula>"SIM"</formula>
    </cfRule>
  </conditionalFormatting>
  <conditionalFormatting sqref="Y39">
    <cfRule type="cellIs" dxfId="482" priority="654" operator="equal">
      <formula>"OPORTUNIDADE"</formula>
    </cfRule>
  </conditionalFormatting>
  <conditionalFormatting sqref="Y39">
    <cfRule type="cellIs" dxfId="481" priority="652" operator="equal">
      <formula>"NÃO"</formula>
    </cfRule>
    <cfRule type="cellIs" dxfId="480" priority="653" operator="equal">
      <formula>"SIM"</formula>
    </cfRule>
  </conditionalFormatting>
  <conditionalFormatting sqref="Y39">
    <cfRule type="cellIs" dxfId="479" priority="651" operator="equal">
      <formula>"OPORTUNIDADE"</formula>
    </cfRule>
  </conditionalFormatting>
  <conditionalFormatting sqref="Y39">
    <cfRule type="cellIs" dxfId="478" priority="649" operator="equal">
      <formula>"NÃO"</formula>
    </cfRule>
    <cfRule type="cellIs" dxfId="477" priority="650" operator="equal">
      <formula>"SIM"</formula>
    </cfRule>
  </conditionalFormatting>
  <conditionalFormatting sqref="Y39">
    <cfRule type="cellIs" dxfId="476" priority="648" operator="equal">
      <formula>"OPORTUNIDADE"</formula>
    </cfRule>
  </conditionalFormatting>
  <conditionalFormatting sqref="Y39">
    <cfRule type="cellIs" dxfId="475" priority="646" operator="equal">
      <formula>"NÃO"</formula>
    </cfRule>
    <cfRule type="cellIs" dxfId="474" priority="647" operator="equal">
      <formula>"SIM"</formula>
    </cfRule>
  </conditionalFormatting>
  <conditionalFormatting sqref="Y39">
    <cfRule type="cellIs" dxfId="473" priority="645" operator="equal">
      <formula>"OPORTUNIDADE"</formula>
    </cfRule>
  </conditionalFormatting>
  <conditionalFormatting sqref="Y39">
    <cfRule type="cellIs" dxfId="472" priority="643" operator="equal">
      <formula>"NÃO"</formula>
    </cfRule>
    <cfRule type="cellIs" dxfId="471" priority="644" operator="equal">
      <formula>"SIM"</formula>
    </cfRule>
  </conditionalFormatting>
  <conditionalFormatting sqref="Y39">
    <cfRule type="cellIs" dxfId="470" priority="642" operator="equal">
      <formula>"OPORTUNIDADE"</formula>
    </cfRule>
  </conditionalFormatting>
  <conditionalFormatting sqref="Y39">
    <cfRule type="cellIs" dxfId="469" priority="640" operator="equal">
      <formula>"NÃO"</formula>
    </cfRule>
    <cfRule type="cellIs" dxfId="468" priority="641" operator="equal">
      <formula>"SIM"</formula>
    </cfRule>
  </conditionalFormatting>
  <conditionalFormatting sqref="Y39:Z39">
    <cfRule type="cellIs" dxfId="467" priority="639" operator="equal">
      <formula>"OPORTUNIDADE"</formula>
    </cfRule>
  </conditionalFormatting>
  <conditionalFormatting sqref="Y39:Z39">
    <cfRule type="cellIs" dxfId="466" priority="637" operator="equal">
      <formula>"NÃO"</formula>
    </cfRule>
    <cfRule type="cellIs" dxfId="465" priority="638" operator="equal">
      <formula>"SIM"</formula>
    </cfRule>
  </conditionalFormatting>
  <conditionalFormatting sqref="Y39:Z39">
    <cfRule type="cellIs" dxfId="464" priority="636" operator="equal">
      <formula>"OPORTUNIDADE"</formula>
    </cfRule>
  </conditionalFormatting>
  <conditionalFormatting sqref="Y39:Z39">
    <cfRule type="cellIs" dxfId="463" priority="634" operator="equal">
      <formula>"NÃO"</formula>
    </cfRule>
    <cfRule type="cellIs" dxfId="462" priority="635" operator="equal">
      <formula>"SIM"</formula>
    </cfRule>
  </conditionalFormatting>
  <conditionalFormatting sqref="Y39:Z39">
    <cfRule type="cellIs" dxfId="461" priority="633" operator="equal">
      <formula>"OPORTUNIDADE"</formula>
    </cfRule>
  </conditionalFormatting>
  <conditionalFormatting sqref="Y39:Z39">
    <cfRule type="cellIs" dxfId="460" priority="631" operator="equal">
      <formula>"NÃO"</formula>
    </cfRule>
    <cfRule type="cellIs" dxfId="459" priority="632" operator="equal">
      <formula>"SIM"</formula>
    </cfRule>
  </conditionalFormatting>
  <conditionalFormatting sqref="Y39:Z39">
    <cfRule type="cellIs" dxfId="458" priority="630" operator="equal">
      <formula>"OPORTUNIDADE"</formula>
    </cfRule>
  </conditionalFormatting>
  <conditionalFormatting sqref="Y39:Z39">
    <cfRule type="cellIs" dxfId="457" priority="628" operator="equal">
      <formula>"NÃO"</formula>
    </cfRule>
    <cfRule type="cellIs" dxfId="456" priority="629" operator="equal">
      <formula>"SIM"</formula>
    </cfRule>
  </conditionalFormatting>
  <conditionalFormatting sqref="Y39:Z39">
    <cfRule type="cellIs" dxfId="455" priority="627" operator="equal">
      <formula>"OPORTUNIDADE"</formula>
    </cfRule>
  </conditionalFormatting>
  <conditionalFormatting sqref="Y39:Z39">
    <cfRule type="cellIs" dxfId="454" priority="625" operator="equal">
      <formula>"NÃO"</formula>
    </cfRule>
    <cfRule type="cellIs" dxfId="453" priority="626" operator="equal">
      <formula>"SIM"</formula>
    </cfRule>
  </conditionalFormatting>
  <conditionalFormatting sqref="Y39:Z39">
    <cfRule type="cellIs" dxfId="452" priority="624" operator="equal">
      <formula>"OPORTUNIDADE"</formula>
    </cfRule>
  </conditionalFormatting>
  <conditionalFormatting sqref="Y39:Z39">
    <cfRule type="cellIs" dxfId="451" priority="622" operator="equal">
      <formula>"NÃO"</formula>
    </cfRule>
    <cfRule type="cellIs" dxfId="450" priority="623" operator="equal">
      <formula>"SIM"</formula>
    </cfRule>
  </conditionalFormatting>
  <conditionalFormatting sqref="Y39:Z39">
    <cfRule type="cellIs" dxfId="449" priority="621" operator="equal">
      <formula>"OPORTUNIDADE"</formula>
    </cfRule>
  </conditionalFormatting>
  <conditionalFormatting sqref="Y39:Z39">
    <cfRule type="cellIs" dxfId="448" priority="619" operator="equal">
      <formula>"NÃO"</formula>
    </cfRule>
    <cfRule type="cellIs" dxfId="447" priority="620" operator="equal">
      <formula>"SIM"</formula>
    </cfRule>
  </conditionalFormatting>
  <conditionalFormatting sqref="Y39:Z39">
    <cfRule type="cellIs" dxfId="446" priority="618" operator="equal">
      <formula>"OPORTUNIDADE"</formula>
    </cfRule>
  </conditionalFormatting>
  <conditionalFormatting sqref="Y39:Z39">
    <cfRule type="cellIs" dxfId="445" priority="616" operator="equal">
      <formula>"NÃO"</formula>
    </cfRule>
    <cfRule type="cellIs" dxfId="444" priority="617" operator="equal">
      <formula>"SIM"</formula>
    </cfRule>
  </conditionalFormatting>
  <conditionalFormatting sqref="Y39:Z39">
    <cfRule type="cellIs" dxfId="443" priority="615" operator="equal">
      <formula>"OPORTUNIDADE"</formula>
    </cfRule>
  </conditionalFormatting>
  <conditionalFormatting sqref="Y39:Z39">
    <cfRule type="cellIs" dxfId="442" priority="613" operator="equal">
      <formula>"NÃO"</formula>
    </cfRule>
    <cfRule type="cellIs" dxfId="441" priority="614" operator="equal">
      <formula>"SIM"</formula>
    </cfRule>
  </conditionalFormatting>
  <conditionalFormatting sqref="Z35">
    <cfRule type="cellIs" dxfId="440" priority="612" operator="equal">
      <formula>"OPORTUNIDADE"</formula>
    </cfRule>
  </conditionalFormatting>
  <conditionalFormatting sqref="Z35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Y35">
    <cfRule type="cellIs" dxfId="437" priority="609" operator="equal">
      <formula>"OPORTUNIDADE"</formula>
    </cfRule>
  </conditionalFormatting>
  <conditionalFormatting sqref="Y35">
    <cfRule type="cellIs" dxfId="436" priority="607" operator="equal">
      <formula>"NÃO"</formula>
    </cfRule>
    <cfRule type="cellIs" dxfId="435" priority="608" operator="equal">
      <formula>"SIM"</formula>
    </cfRule>
  </conditionalFormatting>
  <conditionalFormatting sqref="BK1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34" priority="583" operator="equal">
      <formula>"OPORTUNIDADE"</formula>
    </cfRule>
  </conditionalFormatting>
  <conditionalFormatting sqref="Z52:Z54">
    <cfRule type="cellIs" dxfId="433" priority="581" operator="equal">
      <formula>"NÃO"</formula>
    </cfRule>
    <cfRule type="cellIs" dxfId="432" priority="582" operator="equal">
      <formula>"SIM"</formula>
    </cfRule>
  </conditionalFormatting>
  <conditionalFormatting sqref="Z52:Z54">
    <cfRule type="cellIs" dxfId="431" priority="565" operator="equal">
      <formula>"OPORTUNIDADE"</formula>
    </cfRule>
  </conditionalFormatting>
  <conditionalFormatting sqref="Z52:Z54">
    <cfRule type="cellIs" dxfId="430" priority="563" operator="equal">
      <formula>"NÃO"</formula>
    </cfRule>
    <cfRule type="cellIs" dxfId="429" priority="564" operator="equal">
      <formula>"SIM"</formula>
    </cfRule>
  </conditionalFormatting>
  <conditionalFormatting sqref="Z52:Z54">
    <cfRule type="cellIs" dxfId="428" priority="562" operator="equal">
      <formula>"OPORTUNIDADE"</formula>
    </cfRule>
  </conditionalFormatting>
  <conditionalFormatting sqref="Z52:Z54">
    <cfRule type="cellIs" dxfId="427" priority="560" operator="equal">
      <formula>"NÃO"</formula>
    </cfRule>
    <cfRule type="cellIs" dxfId="426" priority="561" operator="equal">
      <formula>"SIM"</formula>
    </cfRule>
  </conditionalFormatting>
  <conditionalFormatting sqref="Z52:Z54">
    <cfRule type="cellIs" dxfId="425" priority="559" operator="equal">
      <formula>"OPORTUNIDADE"</formula>
    </cfRule>
  </conditionalFormatting>
  <conditionalFormatting sqref="Z52:Z54">
    <cfRule type="cellIs" dxfId="424" priority="557" operator="equal">
      <formula>"NÃO"</formula>
    </cfRule>
    <cfRule type="cellIs" dxfId="423" priority="558" operator="equal">
      <formula>"SIM"</formula>
    </cfRule>
  </conditionalFormatting>
  <conditionalFormatting sqref="Z52:Z54">
    <cfRule type="cellIs" dxfId="422" priority="538" operator="equal">
      <formula>"OPORTUNIDADE"</formula>
    </cfRule>
  </conditionalFormatting>
  <conditionalFormatting sqref="Z52:Z54">
    <cfRule type="cellIs" dxfId="421" priority="536" operator="equal">
      <formula>"NÃO"</formula>
    </cfRule>
    <cfRule type="cellIs" dxfId="420" priority="537" operator="equal">
      <formula>"SIM"</formula>
    </cfRule>
  </conditionalFormatting>
  <conditionalFormatting sqref="Z52:Z54">
    <cfRule type="cellIs" dxfId="419" priority="535" operator="equal">
      <formula>"OPORTUNIDADE"</formula>
    </cfRule>
  </conditionalFormatting>
  <conditionalFormatting sqref="Z52:Z54">
    <cfRule type="cellIs" dxfId="418" priority="533" operator="equal">
      <formula>"NÃO"</formula>
    </cfRule>
    <cfRule type="cellIs" dxfId="417" priority="534" operator="equal">
      <formula>"SIM"</formula>
    </cfRule>
  </conditionalFormatting>
  <conditionalFormatting sqref="Z52:Z54">
    <cfRule type="cellIs" dxfId="416" priority="520" operator="equal">
      <formula>"OPORTUNIDADE"</formula>
    </cfRule>
  </conditionalFormatting>
  <conditionalFormatting sqref="Z52:Z54">
    <cfRule type="cellIs" dxfId="415" priority="518" operator="equal">
      <formula>"NÃO"</formula>
    </cfRule>
    <cfRule type="cellIs" dxfId="414" priority="519" operator="equal">
      <formula>"SIM"</formula>
    </cfRule>
  </conditionalFormatting>
  <conditionalFormatting sqref="Z52:Z54">
    <cfRule type="cellIs" dxfId="413" priority="517" operator="equal">
      <formula>"OPORTUNIDADE"</formula>
    </cfRule>
  </conditionalFormatting>
  <conditionalFormatting sqref="Z52:Z54">
    <cfRule type="cellIs" dxfId="412" priority="515" operator="equal">
      <formula>"NÃO"</formula>
    </cfRule>
    <cfRule type="cellIs" dxfId="411" priority="516" operator="equal">
      <formula>"SIM"</formula>
    </cfRule>
  </conditionalFormatting>
  <conditionalFormatting sqref="Z52:Z54">
    <cfRule type="cellIs" dxfId="410" priority="514" operator="equal">
      <formula>"OPORTUNIDADE"</formula>
    </cfRule>
  </conditionalFormatting>
  <conditionalFormatting sqref="Z52:Z54">
    <cfRule type="cellIs" dxfId="409" priority="512" operator="equal">
      <formula>"NÃO"</formula>
    </cfRule>
    <cfRule type="cellIs" dxfId="408" priority="513" operator="equal">
      <formula>"SIM"</formula>
    </cfRule>
  </conditionalFormatting>
  <conditionalFormatting sqref="Z52:Z54">
    <cfRule type="cellIs" dxfId="407" priority="484" operator="equal">
      <formula>"OPORTUNIDADE"</formula>
    </cfRule>
  </conditionalFormatting>
  <conditionalFormatting sqref="Z52:Z54">
    <cfRule type="cellIs" dxfId="406" priority="482" operator="equal">
      <formula>"NÃO"</formula>
    </cfRule>
    <cfRule type="cellIs" dxfId="405" priority="483" operator="equal">
      <formula>"SIM"</formula>
    </cfRule>
  </conditionalFormatting>
  <conditionalFormatting sqref="Z52:Z54">
    <cfRule type="cellIs" dxfId="404" priority="481" operator="equal">
      <formula>"OPORTUNIDADE"</formula>
    </cfRule>
  </conditionalFormatting>
  <conditionalFormatting sqref="Z52:Z54">
    <cfRule type="cellIs" dxfId="403" priority="479" operator="equal">
      <formula>"NÃO"</formula>
    </cfRule>
    <cfRule type="cellIs" dxfId="402" priority="480" operator="equal">
      <formula>"SIM"</formula>
    </cfRule>
  </conditionalFormatting>
  <conditionalFormatting sqref="Z52:Z54">
    <cfRule type="cellIs" dxfId="401" priority="478" operator="equal">
      <formula>"OPORTUNIDADE"</formula>
    </cfRule>
  </conditionalFormatting>
  <conditionalFormatting sqref="Z52:Z54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2:Z54">
    <cfRule type="cellIs" dxfId="398" priority="475" operator="equal">
      <formula>"OPORTUNIDADE"</formula>
    </cfRule>
  </conditionalFormatting>
  <conditionalFormatting sqref="Z52:Z54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2:Z54">
    <cfRule type="cellIs" dxfId="395" priority="472" operator="equal">
      <formula>"OPORTUNIDADE"</formula>
    </cfRule>
  </conditionalFormatting>
  <conditionalFormatting sqref="Z52:Z54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52:Z54">
    <cfRule type="cellIs" dxfId="392" priority="469" operator="equal">
      <formula>"OPORTUNIDADE"</formula>
    </cfRule>
  </conditionalFormatting>
  <conditionalFormatting sqref="Z52:Z54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52:Z54">
    <cfRule type="cellIs" dxfId="389" priority="466" operator="equal">
      <formula>"OPORTUNIDADE"</formula>
    </cfRule>
  </conditionalFormatting>
  <conditionalFormatting sqref="Z52:Z54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2:Z54">
    <cfRule type="cellIs" dxfId="386" priority="463" operator="equal">
      <formula>"OPORTUNIDADE"</formula>
    </cfRule>
  </conditionalFormatting>
  <conditionalFormatting sqref="Z52:Z54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2:Z54">
    <cfRule type="cellIs" dxfId="383" priority="460" operator="equal">
      <formula>"OPORTUNIDADE"</formula>
    </cfRule>
  </conditionalFormatting>
  <conditionalFormatting sqref="Z52:Z54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Y54">
    <cfRule type="cellIs" dxfId="380" priority="457" operator="equal">
      <formula>"OPORTUNIDADE"</formula>
    </cfRule>
  </conditionalFormatting>
  <conditionalFormatting sqref="Y54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50:Z53">
    <cfRule type="cellIs" dxfId="377" priority="453" operator="equal">
      <formula>"OPORTUNIDADE"</formula>
    </cfRule>
  </conditionalFormatting>
  <conditionalFormatting sqref="Z50:Z53">
    <cfRule type="cellIs" dxfId="376" priority="451" operator="equal">
      <formula>"NÃO"</formula>
    </cfRule>
    <cfRule type="cellIs" dxfId="375" priority="452" operator="equal">
      <formula>"SIM"</formula>
    </cfRule>
  </conditionalFormatting>
  <conditionalFormatting sqref="Z50:Z53">
    <cfRule type="cellIs" dxfId="374" priority="447" operator="equal">
      <formula>"OPORTUNIDADE"</formula>
    </cfRule>
  </conditionalFormatting>
  <conditionalFormatting sqref="Z50:Z53">
    <cfRule type="cellIs" dxfId="373" priority="445" operator="equal">
      <formula>"NÃO"</formula>
    </cfRule>
    <cfRule type="cellIs" dxfId="372" priority="446" operator="equal">
      <formula>"SIM"</formula>
    </cfRule>
  </conditionalFormatting>
  <conditionalFormatting sqref="Z50:Z53">
    <cfRule type="cellIs" dxfId="371" priority="444" operator="equal">
      <formula>"OPORTUNIDADE"</formula>
    </cfRule>
  </conditionalFormatting>
  <conditionalFormatting sqref="Z50:Z53">
    <cfRule type="cellIs" dxfId="370" priority="442" operator="equal">
      <formula>"NÃO"</formula>
    </cfRule>
    <cfRule type="cellIs" dxfId="369" priority="443" operator="equal">
      <formula>"SIM"</formula>
    </cfRule>
  </conditionalFormatting>
  <conditionalFormatting sqref="Z51:Z53">
    <cfRule type="cellIs" dxfId="368" priority="441" operator="equal">
      <formula>"OPORTUNIDADE"</formula>
    </cfRule>
  </conditionalFormatting>
  <conditionalFormatting sqref="Z51:Z53">
    <cfRule type="cellIs" dxfId="367" priority="439" operator="equal">
      <formula>"NÃO"</formula>
    </cfRule>
    <cfRule type="cellIs" dxfId="366" priority="440" operator="equal">
      <formula>"SIM"</formula>
    </cfRule>
  </conditionalFormatting>
  <conditionalFormatting sqref="Z50:Z51">
    <cfRule type="cellIs" dxfId="365" priority="438" operator="equal">
      <formula>"OPORTUNIDADE"</formula>
    </cfRule>
  </conditionalFormatting>
  <conditionalFormatting sqref="Z50:Z51">
    <cfRule type="cellIs" dxfId="364" priority="436" operator="equal">
      <formula>"NÃO"</formula>
    </cfRule>
    <cfRule type="cellIs" dxfId="363" priority="437" operator="equal">
      <formula>"SIM"</formula>
    </cfRule>
  </conditionalFormatting>
  <conditionalFormatting sqref="Z48:Z49">
    <cfRule type="cellIs" dxfId="362" priority="435" operator="equal">
      <formula>"OPORTUNIDADE"</formula>
    </cfRule>
  </conditionalFormatting>
  <conditionalFormatting sqref="Z48:Z49">
    <cfRule type="cellIs" dxfId="361" priority="433" operator="equal">
      <formula>"NÃO"</formula>
    </cfRule>
    <cfRule type="cellIs" dxfId="360" priority="434" operator="equal">
      <formula>"SIM"</formula>
    </cfRule>
  </conditionalFormatting>
  <conditionalFormatting sqref="Z46">
    <cfRule type="cellIs" dxfId="359" priority="426" operator="equal">
      <formula>"OPORTUNIDADE"</formula>
    </cfRule>
  </conditionalFormatting>
  <conditionalFormatting sqref="Z46">
    <cfRule type="cellIs" dxfId="358" priority="424" operator="equal">
      <formula>"NÃO"</formula>
    </cfRule>
    <cfRule type="cellIs" dxfId="357" priority="425" operator="equal">
      <formula>"SIM"</formula>
    </cfRule>
  </conditionalFormatting>
  <conditionalFormatting sqref="Y46:Y53 Y55:Y56">
    <cfRule type="cellIs" dxfId="356" priority="420" operator="equal">
      <formula>"OPORTUNIDADE"</formula>
    </cfRule>
  </conditionalFormatting>
  <conditionalFormatting sqref="Y46:Y53 Y55:Y56">
    <cfRule type="cellIs" dxfId="355" priority="418" operator="equal">
      <formula>"NÃO"</formula>
    </cfRule>
    <cfRule type="cellIs" dxfId="354" priority="419" operator="equal">
      <formula>"SIM"</formula>
    </cfRule>
  </conditionalFormatting>
  <conditionalFormatting sqref="Z54:Z55">
    <cfRule type="cellIs" dxfId="353" priority="417" operator="equal">
      <formula>"OPORTUNIDADE"</formula>
    </cfRule>
  </conditionalFormatting>
  <conditionalFormatting sqref="Z54:Z55">
    <cfRule type="cellIs" dxfId="352" priority="415" operator="equal">
      <formula>"NÃO"</formula>
    </cfRule>
    <cfRule type="cellIs" dxfId="351" priority="416" operator="equal">
      <formula>"SIM"</formula>
    </cfRule>
  </conditionalFormatting>
  <conditionalFormatting sqref="Z54:Z55">
    <cfRule type="cellIs" dxfId="350" priority="414" operator="equal">
      <formula>"OPORTUNIDADE"</formula>
    </cfRule>
  </conditionalFormatting>
  <conditionalFormatting sqref="Z54:Z55">
    <cfRule type="cellIs" dxfId="349" priority="412" operator="equal">
      <formula>"NÃO"</formula>
    </cfRule>
    <cfRule type="cellIs" dxfId="348" priority="413" operator="equal">
      <formula>"SIM"</formula>
    </cfRule>
  </conditionalFormatting>
  <conditionalFormatting sqref="Z54:Z55">
    <cfRule type="cellIs" dxfId="347" priority="411" operator="equal">
      <formula>"OPORTUNIDADE"</formula>
    </cfRule>
  </conditionalFormatting>
  <conditionalFormatting sqref="Z54:Z55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54:Z55">
    <cfRule type="cellIs" dxfId="344" priority="408" operator="equal">
      <formula>"OPORTUNIDADE"</formula>
    </cfRule>
  </conditionalFormatting>
  <conditionalFormatting sqref="Z54:Z55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BJ35:BK3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1" priority="393" operator="equal">
      <formula>"OPORTUNIDADE"</formula>
    </cfRule>
  </conditionalFormatting>
  <conditionalFormatting sqref="Z56">
    <cfRule type="cellIs" dxfId="340" priority="391" operator="equal">
      <formula>"NÃO"</formula>
    </cfRule>
    <cfRule type="cellIs" dxfId="339" priority="392" operator="equal">
      <formula>"SIM"</formula>
    </cfRule>
  </conditionalFormatting>
  <conditionalFormatting sqref="BK4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8" priority="374" operator="equal">
      <formula>"OPORTUNIDADE"</formula>
    </cfRule>
  </conditionalFormatting>
  <conditionalFormatting sqref="Z66">
    <cfRule type="cellIs" dxfId="337" priority="372" operator="equal">
      <formula>"NÃO"</formula>
    </cfRule>
    <cfRule type="cellIs" dxfId="336" priority="373" operator="equal">
      <formula>"SIM"</formula>
    </cfRule>
  </conditionalFormatting>
  <conditionalFormatting sqref="Z66">
    <cfRule type="cellIs" dxfId="335" priority="371" operator="equal">
      <formula>"OPORTUNIDADE"</formula>
    </cfRule>
  </conditionalFormatting>
  <conditionalFormatting sqref="Z66">
    <cfRule type="cellIs" dxfId="334" priority="369" operator="equal">
      <formula>"NÃO"</formula>
    </cfRule>
    <cfRule type="cellIs" dxfId="333" priority="370" operator="equal">
      <formula>"SIM"</formula>
    </cfRule>
  </conditionalFormatting>
  <conditionalFormatting sqref="Z66">
    <cfRule type="cellIs" dxfId="332" priority="368" operator="equal">
      <formula>"OPORTUNIDADE"</formula>
    </cfRule>
  </conditionalFormatting>
  <conditionalFormatting sqref="Z66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66">
    <cfRule type="cellIs" dxfId="329" priority="365" operator="equal">
      <formula>"OPORTUNIDADE"</formula>
    </cfRule>
  </conditionalFormatting>
  <conditionalFormatting sqref="Z66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66">
    <cfRule type="cellIs" dxfId="326" priority="362" operator="equal">
      <formula>"OPORTUNIDADE"</formula>
    </cfRule>
  </conditionalFormatting>
  <conditionalFormatting sqref="Z66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Y66">
    <cfRule type="cellIs" dxfId="323" priority="359" operator="equal">
      <formula>"OPORTUNIDADE"</formula>
    </cfRule>
  </conditionalFormatting>
  <conditionalFormatting sqref="Y66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65">
    <cfRule type="cellIs" dxfId="320" priority="356" operator="equal">
      <formula>"OPORTUNIDADE"</formula>
    </cfRule>
  </conditionalFormatting>
  <conditionalFormatting sqref="Z65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Z65">
    <cfRule type="cellIs" dxfId="317" priority="353" operator="equal">
      <formula>"OPORTUNIDADE"</formula>
    </cfRule>
  </conditionalFormatting>
  <conditionalFormatting sqref="Z65">
    <cfRule type="cellIs" dxfId="316" priority="351" operator="equal">
      <formula>"NÃO"</formula>
    </cfRule>
    <cfRule type="cellIs" dxfId="315" priority="352" operator="equal">
      <formula>"SIM"</formula>
    </cfRule>
  </conditionalFormatting>
  <conditionalFormatting sqref="Z65">
    <cfRule type="cellIs" dxfId="314" priority="350" operator="equal">
      <formula>"OPORTUNIDADE"</formula>
    </cfRule>
  </conditionalFormatting>
  <conditionalFormatting sqref="Z65">
    <cfRule type="cellIs" dxfId="313" priority="348" operator="equal">
      <formula>"NÃO"</formula>
    </cfRule>
    <cfRule type="cellIs" dxfId="312" priority="349" operator="equal">
      <formula>"SIM"</formula>
    </cfRule>
  </conditionalFormatting>
  <conditionalFormatting sqref="Z65">
    <cfRule type="cellIs" dxfId="311" priority="347" operator="equal">
      <formula>"OPORTUNIDADE"</formula>
    </cfRule>
  </conditionalFormatting>
  <conditionalFormatting sqref="Z65">
    <cfRule type="cellIs" dxfId="310" priority="345" operator="equal">
      <formula>"NÃO"</formula>
    </cfRule>
    <cfRule type="cellIs" dxfId="309" priority="346" operator="equal">
      <formula>"SIM"</formula>
    </cfRule>
  </conditionalFormatting>
  <conditionalFormatting sqref="Z65">
    <cfRule type="cellIs" dxfId="308" priority="344" operator="equal">
      <formula>"OPORTUNIDADE"</formula>
    </cfRule>
  </conditionalFormatting>
  <conditionalFormatting sqref="Z65">
    <cfRule type="cellIs" dxfId="307" priority="342" operator="equal">
      <formula>"NÃO"</formula>
    </cfRule>
    <cfRule type="cellIs" dxfId="306" priority="343" operator="equal">
      <formula>"SIM"</formula>
    </cfRule>
  </conditionalFormatting>
  <conditionalFormatting sqref="Y65">
    <cfRule type="cellIs" dxfId="305" priority="341" operator="equal">
      <formula>"OPORTUNIDADE"</formula>
    </cfRule>
  </conditionalFormatting>
  <conditionalFormatting sqref="Y65">
    <cfRule type="cellIs" dxfId="304" priority="339" operator="equal">
      <formula>"NÃO"</formula>
    </cfRule>
    <cfRule type="cellIs" dxfId="303" priority="340" operator="equal">
      <formula>"SIM"</formula>
    </cfRule>
  </conditionalFormatting>
  <conditionalFormatting sqref="Z69">
    <cfRule type="cellIs" dxfId="302" priority="335" operator="equal">
      <formula>"OPORTUNIDADE"</formula>
    </cfRule>
  </conditionalFormatting>
  <conditionalFormatting sqref="Z69">
    <cfRule type="cellIs" dxfId="301" priority="333" operator="equal">
      <formula>"NÃO"</formula>
    </cfRule>
    <cfRule type="cellIs" dxfId="300" priority="334" operator="equal">
      <formula>"SIM"</formula>
    </cfRule>
  </conditionalFormatting>
  <conditionalFormatting sqref="Z69">
    <cfRule type="cellIs" dxfId="299" priority="332" operator="equal">
      <formula>"OPORTUNIDADE"</formula>
    </cfRule>
  </conditionalFormatting>
  <conditionalFormatting sqref="Z69">
    <cfRule type="cellIs" dxfId="298" priority="330" operator="equal">
      <formula>"NÃO"</formula>
    </cfRule>
    <cfRule type="cellIs" dxfId="297" priority="331" operator="equal">
      <formula>"SIM"</formula>
    </cfRule>
  </conditionalFormatting>
  <conditionalFormatting sqref="Z69">
    <cfRule type="cellIs" dxfId="296" priority="329" operator="equal">
      <formula>"OPORTUNIDADE"</formula>
    </cfRule>
  </conditionalFormatting>
  <conditionalFormatting sqref="Z69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Z69">
    <cfRule type="cellIs" dxfId="293" priority="326" operator="equal">
      <formula>"OPORTUNIDADE"</formula>
    </cfRule>
  </conditionalFormatting>
  <conditionalFormatting sqref="Z69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BP5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90" priority="316" operator="equal">
      <formula>"OPORTUNIDADE"</formula>
    </cfRule>
  </conditionalFormatting>
  <conditionalFormatting sqref="Z77:Z78">
    <cfRule type="cellIs" dxfId="289" priority="314" operator="equal">
      <formula>"NÃO"</formula>
    </cfRule>
    <cfRule type="cellIs" dxfId="288" priority="315" operator="equal">
      <formula>"SIM"</formula>
    </cfRule>
  </conditionalFormatting>
  <conditionalFormatting sqref="Y77:Y78 Y80:Y85">
    <cfRule type="cellIs" dxfId="287" priority="310" operator="equal">
      <formula>"OPORTUNIDADE"</formula>
    </cfRule>
  </conditionalFormatting>
  <conditionalFormatting sqref="Y77:Y78 Y80:Y85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BK6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84" priority="303" operator="equal">
      <formula>"OPORTUNIDADE"</formula>
    </cfRule>
  </conditionalFormatting>
  <conditionalFormatting sqref="Z84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84">
    <cfRule type="cellIs" dxfId="281" priority="300" operator="equal">
      <formula>"OPORTUNIDADE"</formula>
    </cfRule>
  </conditionalFormatting>
  <conditionalFormatting sqref="Z84">
    <cfRule type="cellIs" dxfId="280" priority="298" operator="equal">
      <formula>"NÃO"</formula>
    </cfRule>
    <cfRule type="cellIs" dxfId="279" priority="299" operator="equal">
      <formula>"SIM"</formula>
    </cfRule>
  </conditionalFormatting>
  <conditionalFormatting sqref="Z84">
    <cfRule type="cellIs" dxfId="278" priority="297" operator="equal">
      <formula>"OPORTUNIDADE"</formula>
    </cfRule>
  </conditionalFormatting>
  <conditionalFormatting sqref="Z84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84">
    <cfRule type="cellIs" dxfId="275" priority="294" operator="equal">
      <formula>"OPORTUNIDADE"</formula>
    </cfRule>
  </conditionalFormatting>
  <conditionalFormatting sqref="Z84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93">
    <cfRule type="cellIs" dxfId="272" priority="291" operator="equal">
      <formula>"OPORTUNIDADE"</formula>
    </cfRule>
  </conditionalFormatting>
  <conditionalFormatting sqref="Z93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93">
    <cfRule type="cellIs" dxfId="269" priority="288" operator="equal">
      <formula>"OPORTUNIDADE"</formula>
    </cfRule>
  </conditionalFormatting>
  <conditionalFormatting sqref="Z93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Z93">
    <cfRule type="cellIs" dxfId="266" priority="285" operator="equal">
      <formula>"OPORTUNIDADE"</formula>
    </cfRule>
  </conditionalFormatting>
  <conditionalFormatting sqref="Z93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93">
    <cfRule type="cellIs" dxfId="263" priority="282" operator="equal">
      <formula>"OPORTUNIDADE"</formula>
    </cfRule>
  </conditionalFormatting>
  <conditionalFormatting sqref="Z93">
    <cfRule type="cellIs" dxfId="262" priority="280" operator="equal">
      <formula>"NÃO"</formula>
    </cfRule>
    <cfRule type="cellIs" dxfId="261" priority="281" operator="equal">
      <formula>"SIM"</formula>
    </cfRule>
  </conditionalFormatting>
  <conditionalFormatting sqref="Z93">
    <cfRule type="cellIs" dxfId="260" priority="279" operator="equal">
      <formula>"OPORTUNIDADE"</formula>
    </cfRule>
  </conditionalFormatting>
  <conditionalFormatting sqref="Z93">
    <cfRule type="cellIs" dxfId="259" priority="277" operator="equal">
      <formula>"NÃO"</formula>
    </cfRule>
    <cfRule type="cellIs" dxfId="258" priority="278" operator="equal">
      <formula>"SIM"</formula>
    </cfRule>
  </conditionalFormatting>
  <conditionalFormatting sqref="Z82">
    <cfRule type="cellIs" dxfId="257" priority="273" operator="equal">
      <formula>"OPORTUNIDADE"</formula>
    </cfRule>
  </conditionalFormatting>
  <conditionalFormatting sqref="Z82">
    <cfRule type="cellIs" dxfId="256" priority="271" operator="equal">
      <formula>"NÃO"</formula>
    </cfRule>
    <cfRule type="cellIs" dxfId="255" priority="272" operator="equal">
      <formula>"SIM"</formula>
    </cfRule>
  </conditionalFormatting>
  <conditionalFormatting sqref="Z82">
    <cfRule type="cellIs" dxfId="254" priority="270" operator="equal">
      <formula>"OPORTUNIDADE"</formula>
    </cfRule>
  </conditionalFormatting>
  <conditionalFormatting sqref="Z82">
    <cfRule type="cellIs" dxfId="253" priority="268" operator="equal">
      <formula>"NÃO"</formula>
    </cfRule>
    <cfRule type="cellIs" dxfId="252" priority="269" operator="equal">
      <formula>"SIM"</formula>
    </cfRule>
  </conditionalFormatting>
  <conditionalFormatting sqref="Z82">
    <cfRule type="cellIs" dxfId="251" priority="267" operator="equal">
      <formula>"OPORTUNIDADE"</formula>
    </cfRule>
  </conditionalFormatting>
  <conditionalFormatting sqref="Z82">
    <cfRule type="cellIs" dxfId="250" priority="265" operator="equal">
      <formula>"NÃO"</formula>
    </cfRule>
    <cfRule type="cellIs" dxfId="249" priority="266" operator="equal">
      <formula>"SIM"</formula>
    </cfRule>
  </conditionalFormatting>
  <conditionalFormatting sqref="Z82">
    <cfRule type="cellIs" dxfId="248" priority="264" operator="equal">
      <formula>"OPORTUNIDADE"</formula>
    </cfRule>
  </conditionalFormatting>
  <conditionalFormatting sqref="Z82">
    <cfRule type="cellIs" dxfId="247" priority="262" operator="equal">
      <formula>"NÃO"</formula>
    </cfRule>
    <cfRule type="cellIs" dxfId="246" priority="263" operator="equal">
      <formula>"SIM"</formula>
    </cfRule>
  </conditionalFormatting>
  <conditionalFormatting sqref="Z82">
    <cfRule type="cellIs" dxfId="245" priority="261" operator="equal">
      <formula>"OPORTUNIDADE"</formula>
    </cfRule>
  </conditionalFormatting>
  <conditionalFormatting sqref="Z82">
    <cfRule type="cellIs" dxfId="244" priority="259" operator="equal">
      <formula>"NÃO"</formula>
    </cfRule>
    <cfRule type="cellIs" dxfId="243" priority="260" operator="equal">
      <formula>"SIM"</formula>
    </cfRule>
  </conditionalFormatting>
  <conditionalFormatting sqref="Z87">
    <cfRule type="cellIs" dxfId="242" priority="255" operator="equal">
      <formula>"OPORTUNIDADE"</formula>
    </cfRule>
  </conditionalFormatting>
  <conditionalFormatting sqref="Z8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87">
    <cfRule type="cellIs" dxfId="239" priority="252" operator="equal">
      <formula>"OPORTUNIDADE"</formula>
    </cfRule>
  </conditionalFormatting>
  <conditionalFormatting sqref="Z8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87">
    <cfRule type="cellIs" dxfId="236" priority="249" operator="equal">
      <formula>"OPORTUNIDADE"</formula>
    </cfRule>
  </conditionalFormatting>
  <conditionalFormatting sqref="Z8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87">
    <cfRule type="cellIs" dxfId="233" priority="246" operator="equal">
      <formula>"OPORTUNIDADE"</formula>
    </cfRule>
  </conditionalFormatting>
  <conditionalFormatting sqref="Z8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87">
    <cfRule type="cellIs" dxfId="230" priority="243" operator="equal">
      <formula>"OPORTUNIDADE"</formula>
    </cfRule>
  </conditionalFormatting>
  <conditionalFormatting sqref="Z8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94">
    <cfRule type="cellIs" dxfId="227" priority="240" operator="equal">
      <formula>"OPORTUNIDADE"</formula>
    </cfRule>
  </conditionalFormatting>
  <conditionalFormatting sqref="Z94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94">
    <cfRule type="cellIs" dxfId="224" priority="237" operator="equal">
      <formula>"OPORTUNIDADE"</formula>
    </cfRule>
  </conditionalFormatting>
  <conditionalFormatting sqref="Z94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94">
    <cfRule type="cellIs" dxfId="221" priority="234" operator="equal">
      <formula>"OPORTUNIDADE"</formula>
    </cfRule>
  </conditionalFormatting>
  <conditionalFormatting sqref="Z94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Z94">
    <cfRule type="cellIs" dxfId="218" priority="231" operator="equal">
      <formula>"OPORTUNIDADE"</formula>
    </cfRule>
  </conditionalFormatting>
  <conditionalFormatting sqref="Z94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94">
    <cfRule type="cellIs" dxfId="215" priority="228" operator="equal">
      <formula>"OPORTUNIDADE"</formula>
    </cfRule>
  </conditionalFormatting>
  <conditionalFormatting sqref="Z94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Z97">
    <cfRule type="cellIs" dxfId="212" priority="225" operator="equal">
      <formula>"OPORTUNIDADE"</formula>
    </cfRule>
  </conditionalFormatting>
  <conditionalFormatting sqref="Z97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Z97">
    <cfRule type="cellIs" dxfId="209" priority="207" operator="equal">
      <formula>"OPORTUNIDADE"</formula>
    </cfRule>
  </conditionalFormatting>
  <conditionalFormatting sqref="Z97">
    <cfRule type="cellIs" dxfId="208" priority="205" operator="equal">
      <formula>"NÃO"</formula>
    </cfRule>
    <cfRule type="cellIs" dxfId="207" priority="206" operator="equal">
      <formula>"SIM"</formula>
    </cfRule>
  </conditionalFormatting>
  <conditionalFormatting sqref="Z97">
    <cfRule type="cellIs" dxfId="206" priority="204" operator="equal">
      <formula>"OPORTUNIDADE"</formula>
    </cfRule>
  </conditionalFormatting>
  <conditionalFormatting sqref="Z97">
    <cfRule type="cellIs" dxfId="205" priority="202" operator="equal">
      <formula>"NÃO"</formula>
    </cfRule>
    <cfRule type="cellIs" dxfId="204" priority="203" operator="equal">
      <formula>"SIM"</formula>
    </cfRule>
  </conditionalFormatting>
  <conditionalFormatting sqref="Z97">
    <cfRule type="cellIs" dxfId="203" priority="201" operator="equal">
      <formula>"OPORTUNIDADE"</formula>
    </cfRule>
  </conditionalFormatting>
  <conditionalFormatting sqref="Z97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Z97">
    <cfRule type="cellIs" dxfId="200" priority="180" operator="equal">
      <formula>"OPORTUNIDADE"</formula>
    </cfRule>
  </conditionalFormatting>
  <conditionalFormatting sqref="Z97">
    <cfRule type="cellIs" dxfId="199" priority="178" operator="equal">
      <formula>"NÃO"</formula>
    </cfRule>
    <cfRule type="cellIs" dxfId="198" priority="179" operator="equal">
      <formula>"SIM"</formula>
    </cfRule>
  </conditionalFormatting>
  <conditionalFormatting sqref="Z97">
    <cfRule type="cellIs" dxfId="197" priority="177" operator="equal">
      <formula>"OPORTUNIDADE"</formula>
    </cfRule>
  </conditionalFormatting>
  <conditionalFormatting sqref="Z97">
    <cfRule type="cellIs" dxfId="196" priority="175" operator="equal">
      <formula>"NÃO"</formula>
    </cfRule>
    <cfRule type="cellIs" dxfId="195" priority="176" operator="equal">
      <formula>"SIM"</formula>
    </cfRule>
  </conditionalFormatting>
  <conditionalFormatting sqref="Z97">
    <cfRule type="cellIs" dxfId="194" priority="162" operator="equal">
      <formula>"OPORTUNIDADE"</formula>
    </cfRule>
  </conditionalFormatting>
  <conditionalFormatting sqref="Z97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97">
    <cfRule type="cellIs" dxfId="191" priority="159" operator="equal">
      <formula>"OPORTUNIDADE"</formula>
    </cfRule>
  </conditionalFormatting>
  <conditionalFormatting sqref="Z97">
    <cfRule type="cellIs" dxfId="190" priority="157" operator="equal">
      <formula>"NÃO"</formula>
    </cfRule>
    <cfRule type="cellIs" dxfId="189" priority="158" operator="equal">
      <formula>"SIM"</formula>
    </cfRule>
  </conditionalFormatting>
  <conditionalFormatting sqref="Z97">
    <cfRule type="cellIs" dxfId="188" priority="156" operator="equal">
      <formula>"OPORTUNIDADE"</formula>
    </cfRule>
  </conditionalFormatting>
  <conditionalFormatting sqref="Z97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97">
    <cfRule type="cellIs" dxfId="185" priority="126" operator="equal">
      <formula>"OPORTUNIDADE"</formula>
    </cfRule>
  </conditionalFormatting>
  <conditionalFormatting sqref="Z97">
    <cfRule type="cellIs" dxfId="184" priority="124" operator="equal">
      <formula>"NÃO"</formula>
    </cfRule>
    <cfRule type="cellIs" dxfId="183" priority="125" operator="equal">
      <formula>"SIM"</formula>
    </cfRule>
  </conditionalFormatting>
  <conditionalFormatting sqref="Z97">
    <cfRule type="cellIs" dxfId="182" priority="123" operator="equal">
      <formula>"OPORTUNIDADE"</formula>
    </cfRule>
  </conditionalFormatting>
  <conditionalFormatting sqref="Z97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Z97">
    <cfRule type="cellIs" dxfId="179" priority="120" operator="equal">
      <formula>"OPORTUNIDADE"</formula>
    </cfRule>
  </conditionalFormatting>
  <conditionalFormatting sqref="Z97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97">
    <cfRule type="cellIs" dxfId="176" priority="117" operator="equal">
      <formula>"OPORTUNIDADE"</formula>
    </cfRule>
  </conditionalFormatting>
  <conditionalFormatting sqref="Z97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97">
    <cfRule type="cellIs" dxfId="173" priority="114" operator="equal">
      <formula>"OPORTUNIDADE"</formula>
    </cfRule>
  </conditionalFormatting>
  <conditionalFormatting sqref="Z97">
    <cfRule type="cellIs" dxfId="172" priority="112" operator="equal">
      <formula>"NÃO"</formula>
    </cfRule>
    <cfRule type="cellIs" dxfId="171" priority="113" operator="equal">
      <formula>"SIM"</formula>
    </cfRule>
  </conditionalFormatting>
  <conditionalFormatting sqref="Z97">
    <cfRule type="cellIs" dxfId="170" priority="111" operator="equal">
      <formula>"OPORTUNIDADE"</formula>
    </cfRule>
  </conditionalFormatting>
  <conditionalFormatting sqref="Z97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97">
    <cfRule type="cellIs" dxfId="167" priority="108" operator="equal">
      <formula>"OPORTUNIDADE"</formula>
    </cfRule>
  </conditionalFormatting>
  <conditionalFormatting sqref="Z97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Z97">
    <cfRule type="cellIs" dxfId="164" priority="105" operator="equal">
      <formula>"OPORTUNIDADE"</formula>
    </cfRule>
  </conditionalFormatting>
  <conditionalFormatting sqref="Z97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97">
    <cfRule type="cellIs" dxfId="161" priority="102" operator="equal">
      <formula>"OPORTUNIDADE"</formula>
    </cfRule>
  </conditionalFormatting>
  <conditionalFormatting sqref="Z97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Y97">
    <cfRule type="cellIs" dxfId="158" priority="99" operator="equal">
      <formula>"OPORTUNIDADE"</formula>
    </cfRule>
  </conditionalFormatting>
  <conditionalFormatting sqref="Y97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Z97:Z98">
    <cfRule type="cellIs" dxfId="155" priority="96" operator="equal">
      <formula>"OPORTUNIDADE"</formula>
    </cfRule>
  </conditionalFormatting>
  <conditionalFormatting sqref="Z97:Z98">
    <cfRule type="cellIs" dxfId="154" priority="94" operator="equal">
      <formula>"NÃO"</formula>
    </cfRule>
    <cfRule type="cellIs" dxfId="153" priority="95" operator="equal">
      <formula>"SIM"</formula>
    </cfRule>
  </conditionalFormatting>
  <conditionalFormatting sqref="Z97:Z98">
    <cfRule type="cellIs" dxfId="152" priority="93" operator="equal">
      <formula>"OPORTUNIDADE"</formula>
    </cfRule>
  </conditionalFormatting>
  <conditionalFormatting sqref="Z97:Z98">
    <cfRule type="cellIs" dxfId="151" priority="91" operator="equal">
      <formula>"NÃO"</formula>
    </cfRule>
    <cfRule type="cellIs" dxfId="150" priority="92" operator="equal">
      <formula>"SIM"</formula>
    </cfRule>
  </conditionalFormatting>
  <conditionalFormatting sqref="Z97:Z98">
    <cfRule type="cellIs" dxfId="149" priority="90" operator="equal">
      <formula>"OPORTUNIDADE"</formula>
    </cfRule>
  </conditionalFormatting>
  <conditionalFormatting sqref="Z97:Z98">
    <cfRule type="cellIs" dxfId="148" priority="88" operator="equal">
      <formula>"NÃO"</formula>
    </cfRule>
    <cfRule type="cellIs" dxfId="147" priority="89" operator="equal">
      <formula>"SIM"</formula>
    </cfRule>
  </conditionalFormatting>
  <conditionalFormatting sqref="Z97:Z98">
    <cfRule type="cellIs" dxfId="146" priority="87" operator="equal">
      <formula>"OPORTUNIDADE"</formula>
    </cfRule>
  </conditionalFormatting>
  <conditionalFormatting sqref="Z97:Z98">
    <cfRule type="cellIs" dxfId="145" priority="85" operator="equal">
      <formula>"NÃO"</formula>
    </cfRule>
    <cfRule type="cellIs" dxfId="144" priority="86" operator="equal">
      <formula>"SIM"</formula>
    </cfRule>
  </conditionalFormatting>
  <conditionalFormatting sqref="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" priority="56" operator="equal">
      <formula>"OPORTUNIDADE"</formula>
    </cfRule>
  </conditionalFormatting>
  <conditionalFormatting sqref="Z79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79">
    <cfRule type="cellIs" dxfId="140" priority="53" operator="equal">
      <formula>"OPORTUNIDADE"</formula>
    </cfRule>
  </conditionalFormatting>
  <conditionalFormatting sqref="Z79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Z79">
    <cfRule type="cellIs" dxfId="137" priority="50" operator="equal">
      <formula>"OPORTUNIDADE"</formula>
    </cfRule>
  </conditionalFormatting>
  <conditionalFormatting sqref="Z7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79">
    <cfRule type="cellIs" dxfId="134" priority="47" operator="equal">
      <formula>"OPORTUNIDADE"</formula>
    </cfRule>
  </conditionalFormatting>
  <conditionalFormatting sqref="Z79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79">
    <cfRule type="cellIs" dxfId="131" priority="44" operator="equal">
      <formula>"OPORTUNIDADE"</formula>
    </cfRule>
  </conditionalFormatting>
  <conditionalFormatting sqref="Z79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Y79">
    <cfRule type="cellIs" dxfId="128" priority="41" operator="equal">
      <formula>"OPORTUNIDADE"</formula>
    </cfRule>
  </conditionalFormatting>
  <conditionalFormatting sqref="Y79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BK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25" priority="24" operator="equal">
      <formula>"OPORTUNIDADE"</formula>
    </cfRule>
  </conditionalFormatting>
  <conditionalFormatting sqref="Z89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89">
    <cfRule type="cellIs" dxfId="122" priority="21" operator="equal">
      <formula>"OPORTUNIDADE"</formula>
    </cfRule>
  </conditionalFormatting>
  <conditionalFormatting sqref="Z89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89">
    <cfRule type="cellIs" dxfId="119" priority="18" operator="equal">
      <formula>"OPORTUNIDADE"</formula>
    </cfRule>
  </conditionalFormatting>
  <conditionalFormatting sqref="Z8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89">
    <cfRule type="cellIs" dxfId="116" priority="15" operator="equal">
      <formula>"OPORTUNIDADE"</formula>
    </cfRule>
  </conditionalFormatting>
  <conditionalFormatting sqref="Z89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89">
    <cfRule type="cellIs" dxfId="113" priority="12" operator="equal">
      <formula>"OPORTUNIDADE"</formula>
    </cfRule>
  </conditionalFormatting>
  <conditionalFormatting sqref="Z8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96">
    <cfRule type="cellIs" dxfId="110" priority="6" operator="equal">
      <formula>"OPORTUNIDADE"</formula>
    </cfRule>
  </conditionalFormatting>
  <conditionalFormatting sqref="Z9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96">
    <cfRule type="cellIs" dxfId="107" priority="3" operator="equal">
      <formula>"OPORTUNIDADE"</formula>
    </cfRule>
  </conditionalFormatting>
  <conditionalFormatting sqref="Y9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H1" workbookViewId="0">
      <selection activeCell="A92" sqref="A92:N1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1410</v>
      </c>
      <c r="D5" s="354"/>
      <c r="E5" s="354"/>
      <c r="F5" s="354"/>
      <c r="G5" s="354"/>
      <c r="H5" s="354"/>
      <c r="I5" s="354"/>
      <c r="J5" s="355"/>
      <c r="K5" s="356" t="s">
        <v>1411</v>
      </c>
      <c r="L5" s="357"/>
      <c r="M5" s="357"/>
      <c r="N5" s="357"/>
      <c r="O5" s="358" t="s">
        <v>1412</v>
      </c>
      <c r="P5" s="359"/>
      <c r="Q5" s="360"/>
    </row>
    <row r="6" spans="1:17" s="93" customFormat="1" ht="15.75" customHeight="1">
      <c r="A6" s="87" t="s">
        <v>1413</v>
      </c>
      <c r="B6" s="94" t="s">
        <v>1414</v>
      </c>
      <c r="C6" s="95" t="s">
        <v>1164</v>
      </c>
      <c r="D6" s="96" t="s">
        <v>1165</v>
      </c>
      <c r="E6" s="95" t="s">
        <v>1415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1416</v>
      </c>
      <c r="M6" s="139" t="s">
        <v>626</v>
      </c>
      <c r="N6" s="140" t="s">
        <v>1159</v>
      </c>
      <c r="O6" s="246" t="s">
        <v>1202</v>
      </c>
      <c r="P6" s="157"/>
      <c r="Q6" s="193" t="s">
        <v>1417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 xml:space="preserve">MC1 05:56, segue intervalo das 07:21 ate 12hrs 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</v>
      </c>
    </row>
    <row r="92" spans="1:17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ANISIO (TF-514)</v>
      </c>
      <c r="F98" s="99" t="str">
        <f>IF(FN_MC!H96="","*",FN_MC!H96)</f>
        <v>-</v>
      </c>
      <c r="G98" s="99" t="str">
        <f>IF(FN_MC!M96="","*",FN_MC!M96)</f>
        <v>TAP</v>
      </c>
      <c r="H98" s="154">
        <f>IF(FN_MC!K96="","*",FN_MC!K96)</f>
        <v>25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-</v>
      </c>
      <c r="L98" s="141" t="str">
        <f>IF(FN_MC!AM96="","*",FN_MC!AM96)</f>
        <v>TAP</v>
      </c>
      <c r="M98" s="141">
        <f>IF(FN_MC!AP96="","*",FN_MC!AP96)</f>
        <v>25</v>
      </c>
      <c r="N98" s="141" t="str">
        <f>IF(FN_MC!AM96="","*",FN_MC!AM96)</f>
        <v>TAP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>
      <c r="A99" s="97">
        <f>IF(FN_MC!B97="","*",FN_MC!B97)</f>
        <v>45999</v>
      </c>
      <c r="B99" s="98" t="str">
        <f>IF(FN_MC!X97="","*",FN_MC!X97)</f>
        <v>Contrato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A60</v>
      </c>
      <c r="F99" s="99" t="str">
        <f>IF(FN_MC!H97="","*",FN_MC!H97)</f>
        <v>TMI</v>
      </c>
      <c r="G99" s="99" t="str">
        <f>IF(FN_MC!M97="","*",FN_MC!M97)</f>
        <v>TMI-TCS</v>
      </c>
      <c r="H99" s="154">
        <f>IF(FN_MC!K97="","*",FN_MC!K97)</f>
        <v>10</v>
      </c>
      <c r="I99" s="132">
        <f>IF(FN_MC!O97="","*",FN_MC!O97)</f>
        <v>0.33333333333333331</v>
      </c>
      <c r="J99" s="132">
        <f>IF(FN_MC!P97="","*",FN_MC!P97)</f>
        <v>4.1666666666666664E-2</v>
      </c>
      <c r="K99" s="141" t="str">
        <f>IF(FN_MC!AK97="","*",FN_MC!AK97)</f>
        <v>TMI</v>
      </c>
      <c r="L99" s="141" t="str">
        <f>IF(FN_MC!AM97="","*",FN_MC!AM97)</f>
        <v>TMI-TCS</v>
      </c>
      <c r="M99" s="141">
        <f>IF(FN_MC!AP97="","*",FN_MC!AP97)</f>
        <v>10</v>
      </c>
      <c r="N99" s="141" t="str">
        <f>IF(FN_MC!AM97="","*",FN_MC!AM97)</f>
        <v>TMI-TCS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E17</v>
      </c>
      <c r="F100" s="99" t="str">
        <f>IF(FN_MC!H98="","*",FN_MC!H98)</f>
        <v>ZDK1</v>
      </c>
      <c r="G100" s="99" t="str">
        <f>IF(FN_MC!M98="","*",FN_MC!M98)</f>
        <v>ZDK-ZVT</v>
      </c>
      <c r="H100" s="154">
        <f>IF(FN_MC!K98="","*",FN_MC!K98)</f>
        <v>251</v>
      </c>
      <c r="I100" s="132">
        <f>IF(FN_MC!O98="","*",FN_MC!O98)</f>
        <v>0.375</v>
      </c>
      <c r="J100" s="132">
        <f>IF(FN_MC!P98="","*",FN_MC!P98)</f>
        <v>0.125</v>
      </c>
      <c r="K100" s="141" t="str">
        <f>IF(FN_MC!AK98="","*",FN_MC!AK98)</f>
        <v>ZDK1</v>
      </c>
      <c r="L100" s="141" t="str">
        <f>IF(FN_MC!AM98="","*",FN_MC!AM98)</f>
        <v>ZDK-ZVT</v>
      </c>
      <c r="M100" s="141">
        <f>IF(FN_MC!AP98="","*",FN_MC!AP98)</f>
        <v>251</v>
      </c>
      <c r="N100" s="141" t="str">
        <f>IF(FN_MC!AM98="","*",FN_MC!AM98)</f>
        <v>ZDK-ZVT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V42</v>
      </c>
      <c r="F101" s="99" t="str">
        <f>IF(FN_MC!H99="","*",FN_MC!H99)</f>
        <v>ZGT1</v>
      </c>
      <c r="G101" s="99" t="str">
        <f>IF(FN_MC!M99="","*",FN_MC!M99)</f>
        <v>ZGT-ZXE</v>
      </c>
      <c r="H101" s="154">
        <f>IF(FN_MC!K99="","*",FN_MC!K99)</f>
        <v>310</v>
      </c>
      <c r="I101" s="132">
        <f>IF(FN_MC!O99="","*",FN_MC!O99)</f>
        <v>0.35416666666666669</v>
      </c>
      <c r="J101" s="132">
        <f>IF(FN_MC!P99="","*",FN_MC!P99)</f>
        <v>0.16666666666666666</v>
      </c>
      <c r="K101" s="141" t="str">
        <f>IF(FN_MC!AK99="","*",FN_MC!AK99)</f>
        <v>ZGT1</v>
      </c>
      <c r="L101" s="141" t="str">
        <f>IF(FN_MC!AM99="","*",FN_MC!AM99)</f>
        <v>ZGT-ZXE</v>
      </c>
      <c r="M101" s="141">
        <f>IF(FN_MC!AP99="","*",FN_MC!AP99)</f>
        <v>310</v>
      </c>
      <c r="N101" s="141" t="str">
        <f>IF(FN_MC!AM99="","*",FN_MC!AM99)</f>
        <v>ZGT-ZXE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PRV-POV</v>
      </c>
      <c r="E102" s="99" t="str">
        <f>IF(FN_MC!D100="","*",FN_MC!D100)</f>
        <v>W94</v>
      </c>
      <c r="F102" s="99" t="str">
        <f>IF(FN_MC!H100="","*",FN_MC!H100)</f>
        <v>PUD</v>
      </c>
      <c r="G102" s="99" t="str">
        <f>IF(FN_MC!M100="","*",FN_MC!M100)</f>
        <v>PIT-K97</v>
      </c>
      <c r="H102" s="154">
        <f>IF(FN_MC!K100="","*",FN_MC!K100)</f>
        <v>2109</v>
      </c>
      <c r="I102" s="132">
        <f>IF(FN_MC!O100="","*",FN_MC!O100)</f>
        <v>0.375</v>
      </c>
      <c r="J102" s="132">
        <f>IF(FN_MC!P100="","*",FN_MC!P100)</f>
        <v>4.1666666666666664E-2</v>
      </c>
      <c r="K102" s="141" t="str">
        <f>IF(FN_MC!AK100="","*",FN_MC!AK100)</f>
        <v>PUD</v>
      </c>
      <c r="L102" s="141" t="str">
        <f>IF(FN_MC!AM100="","*",FN_MC!AM100)</f>
        <v>PIT-K97</v>
      </c>
      <c r="M102" s="141">
        <f>IF(FN_MC!AP100="","*",FN_MC!AP100)</f>
        <v>2109</v>
      </c>
      <c r="N102" s="141" t="str">
        <f>IF(FN_MC!AM100="","*",FN_MC!AM100)</f>
        <v>PIT-K97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1418</v>
      </c>
      <c r="W1" s="366"/>
      <c r="X1" s="366"/>
      <c r="Y1" s="104"/>
    </row>
    <row r="2" spans="1:25" s="100" customFormat="1" ht="11.25" customHeight="1">
      <c r="A2" s="105" t="s">
        <v>1419</v>
      </c>
      <c r="B2" s="105" t="s">
        <v>1414</v>
      </c>
      <c r="C2" s="105" t="s">
        <v>603</v>
      </c>
      <c r="D2" s="106" t="s">
        <v>1164</v>
      </c>
      <c r="E2" s="106" t="s">
        <v>1165</v>
      </c>
      <c r="F2" s="106" t="s">
        <v>1413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1420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P3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ANISIO (TF-514)</v>
      </c>
      <c r="H94" s="110" t="str">
        <f>IF(FN_MC!F96="","*",FN_MC!F96)</f>
        <v>PDM - SUBSTITUIÇÃO - TRILHO</v>
      </c>
      <c r="I94" s="110" t="str">
        <f>IF(FN_MC!H96="","*",FN_MC!H96)</f>
        <v>-</v>
      </c>
      <c r="J94" s="110" t="str">
        <f>IF(FN_MC!I96="","*",FN_MC!I96)</f>
        <v>-</v>
      </c>
      <c r="K94" s="110" t="str">
        <f>IF(FN_MC!M96="","*",FN_MC!M96)</f>
        <v>TAP</v>
      </c>
      <c r="L94" s="110" t="str">
        <f>IF(FN_MC!N96="","*",FN_MC!N96)</f>
        <v>TAP2</v>
      </c>
      <c r="M94" s="111">
        <f>IF(FN_MC!J96="","*",FN_MC!J96)</f>
        <v>74</v>
      </c>
      <c r="N94" s="290">
        <f>IF(FN_MC!K96="","*",FN_MC!K96)</f>
        <v>25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20 M</v>
      </c>
      <c r="T94" s="110" t="str">
        <f>IF(FN_MC!V96="","*",FN_MC!V96)</f>
        <v>Herbert</v>
      </c>
      <c r="U94" s="110" t="str">
        <f>IF(FN_MC!W96="","*",FN_MC!W96)</f>
        <v xml:space="preserve">Substituição de trilho 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Contrato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A60</v>
      </c>
      <c r="H95" s="110" t="str">
        <f>IF(FN_MC!F97="","*",FN_MC!F97)</f>
        <v>DETECÇÃO - RONDA 7 DIAS</v>
      </c>
      <c r="I95" s="110" t="str">
        <f>IF(FN_MC!H97="","*",FN_MC!H97)</f>
        <v>TMI</v>
      </c>
      <c r="J95" s="110" t="str">
        <f>IF(FN_MC!I97="","*",FN_MC!I97)</f>
        <v>TCS2</v>
      </c>
      <c r="K95" s="110" t="str">
        <f>IF(FN_MC!M97="","*",FN_MC!M97)</f>
        <v>TMI-TCS</v>
      </c>
      <c r="L95" s="110" t="str">
        <f>IF(FN_MC!N97="","*",FN_MC!N97)</f>
        <v>TMITCS</v>
      </c>
      <c r="M95" s="111">
        <f>IF(FN_MC!J97="","*",FN_MC!J97)</f>
        <v>74</v>
      </c>
      <c r="N95" s="290">
        <f>IF(FN_MC!K97="","*",FN_MC!K97)</f>
        <v>10</v>
      </c>
      <c r="O95" s="290" t="str">
        <f>IF(FN_MC!L97="","*",FN_MC!L97)</f>
        <v>-</v>
      </c>
      <c r="P95" s="111"/>
      <c r="Q95" s="128">
        <f>IF(FN_MC!O97="","*",FN_MC!O97)</f>
        <v>0.33333333333333331</v>
      </c>
      <c r="R95" s="128">
        <f>IF(FN_MC!P97="","*",FN_MC!P97)</f>
        <v>4.1666666666666664E-2</v>
      </c>
      <c r="S95" s="110" t="str">
        <f>IF(FN_MC!Q97="","*",CONCATENATE(FN_MC!Q97," ",FN_MC!R97))</f>
        <v>290 KM</v>
      </c>
      <c r="T95" s="110" t="str">
        <f>IF(FN_MC!V97="","*",FN_MC!V97)</f>
        <v>Miguel</v>
      </c>
      <c r="U95" s="110" t="str">
        <f>IF(FN_MC!W97="","*",FN_MC!W97)</f>
        <v>Ronda 7 dias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E17</v>
      </c>
      <c r="H96" s="110" t="str">
        <f>IF(FN_MC!F98="","*",FN_MC!F98)</f>
        <v>CAMINHÃO DE SOLDA</v>
      </c>
      <c r="I96" s="110" t="str">
        <f>IF(FN_MC!H98="","*",FN_MC!H98)</f>
        <v>ZDK1</v>
      </c>
      <c r="J96" s="110" t="str">
        <f>IF(FN_MC!I98="","*",FN_MC!I98)</f>
        <v>ZDK1</v>
      </c>
      <c r="K96" s="110" t="str">
        <f>IF(FN_MC!M98="","*",FN_MC!M98)</f>
        <v>ZDK-ZVT</v>
      </c>
      <c r="L96" s="110" t="str">
        <f>IF(FN_MC!N98="","*",FN_MC!N98)</f>
        <v>ZDK1/ZDKZVT</v>
      </c>
      <c r="M96" s="111">
        <f>IF(FN_MC!J98="","*",FN_MC!J98)</f>
        <v>78</v>
      </c>
      <c r="N96" s="290">
        <f>IF(FN_MC!K98="","*",FN_MC!K98)</f>
        <v>251</v>
      </c>
      <c r="O96" s="290">
        <f>IF(FN_MC!L98="","*",FN_MC!L98)</f>
        <v>244</v>
      </c>
      <c r="P96" s="111"/>
      <c r="Q96" s="128">
        <f>IF(FN_MC!O98="","*",FN_MC!O98)</f>
        <v>0.375</v>
      </c>
      <c r="R96" s="128">
        <f>IF(FN_MC!P98="","*",FN_MC!P98)</f>
        <v>0.125</v>
      </c>
      <c r="S96" s="110" t="str">
        <f>IF(FN_MC!Q98="","*",CONCATENATE(FN_MC!Q98," ",FN_MC!R98))</f>
        <v>3 Nº DE SOLDA</v>
      </c>
      <c r="T96" s="110" t="str">
        <f>IF(FN_MC!V98="","*",FN_MC!V98)</f>
        <v>herbert</v>
      </c>
      <c r="U96" s="110" t="str">
        <f>IF(FN_MC!W98="","*",FN_MC!W98)</f>
        <v>Execução de solda  (Caminhão)</v>
      </c>
      <c r="V96" s="112">
        <f ca="1">_xlfn.XLOOKUP(G96&amp;$V$2,BS_CONTROLE[CHAVE],BS_CONTROLE[Quantidade_11],"-")</f>
        <v>6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V42</v>
      </c>
      <c r="H97" s="110" t="str">
        <f>IF(FN_MC!F99="","*",FN_MC!F99)</f>
        <v>MODERNIZAÇÃO - SOCADORA</v>
      </c>
      <c r="I97" s="110" t="str">
        <f>IF(FN_MC!H99="","*",FN_MC!H99)</f>
        <v>ZGT1</v>
      </c>
      <c r="J97" s="110" t="str">
        <f>IF(FN_MC!I99="","*",FN_MC!I99)</f>
        <v>ZGT1</v>
      </c>
      <c r="K97" s="110" t="str">
        <f>IF(FN_MC!M99="","*",FN_MC!M99)</f>
        <v>ZGT-ZXE</v>
      </c>
      <c r="L97" s="110" t="str">
        <f>IF(FN_MC!N99="","*",FN_MC!N99)</f>
        <v>ZGTZXE</v>
      </c>
      <c r="M97" s="111">
        <f>IF(FN_MC!J99="","*",FN_MC!J99)</f>
        <v>72</v>
      </c>
      <c r="N97" s="290">
        <f>IF(FN_MC!K99="","*",FN_MC!K99)</f>
        <v>310</v>
      </c>
      <c r="O97" s="290">
        <f>IF(FN_MC!L99="","*",FN_MC!L99)</f>
        <v>311</v>
      </c>
      <c r="P97" s="111"/>
      <c r="Q97" s="128">
        <f>IF(FN_MC!O99="","*",FN_MC!O99)</f>
        <v>0.35416666666666669</v>
      </c>
      <c r="R97" s="128">
        <f>IF(FN_MC!P99="","*",FN_MC!P99)</f>
        <v>0.16666666666666666</v>
      </c>
      <c r="S97" s="110" t="str">
        <f>IF(FN_MC!Q99="","*",CONCATENATE(FN_MC!Q99," ",FN_MC!R99))</f>
        <v>800 M</v>
      </c>
      <c r="T97" s="110" t="str">
        <f>IF(FN_MC!V99="","*",FN_MC!V99)</f>
        <v>Ezequiel</v>
      </c>
      <c r="U97" s="110" t="str">
        <f>IF(FN_MC!W99="","*",FN_MC!W99)</f>
        <v>Serviços de socaria mecanizada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1080</v>
      </c>
      <c r="X97" s="112">
        <f ca="1">_xlfn.XLOOKUP(G97&amp;$X$2,BS_CONTROLE[CHAVE],BS_CONTROLE[Quantidade_11],"-")</f>
        <v>1020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PRV-POV</v>
      </c>
      <c r="F98" s="110">
        <f>IF(FN_MC!B100="","*",FN_MC!B100)</f>
        <v>45999</v>
      </c>
      <c r="G98" s="110" t="str">
        <f>IF(FN_MC!D100="","*",FN_MC!D100)</f>
        <v>W94</v>
      </c>
      <c r="H98" s="110" t="str">
        <f>IF(FN_MC!F100="","*",FN_MC!F100)</f>
        <v>OUTRAS ATIVIDADES</v>
      </c>
      <c r="I98" s="110" t="str">
        <f>IF(FN_MC!H100="","*",FN_MC!H100)</f>
        <v>PUD</v>
      </c>
      <c r="J98" s="110" t="str">
        <f>IF(FN_MC!I100="","*",FN_MC!I100)</f>
        <v>PIT</v>
      </c>
      <c r="K98" s="110" t="str">
        <f>IF(FN_MC!M100="","*",FN_MC!M100)</f>
        <v>PIT-K97</v>
      </c>
      <c r="L98" s="110" t="str">
        <f>IF(FN_MC!N100="","*",FN_MC!N100)</f>
        <v>PITK96</v>
      </c>
      <c r="M98" s="111">
        <f>IF(FN_MC!J100="","*",FN_MC!J100)</f>
        <v>103</v>
      </c>
      <c r="N98" s="290">
        <f>IF(FN_MC!K100="","*",FN_MC!K100)</f>
        <v>2109</v>
      </c>
      <c r="O98" s="290" t="str">
        <f>IF(FN_MC!L100="","*",FN_MC!L100)</f>
        <v>-</v>
      </c>
      <c r="P98" s="111"/>
      <c r="Q98" s="128">
        <f>IF(FN_MC!O100="","*",FN_MC!O100)</f>
        <v>0.375</v>
      </c>
      <c r="R98" s="128">
        <f>IF(FN_MC!P100="","*",FN_MC!P100)</f>
        <v>4.1666666666666664E-2</v>
      </c>
      <c r="S98" s="110" t="str">
        <f>IF(FN_MC!Q100="","*",CONCATENATE(FN_MC!Q100," ",FN_MC!R100))</f>
        <v>1 BINÁRIO</v>
      </c>
      <c r="T98" s="110" t="str">
        <f>IF(FN_MC!V100="","*",FN_MC!V100)</f>
        <v>Lucas</v>
      </c>
      <c r="U98" s="110" t="str">
        <f>IF(FN_MC!W100="","*",FN_MC!W100)</f>
        <v xml:space="preserve">Recolhimento de material 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1421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1422</v>
      </c>
      <c r="C2" s="95" t="s">
        <v>1149</v>
      </c>
      <c r="D2" s="95" t="s">
        <v>1151</v>
      </c>
      <c r="E2" s="95" t="s">
        <v>1423</v>
      </c>
      <c r="F2" s="95" t="s">
        <v>1424</v>
      </c>
      <c r="G2" s="95" t="s">
        <v>1425</v>
      </c>
      <c r="H2" s="95" t="s">
        <v>1426</v>
      </c>
      <c r="I2" s="95" t="s">
        <v>1427</v>
      </c>
      <c r="J2" s="95" t="s">
        <v>1428</v>
      </c>
      <c r="K2" s="131" t="s">
        <v>1429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ANISIO (TF-514)</v>
      </c>
      <c r="E94" s="121" t="str">
        <f>IF(FN_MC!H96="","*",FN_MC!H96)</f>
        <v>-</v>
      </c>
      <c r="F94" s="137" t="str">
        <f>IF(FN_MC!M96="","*",FN_MC!M96)</f>
        <v>TAP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A60</v>
      </c>
      <c r="E95" s="121" t="str">
        <f>IF(FN_MC!H97="","*",FN_MC!H97)</f>
        <v>TMI</v>
      </c>
      <c r="F95" s="137" t="str">
        <f>IF(FN_MC!M97="","*",FN_MC!M97)</f>
        <v>TMI-TCS</v>
      </c>
      <c r="G95" s="121" t="str">
        <f>IF(FN_MC!I97="","*",FN_MC!I97)</f>
        <v>TCS2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0.29166666666666669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E17</v>
      </c>
      <c r="E96" s="121" t="str">
        <f>IF(FN_MC!H98="","*",FN_MC!H98)</f>
        <v>ZDK1</v>
      </c>
      <c r="F96" s="137" t="str">
        <f>IF(FN_MC!M98="","*",FN_MC!M98)</f>
        <v>ZDK-ZVT</v>
      </c>
      <c r="G96" s="121" t="str">
        <f>IF(FN_MC!I98="","*",FN_MC!I98)</f>
        <v>ZDK1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V42</v>
      </c>
      <c r="E97" s="121" t="str">
        <f>IF(FN_MC!H99="","*",FN_MC!H99)</f>
        <v>ZGT1</v>
      </c>
      <c r="F97" s="137" t="str">
        <f>IF(FN_MC!M99="","*",FN_MC!M99)</f>
        <v>ZGT-ZXE</v>
      </c>
      <c r="G97" s="121" t="str">
        <f>IF(FN_MC!I99="","*",FN_MC!I99)</f>
        <v>ZGT1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0.3125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W94</v>
      </c>
      <c r="E98" s="121" t="str">
        <f>IF(FN_MC!H100="","*",FN_MC!H100)</f>
        <v>PUD</v>
      </c>
      <c r="F98" s="137" t="str">
        <f>IF(FN_MC!M100="","*",FN_MC!M100)</f>
        <v>PIT-K97</v>
      </c>
      <c r="G98" s="121" t="str">
        <f>IF(FN_MC!I100="","*",FN_MC!I100)</f>
        <v>PIT</v>
      </c>
      <c r="H98" s="121" t="str">
        <f>IF(FN_MC!AB100="","*",FN_MC!AB100)</f>
        <v>FIXO</v>
      </c>
      <c r="I98" s="121" t="str">
        <f>IF(FN_MC!AC100="","*",FN_MC!AC100)</f>
        <v>-</v>
      </c>
      <c r="J98" s="122">
        <f>IF(FN_MC!AA100="","*",FN_MC!AA100)</f>
        <v>1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1430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1431</v>
      </c>
      <c r="C4" s="322" t="s">
        <v>1432</v>
      </c>
      <c r="D4" s="322" t="s">
        <v>1433</v>
      </c>
      <c r="E4" s="322" t="s">
        <v>1434</v>
      </c>
      <c r="F4" s="322" t="s">
        <v>6</v>
      </c>
      <c r="G4" s="322" t="s">
        <v>1435</v>
      </c>
      <c r="H4" s="192"/>
    </row>
    <row r="5" spans="1:8">
      <c r="A5" s="192"/>
      <c r="B5" s="323" t="s">
        <v>1436</v>
      </c>
      <c r="C5" s="323">
        <v>309525</v>
      </c>
      <c r="D5" s="323" t="s">
        <v>1437</v>
      </c>
      <c r="E5" s="323" t="s">
        <v>835</v>
      </c>
      <c r="F5" s="323" t="s">
        <v>1438</v>
      </c>
      <c r="G5" s="324">
        <v>46296</v>
      </c>
      <c r="H5" s="192"/>
    </row>
    <row r="6" spans="1:8">
      <c r="A6" s="192"/>
      <c r="B6" s="323" t="s">
        <v>1439</v>
      </c>
      <c r="C6" s="323">
        <v>256875</v>
      </c>
      <c r="D6" s="323" t="s">
        <v>1440</v>
      </c>
      <c r="E6" s="323" t="s">
        <v>835</v>
      </c>
      <c r="F6" s="323" t="s">
        <v>1438</v>
      </c>
      <c r="G6" s="324">
        <v>46296</v>
      </c>
      <c r="H6" s="192"/>
    </row>
    <row r="7" spans="1:8">
      <c r="A7" s="192"/>
      <c r="B7" s="323" t="s">
        <v>1441</v>
      </c>
      <c r="C7" s="323">
        <v>257278</v>
      </c>
      <c r="D7" s="323" t="s">
        <v>1442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1443</v>
      </c>
      <c r="C8" s="323">
        <v>261794</v>
      </c>
      <c r="D8" s="323" t="s">
        <v>1444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1445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1446</v>
      </c>
      <c r="E3" s="319" t="s">
        <v>1447</v>
      </c>
      <c r="F3" s="319" t="s">
        <v>1448</v>
      </c>
      <c r="G3" s="319" t="s">
        <v>1449</v>
      </c>
      <c r="H3" s="319" t="s">
        <v>1450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2025-12-07T14:47:56Z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