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99" documentId="120_S{118792C3-22EF-5104-A093-F22BFE3913F3}" xr6:coauthVersionLast="47" xr6:coauthVersionMax="47" xr10:uidLastSave="{9DEE4F96-84CC-4FC7-B99A-0D1712B054D3}"/>
  <bookViews>
    <workbookView xWindow="-60" yWindow="-60" windowWidth="15480" windowHeight="11640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M79" i="1" a="1"/>
  <c r="M79" i="1"/>
  <c r="M102" i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L99" i="15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L86" i="10" s="1"/>
  <c r="AN89" i="1"/>
  <c r="AM970" i="1"/>
  <c r="N970" i="10" s="1"/>
  <c r="K967" i="15"/>
  <c r="AM586" i="1"/>
  <c r="N586" i="10" s="1"/>
  <c r="K583" i="15"/>
  <c r="AM583" i="1"/>
  <c r="N583" i="10" s="1"/>
  <c r="K580" i="15"/>
  <c r="AM256" i="1"/>
  <c r="L256" i="10" s="1"/>
  <c r="K253" i="15"/>
  <c r="AM253" i="1"/>
  <c r="L253" i="10" s="1"/>
  <c r="K250" i="15"/>
  <c r="AM220" i="1"/>
  <c r="N220" i="10" s="1"/>
  <c r="K217" i="15"/>
  <c r="AM174" i="1"/>
  <c r="L174" i="10" s="1"/>
  <c r="K171" i="15"/>
  <c r="AM171" i="1"/>
  <c r="N171" i="10" s="1"/>
  <c r="K168" i="15"/>
  <c r="AM142" i="1"/>
  <c r="L142" i="10" s="1"/>
  <c r="K139" i="15"/>
  <c r="AM141" i="1"/>
  <c r="L141" i="10" s="1"/>
  <c r="K138" i="15"/>
  <c r="AM140" i="1"/>
  <c r="L140" i="10" s="1"/>
  <c r="K137" i="15"/>
  <c r="AM139" i="1"/>
  <c r="N139" i="10" s="1"/>
  <c r="K136" i="15"/>
  <c r="AM138" i="1"/>
  <c r="N138" i="10" s="1"/>
  <c r="K135" i="15"/>
  <c r="AM137" i="1"/>
  <c r="N137" i="10" s="1"/>
  <c r="K134" i="15"/>
  <c r="AM136" i="1"/>
  <c r="N136" i="10" s="1"/>
  <c r="K133" i="15"/>
  <c r="AM135" i="1"/>
  <c r="N135" i="10" s="1"/>
  <c r="K132" i="15"/>
  <c r="AM134" i="1"/>
  <c r="N134" i="10" s="1"/>
  <c r="K131" i="15"/>
  <c r="AM133" i="1"/>
  <c r="N133" i="10" s="1"/>
  <c r="K130" i="15"/>
  <c r="AM132" i="1"/>
  <c r="L132" i="10" s="1"/>
  <c r="K129" i="15"/>
  <c r="AM131" i="1"/>
  <c r="L131" i="10" s="1"/>
  <c r="K128" i="15"/>
  <c r="AM130" i="1"/>
  <c r="N130" i="10" s="1"/>
  <c r="K127" i="15"/>
  <c r="AM129" i="1"/>
  <c r="N129" i="10" s="1"/>
  <c r="K126" i="15"/>
  <c r="AM128" i="1"/>
  <c r="N128" i="10" s="1"/>
  <c r="K125" i="15"/>
  <c r="AM127" i="1"/>
  <c r="N127" i="10" s="1"/>
  <c r="K124" i="15"/>
  <c r="AM126" i="1"/>
  <c r="L126" i="10" s="1"/>
  <c r="K123" i="15"/>
  <c r="AM125" i="1"/>
  <c r="L125" i="10" s="1"/>
  <c r="K122" i="15"/>
  <c r="AM124" i="1"/>
  <c r="N124" i="10" s="1"/>
  <c r="K121" i="15"/>
  <c r="AM123" i="1"/>
  <c r="L123" i="10" s="1"/>
  <c r="K120" i="15"/>
  <c r="AM122" i="1"/>
  <c r="L122" i="10" s="1"/>
  <c r="K119" i="15"/>
  <c r="AM121" i="1"/>
  <c r="N121" i="10" s="1"/>
  <c r="K118" i="15"/>
  <c r="AM120" i="1"/>
  <c r="N120" i="10" s="1"/>
  <c r="K117" i="15"/>
  <c r="AM119" i="1"/>
  <c r="N119" i="10" s="1"/>
  <c r="K116" i="15"/>
  <c r="AM118" i="1"/>
  <c r="N118" i="10" s="1"/>
  <c r="K115" i="15"/>
  <c r="AM117" i="1"/>
  <c r="L117" i="10" s="1"/>
  <c r="K114" i="15"/>
  <c r="AM116" i="1"/>
  <c r="N116" i="10" s="1"/>
  <c r="K113" i="15"/>
  <c r="AM115" i="1"/>
  <c r="N115" i="10" s="1"/>
  <c r="K112" i="15"/>
  <c r="AM114" i="1"/>
  <c r="L114" i="10" s="1"/>
  <c r="K111" i="15"/>
  <c r="AM113" i="1"/>
  <c r="L113" i="10" s="1"/>
  <c r="K110" i="15"/>
  <c r="AM112" i="1"/>
  <c r="N112" i="10" s="1"/>
  <c r="K109" i="15"/>
  <c r="AM111" i="1"/>
  <c r="N111" i="10" s="1"/>
  <c r="K108" i="15"/>
  <c r="AM110" i="1"/>
  <c r="N110" i="10" s="1"/>
  <c r="K107" i="15"/>
  <c r="AM109" i="1"/>
  <c r="N109" i="10" s="1"/>
  <c r="K106" i="15"/>
  <c r="AM108" i="1"/>
  <c r="N108" i="10" s="1"/>
  <c r="K105" i="15"/>
  <c r="AM107" i="1"/>
  <c r="L107" i="10" s="1"/>
  <c r="K104" i="15"/>
  <c r="AM106" i="1"/>
  <c r="N106" i="10" s="1"/>
  <c r="K103" i="15"/>
  <c r="AM105" i="1"/>
  <c r="L105" i="10" s="1"/>
  <c r="K102" i="15"/>
  <c r="AM104" i="1"/>
  <c r="L104" i="10" s="1"/>
  <c r="K101" i="15"/>
  <c r="AM103" i="1"/>
  <c r="N103" i="10" s="1"/>
  <c r="K100" i="15"/>
  <c r="AM102" i="1"/>
  <c r="N102" i="10" s="1"/>
  <c r="K99" i="15"/>
  <c r="AM101" i="1"/>
  <c r="N101" i="10" s="1"/>
  <c r="K98" i="15"/>
  <c r="AM100" i="1"/>
  <c r="N100" i="10" s="1"/>
  <c r="K97" i="15"/>
  <c r="AM99" i="1"/>
  <c r="L99" i="10" s="1"/>
  <c r="K96" i="15"/>
  <c r="AM98" i="1"/>
  <c r="N98" i="10" s="1"/>
  <c r="K95" i="15"/>
  <c r="AM97" i="1"/>
  <c r="N97" i="10" s="1"/>
  <c r="K94" i="15"/>
  <c r="AM96" i="1"/>
  <c r="L96" i="10" s="1"/>
  <c r="K93" i="15"/>
  <c r="AM95" i="1"/>
  <c r="L95" i="10" s="1"/>
  <c r="K92" i="15"/>
  <c r="AM94" i="1"/>
  <c r="N94" i="10" s="1"/>
  <c r="K91" i="15"/>
  <c r="AM93" i="1"/>
  <c r="N93" i="10" s="1"/>
  <c r="K90" i="15"/>
  <c r="AM92" i="1"/>
  <c r="N92" i="10" s="1"/>
  <c r="K89" i="15"/>
  <c r="AM91" i="1"/>
  <c r="N91" i="10" s="1"/>
  <c r="K88" i="15"/>
  <c r="AM90" i="1"/>
  <c r="L90" i="10" s="1"/>
  <c r="K87" i="15"/>
  <c r="AM89" i="1"/>
  <c r="L89" i="10" s="1"/>
  <c r="K86" i="15"/>
  <c r="AM88" i="1"/>
  <c r="N88" i="10" s="1"/>
  <c r="K85" i="15"/>
  <c r="AM87" i="1"/>
  <c r="L87" i="10" s="1"/>
  <c r="K84" i="15"/>
  <c r="AM85" i="1"/>
  <c r="L85" i="10" s="1"/>
  <c r="K82" i="15"/>
  <c r="AM84" i="1"/>
  <c r="N84" i="10" s="1"/>
  <c r="K81" i="15"/>
  <c r="AM83" i="1"/>
  <c r="N83" i="10" s="1"/>
  <c r="K80" i="15"/>
  <c r="AM82" i="1"/>
  <c r="N82" i="10" s="1"/>
  <c r="K79" i="15"/>
  <c r="AM81" i="1"/>
  <c r="N81" i="10" s="1"/>
  <c r="K78" i="15"/>
  <c r="AM80" i="1"/>
  <c r="N80" i="10" s="1"/>
  <c r="K77" i="15"/>
  <c r="AM79" i="1"/>
  <c r="N79" i="10" s="1"/>
  <c r="K76" i="15"/>
  <c r="AM78" i="1"/>
  <c r="N78" i="10" s="1"/>
  <c r="K75" i="15"/>
  <c r="AM77" i="1"/>
  <c r="L77" i="10" s="1"/>
  <c r="K74" i="15"/>
  <c r="AM76" i="1"/>
  <c r="L76" i="10" s="1"/>
  <c r="K73" i="15"/>
  <c r="AM75" i="1"/>
  <c r="N75" i="10" s="1"/>
  <c r="K72" i="15"/>
  <c r="AM72" i="1"/>
  <c r="N72" i="10" s="1"/>
  <c r="K69" i="15"/>
  <c r="AM66" i="1"/>
  <c r="N66" i="10" s="1"/>
  <c r="K63" i="15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L118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90" i="10" l="1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<sst xmlns="http://schemas.openxmlformats.org/spreadsheetml/2006/main" count="4108" uniqueCount="1245">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</sst>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abSelected="1"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U1" activePane="topRight" state="frozen"/>
      <selection pane="topRight" activeCell="Y85" sqref="Y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950</v>
      </c>
      <c r="C1" s="181"/>
      <c r="D1" s="181"/>
      <c r="E1" s="3"/>
      <c r="F1" s="180" t="s">
        <v>951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952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953</v>
      </c>
      <c r="BI1" s="196"/>
      <c r="BJ1" s="196"/>
      <c r="BK1" s="197"/>
      <c r="BL1" s="5"/>
      <c r="BM1" s="187" t="s">
        <v>954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0" t="s">
        <v>955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958</v>
      </c>
      <c r="AT2" s="191"/>
      <c r="AU2" s="191"/>
      <c r="AV2" s="191"/>
      <c r="AW2" s="191"/>
      <c r="AX2" s="191"/>
      <c r="AY2" s="194"/>
      <c r="AZ2" s="6"/>
      <c r="BA2" s="184" t="s">
        <v>959</v>
      </c>
      <c r="BB2" s="186"/>
      <c r="BC2" s="190" t="s">
        <v>956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6"/>
      <c r="AK3" s="184" t="s">
        <v>961</v>
      </c>
      <c r="AL3" s="185"/>
      <c r="AM3" s="206"/>
      <c r="AN3" s="207"/>
      <c r="AO3" s="185"/>
      <c r="AP3" s="185"/>
      <c r="AQ3" s="186"/>
      <c r="AR3" s="63"/>
      <c r="AS3" s="178" t="s">
        <v>967</v>
      </c>
      <c r="AT3" s="179"/>
      <c r="AU3" s="178" t="s">
        <v>968</v>
      </c>
      <c r="AV3" s="179"/>
      <c r="AW3" s="178" t="s">
        <v>969</v>
      </c>
      <c r="AX3" s="179"/>
      <c r="AY3" s="63" t="s">
        <v>970</v>
      </c>
      <c r="AZ3" s="63"/>
      <c r="BA3" s="204"/>
      <c r="BB3" s="205"/>
      <c r="BC3" s="184" t="s">
        <v>963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971</v>
      </c>
      <c r="BN3" s="188"/>
      <c r="BO3" s="188"/>
      <c r="BP3" s="189"/>
      <c r="BQ3" s="187" t="s">
        <v>742</v>
      </c>
      <c r="BR3" s="188"/>
      <c r="BS3" s="189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/>
      <c r="AU61" s="136"/>
      <c r="AV61" s="136"/>
      <c r="AW61" s="14"/>
      <c r="AX61" s="14"/>
      <c r="AY61" s="164" t="str">
        <f t="shared" si="3"/>
        <v>ERRO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1</v>
      </c>
      <c r="BI61" s="17"/>
      <c r="BJ61" s="17" t="s">
        <v>1134</v>
      </c>
      <c r="BK61" s="18" t="s">
        <v>1135</v>
      </c>
      <c r="BL61" s="16"/>
      <c r="BM61" s="130"/>
      <c r="BN61" s="130"/>
      <c r="BO61" s="130"/>
      <c r="BP61" s="18"/>
      <c r="BQ61" s="12" t="e">
        <f t="shared" si="4"/>
        <v>#VALUE!</v>
      </c>
      <c r="BR61" s="19" t="e">
        <f t="shared" si="5"/>
        <v>#VALUE!</v>
      </c>
      <c r="BS61" s="19">
        <f t="shared" si="6"/>
        <v>0</v>
      </c>
      <c r="BT61" s="8" t="str">
        <f t="shared" si="7"/>
        <v/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8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1161</v>
      </c>
      <c r="BK74" s="18" t="s">
        <v>1162</v>
      </c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4.1666666666666664E-2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0.73611111111111116</v>
      </c>
      <c r="AU76" s="136"/>
      <c r="AV76" s="136"/>
      <c r="AW76" s="14"/>
      <c r="AX76" s="14"/>
      <c r="AY76" s="164">
        <f t="shared" si="8"/>
        <v>4.1666666666666741E-2</v>
      </c>
      <c r="AZ76" s="153"/>
      <c r="BA76" s="109"/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1</v>
      </c>
      <c r="BI76" s="17"/>
      <c r="BJ76" s="17"/>
      <c r="BK76" s="18" t="s">
        <v>1166</v>
      </c>
      <c r="BL76" s="16"/>
      <c r="BM76" s="130"/>
      <c r="BN76" s="130"/>
      <c r="BO76" s="130"/>
      <c r="BP76" s="18"/>
      <c r="BQ76" s="12" t="str">
        <f t="shared" si="10"/>
        <v>Produção</v>
      </c>
      <c r="BR76" s="19">
        <f t="shared" si="11"/>
        <v>1.0000000000000018</v>
      </c>
      <c r="BS76" s="19">
        <f t="shared" si="12"/>
        <v>0</v>
      </c>
      <c r="BT76" s="8" t="str">
        <f t="shared" si="13"/>
        <v/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1167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1168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1169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1170</v>
      </c>
      <c r="N92" s="150" t="s">
        <v>1171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1173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1175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1177</v>
      </c>
      <c r="C4" s="160" t="s">
        <v>1178</v>
      </c>
      <c r="D4" s="160" t="s">
        <v>1179</v>
      </c>
      <c r="E4" s="160" t="s">
        <v>1180</v>
      </c>
      <c r="F4" s="160" t="s">
        <v>4</v>
      </c>
      <c r="G4" s="160" t="s">
        <v>1181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1182</v>
      </c>
      <c r="C6" s="161">
        <v>407867</v>
      </c>
      <c r="D6" s="161" t="s">
        <v>1183</v>
      </c>
      <c r="E6" s="161" t="s">
        <v>824</v>
      </c>
      <c r="F6" s="161" t="s">
        <v>1184</v>
      </c>
      <c r="G6" s="162"/>
    </row>
    <row r="7" spans="2:7">
      <c r="B7" s="161" t="s">
        <v>1185</v>
      </c>
      <c r="C7" s="161">
        <v>293644</v>
      </c>
      <c r="D7" s="161" t="s">
        <v>1186</v>
      </c>
      <c r="E7" s="161" t="s">
        <v>824</v>
      </c>
      <c r="F7" s="161" t="s">
        <v>1184</v>
      </c>
      <c r="G7" s="162"/>
    </row>
    <row r="8" spans="2:7">
      <c r="B8" s="161" t="s">
        <v>1187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1188</v>
      </c>
      <c r="C9" s="161">
        <v>256790</v>
      </c>
      <c r="D9" s="161" t="s">
        <v>1189</v>
      </c>
      <c r="E9" s="161" t="s">
        <v>825</v>
      </c>
      <c r="F9" s="161" t="s">
        <v>1190</v>
      </c>
      <c r="G9" s="162">
        <v>46357</v>
      </c>
    </row>
    <row r="10" spans="2:7">
      <c r="B10" s="161" t="s">
        <v>1191</v>
      </c>
      <c r="C10" s="161">
        <v>265193</v>
      </c>
      <c r="D10" s="161" t="s">
        <v>1192</v>
      </c>
      <c r="E10" s="161" t="s">
        <v>826</v>
      </c>
      <c r="F10" s="161" t="s">
        <v>54</v>
      </c>
      <c r="G10" s="161" t="s">
        <v>1193</v>
      </c>
    </row>
    <row r="11" spans="2:7">
      <c r="B11" s="161" t="s">
        <v>1194</v>
      </c>
      <c r="C11" s="161">
        <v>293716</v>
      </c>
      <c r="D11" s="161" t="s">
        <v>1195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1196</v>
      </c>
      <c r="C12" s="161">
        <v>257258</v>
      </c>
      <c r="D12" s="161" t="s">
        <v>1197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1198</v>
      </c>
      <c r="C13" s="161">
        <v>371147</v>
      </c>
      <c r="D13" s="161" t="s">
        <v>1199</v>
      </c>
      <c r="E13" s="161" t="s">
        <v>827</v>
      </c>
      <c r="F13" s="161" t="s">
        <v>71</v>
      </c>
      <c r="G13" s="161" t="s">
        <v>1193</v>
      </c>
    </row>
    <row r="14" spans="2:7">
      <c r="B14" s="161" t="s">
        <v>1200</v>
      </c>
      <c r="C14" s="161">
        <v>259230</v>
      </c>
      <c r="D14" s="161" t="s">
        <v>1201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1202</v>
      </c>
      <c r="C15" s="161">
        <v>370705</v>
      </c>
      <c r="D15" s="161"/>
      <c r="E15" s="161" t="s">
        <v>827</v>
      </c>
      <c r="F15" s="161" t="s">
        <v>71</v>
      </c>
      <c r="G15" s="161" t="s">
        <v>1193</v>
      </c>
    </row>
    <row r="16" spans="2:7">
      <c r="B16" s="161" t="s">
        <v>1203</v>
      </c>
      <c r="C16" s="161">
        <v>258542</v>
      </c>
      <c r="D16" s="161" t="s">
        <v>1204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1205</v>
      </c>
      <c r="C17" s="161">
        <v>257050</v>
      </c>
      <c r="D17" s="161" t="s">
        <v>1206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1207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1208</v>
      </c>
      <c r="D4" s="163" t="s">
        <v>1209</v>
      </c>
      <c r="E4" s="163" t="s">
        <v>1210</v>
      </c>
      <c r="F4" s="160" t="s">
        <v>1211</v>
      </c>
      <c r="G4" s="163" t="s">
        <v>1212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1214</v>
      </c>
      <c r="G7" s="167" t="s">
        <v>1215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1213</v>
      </c>
      <c r="G9" s="167"/>
    </row>
    <row r="10" spans="2:7" ht="19.5" customHeight="1">
      <c r="B10" s="167" t="s">
        <v>1216</v>
      </c>
      <c r="C10" s="167">
        <v>9038</v>
      </c>
      <c r="D10" s="168">
        <v>46049</v>
      </c>
      <c r="E10" s="167">
        <v>15098</v>
      </c>
      <c r="F10" s="169" t="s">
        <v>1217</v>
      </c>
      <c r="G10" s="167" t="s">
        <v>1218</v>
      </c>
    </row>
    <row r="11" spans="2:7" ht="19.5" customHeight="1">
      <c r="B11" s="167" t="s">
        <v>744</v>
      </c>
      <c r="C11" s="167" t="s">
        <v>1219</v>
      </c>
      <c r="D11" s="168">
        <v>46056</v>
      </c>
      <c r="E11" s="167">
        <v>9100</v>
      </c>
      <c r="F11" s="169" t="s">
        <v>1220</v>
      </c>
      <c r="G11" s="167" t="s">
        <v>1221</v>
      </c>
    </row>
    <row r="12" spans="2:7" ht="19.5" customHeight="1">
      <c r="B12" s="167" t="s">
        <v>744</v>
      </c>
      <c r="C12" s="167" t="s">
        <v>1222</v>
      </c>
      <c r="D12" s="168">
        <v>46056</v>
      </c>
      <c r="E12" s="167">
        <v>11000</v>
      </c>
      <c r="F12" s="169" t="s">
        <v>1220</v>
      </c>
      <c r="G12" s="167" t="s">
        <v>1223</v>
      </c>
    </row>
    <row r="13" spans="2:7" ht="19.5" customHeight="1">
      <c r="B13" s="167" t="s">
        <v>744</v>
      </c>
      <c r="C13" s="167" t="s">
        <v>1224</v>
      </c>
      <c r="D13" s="168">
        <v>46056</v>
      </c>
      <c r="E13" s="167">
        <v>11000</v>
      </c>
      <c r="F13" s="169" t="s">
        <v>1220</v>
      </c>
      <c r="G13" s="167"/>
    </row>
    <row r="14" spans="2:7" ht="19.5" customHeight="1">
      <c r="B14" s="167" t="s">
        <v>744</v>
      </c>
      <c r="C14" s="167" t="s">
        <v>1225</v>
      </c>
      <c r="D14" s="168">
        <v>46056</v>
      </c>
      <c r="E14" s="167">
        <v>4000</v>
      </c>
      <c r="F14" s="169" t="s">
        <v>1213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1226</v>
      </c>
      <c r="D5" s="212"/>
      <c r="E5" s="212"/>
      <c r="F5" s="212"/>
      <c r="G5" s="212"/>
      <c r="H5" s="212"/>
      <c r="I5" s="212"/>
      <c r="J5" s="213"/>
      <c r="K5" s="214" t="s">
        <v>1227</v>
      </c>
      <c r="L5" s="215"/>
      <c r="M5" s="215"/>
      <c r="N5" s="215"/>
      <c r="O5" s="216" t="s">
        <v>1228</v>
      </c>
      <c r="P5" s="217"/>
    </row>
    <row r="6" spans="1:16" s="74" customFormat="1" ht="15" customHeight="1">
      <c r="A6" s="66" t="s">
        <v>1229</v>
      </c>
      <c r="B6" s="75" t="s">
        <v>1230</v>
      </c>
      <c r="C6" s="76" t="s">
        <v>992</v>
      </c>
      <c r="D6" s="77" t="s">
        <v>993</v>
      </c>
      <c r="E6" s="76" t="s">
        <v>1231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1232</v>
      </c>
      <c r="M6" s="80" t="s">
        <v>611</v>
      </c>
      <c r="N6" s="81" t="s">
        <v>987</v>
      </c>
      <c r="O6" s="158" t="s">
        <v>1030</v>
      </c>
      <c r="P6" s="133" t="s">
        <v>1233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1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 t="str">
        <f>IF(SP_SUL!BH74="","*",SP_SUL!BH74)</f>
        <v>*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4.1666666666666664E-2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1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1234</v>
      </c>
      <c r="V1" s="223"/>
      <c r="W1" s="223"/>
    </row>
    <row r="2" spans="1:23" ht="15" customHeight="1">
      <c r="A2" s="87" t="s">
        <v>1235</v>
      </c>
      <c r="B2" s="87" t="s">
        <v>1230</v>
      </c>
      <c r="C2" s="87" t="s">
        <v>411</v>
      </c>
      <c r="D2" s="88" t="s">
        <v>992</v>
      </c>
      <c r="E2" s="88" t="s">
        <v>4</v>
      </c>
      <c r="F2" s="88" t="s">
        <v>1229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1236</v>
      </c>
      <c r="T2" s="91" t="s">
        <v>995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4.1666666666666664E-2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977</v>
      </c>
      <c r="D2" s="76" t="s">
        <v>979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2026-02-03T20:47:02Z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