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14" documentId="120_S{118792C3-22EF-5104-A093-F22BFE3913F3}" xr6:coauthVersionLast="47" xr6:coauthVersionMax="47" xr10:uidLastSave="{BBACCBDD-6E22-47B1-B1AB-CEA61C7F3C4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<sst xmlns="http://schemas.openxmlformats.org/spreadsheetml/2006/main" count="5214" uniqueCount="1330">
  <si>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</si>
  <si>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</si>
  <si>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</si>
  <si>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</si>
  <si>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</si>
  <si>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</si>
  <si>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</si>
  <si>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</si>
  <si>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</si>
  <si>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</si>
  <si>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</si>
  <si>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</si>
  <si>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</si>
  <si>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</si>
  <si>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</si>
  <si>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</si>
  <si>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</si>
  <si>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</si>
  <si>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</si>
  <si>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</si>
  <si>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</si>
  <si>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</si>
  <si>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</si>
  <si>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</si>
  <si>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</si>
  <si>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</si>
  <si>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</si>
  <si>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</si>
  <si>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</si>
  <si>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</si>
  <si>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</si>
  <si>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</si>
  <si>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</si>
  <si>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</si>
  <si>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</si>
  <si>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</si>
  <si>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</si>
  <si>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</si>
  <si>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</si>
  <si>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</si>
  <si>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</si>
  <si>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</si>
  <si>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</si>
  <si>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</si>
  <si>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</si>
  <si>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</si>
  <si>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</si>
  <si>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</si>
  <si>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</si>
  <si>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</si>
  <si>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</si>
  <si>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</si>
  <si>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</si>
  <si>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</si>
  <si>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</si>
  <si>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</si>
  <si>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</si>
  <si>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</si>
  <si>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</si>
  <si>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</si>
  <si>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</si>
  <si>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</si>
  <si>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</si>
  <si>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</si>
  <si>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</si>
  <si>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</si>
  <si>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</si>
  <si>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</si>
  <si>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</si>
  <si>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</si>
  <si>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</si>
  <si>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</si>
  <si>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</si>
  <si>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</si>
  <si>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</si>
  <si>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</si>
  <si>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</si>
  <si>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</si>
  <si>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</si>
  <si>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</si>
  <si>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</si>
  <si>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</si>
  <si>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</si>
  <si>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</si>
  <si>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</si>
  <si>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</si>
  <si>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</si>
  <si>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</si>
  <si>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</si>
  <si>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</si>
  <si>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</si>
  <si>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</si>
  <si>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</si>
  <si>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</si>
  <si>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</si>
  <si>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</si>
  <si>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</si>
  <si>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</si>
  <si>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</si>
  <si>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</si>
  <si>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</si>
  <si>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</si>
  <si>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</si>
  <si>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</si>
  <si>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</si>
  <si>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</si>
  <si>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</si>
  <si>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</si>
  <si>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</si>
  <si>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</si>
  <si>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</si>
  <si>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</si>
  <si>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</si>
  <si>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</si>
  <si>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</si>
  <si>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</si>
  <si>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</si>
  <si>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</si>
  <si>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</si>
  <si>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</si>
  <si>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</si>
  <si>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</si>
  <si>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</si>
  <si>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</si>
  <si>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</si>
  <si>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</si>
  <si>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</si>
  <si>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</si>
  <si>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</si>
  <si>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</si>
  <si>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</si>
  <si>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</si>
  <si>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</si>
  <si>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</si>
  <si>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</si>
  <si>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</si>
  <si>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</si>
  <si>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</si>
  <si>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</si>
  <si>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</si>
  <si>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</si>
  <si>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</si>
  <si>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</si>
  <si>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</si>
  <si>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</si>
  <si>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</si>
  <si>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</si>
  <si>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</si>
  <si>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</si>
  <si>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</si>
  <si>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</si>
  <si>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</si>
  <si>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</si>
  <si>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</si>
  <si>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</si>
  <si>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</si>
  <si>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</si>
  <si>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</si>
  <si>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</si>
  <si>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</si>
  <si>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</si>
  <si>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</si>
  <si>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</si>
  <si>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</si>
  <si>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</si>
  <si>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</si>
  <si>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</si>
  <si>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</si>
  <si>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</si>
  <si>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</si>
  <si>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</si>
  <si>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</si>
  <si>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</si>
  <si>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</si>
  <si>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</si>
  <si>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</si>
  <si>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</si>
  <si>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</si>
  <si>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</si>
  <si>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</si>
  <si>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</si>
  <si>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</si>
  <si>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</si>
  <si>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</si>
  <si>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</si>
  <si>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</si>
  <si>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</si>
  <si>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</si>
  <si>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</si>
  <si>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</si>
  <si>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</si>
  <si>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</si>
  <si>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</si>
  <si>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</si>
  <si>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</si>
  <si>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</si>
  <si>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</si>
  <si>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</si>
  <si>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</si>
  <si>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</si>
  <si>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</si>
  <si>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</si>
  <si>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</si>
  <si>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</si>
  <si>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</si>
  <si>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</si>
  <si>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</si>
  <si>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</si>
  <si>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</si>
  <si>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</si>
  <si>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</si>
  <si>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</si>
  <si>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</si>
  <si>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</si>
  <si>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</si>
  <si>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</si>
  <si>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</si>
  <si>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</si>
  <si>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</si>
  <si>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</si>
  <si>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</si>
  <si>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</si>
  <si>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</si>
  <si>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</si>
  <si>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</si>
  <si>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</si>
  <si>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</si>
  <si>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</si>
  <si>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</si>
  <si>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</si>
  <si>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</si>
  <si>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</si>
  <si>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</si>
  <si>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</si>
  <si>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</si>
  <si>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</si>
  <si>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</si>
  <si>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</si>
  <si>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</si>
  <si>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</si>
  <si>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</si>
  <si>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</si>
  <si>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</si>
  <si>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</si>
  <si>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</si>
  <si>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</si>
  <si>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</si>
  <si>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</si>
  <si>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</si>
  <si>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</si>
  <si>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</si>
  <si>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</si>
  <si>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</si>
  <si>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</si>
  <si>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</si>
  <si>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</si>
  <si>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</si>
  <si>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</si>
  <si>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</si>
  <si>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</si>
  <si>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</si>
  <si>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</si>
  <si>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</si>
  <si>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</si>
  <si>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</si>
  <si>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</si>
  <si>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</si>
  <si>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</si>
  <si>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</si>
  <si>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</si>
  <si>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</si>
  <si>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</si>
  <si>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</si>
  <si>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</si>
  <si>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</si>
  <si>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</si>
  <si>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</si>
  <si>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</si>
  <si>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</si>
  <si>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</si>
  <si>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</si>
  <si>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</si>
  <si>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</si>
  <si>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</si>
  <si>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</si>
  <si>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</si>
  <si>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</si>
  <si>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</si>
  <si>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</si>
  <si>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</si>
  <si>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</si>
  <si>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</si>
  <si>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</si>
  <si>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</si>
  <si>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</si>
  <si>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</si>
  <si>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</si>
  <si>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</si>
  <si>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</si>
  <si>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</si>
  <si>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</si>
  <si>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</si>
  <si>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</si>
  <si>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</si>
  <si>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</si>
  <si>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</si>
  <si>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</si>
  <si>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</si>
  <si>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</si>
  <si>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</si>
  <si>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</si>
  <si>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</si>
  <si>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</si>
  <si>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</si>
  <si>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</si>
  <si>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</si>
  <si>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</si>
  <si>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</si>
  <si>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</si>
  <si>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</si>
  <si>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</si>
  <si>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</si>
  <si>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</si>
  <si>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</si>
  <si>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</si>
  <si>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</si>
  <si>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</si>
  <si>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</si>
  <si>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</si>
  <si>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</si>
  <si>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</si>
  <si>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</si>
  <si>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</si>
  <si>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</si>
  <si>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</si>
  <si>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</si>
  <si>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</si>
  <si>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</si>
  <si>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</si>
  <si>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</si>
  <si>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</si>
  <si>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</si>
  <si>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</si>
  <si>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</si>
  <si>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</si>
  <si>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</si>
  <si>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</si>
  <si>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</si>
  <si>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</si>
  <si>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</si>
  <si>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</si>
  <si>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</si>
  <si>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</si>
  <si>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</si>
  <si>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</si>
  <si>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</si>
  <si>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</si>
  <si>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</si>
  <si>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</si>
  <si>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</si>
  <si>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</si>
  <si>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</si>
  <si>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</si>
  <si>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</si>
  <si>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</si>
  <si>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</si>
  <si>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</si>
  <si>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</si>
  <si>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</si>
  <si>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</si>
  <si>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</si>
  <si>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</si>
  <si>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</si>
  <si>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</si>
  <si>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</si>
  <si>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</si>
  <si>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</si>
  <si>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</si>
  <si>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</si>
  <si>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</si>
  <si>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</si>
  <si>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</si>
  <si>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</si>
  <si>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</si>
  <si>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</si>
  <si>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</si>
  <si>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</si>
  <si>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</si>
  <si>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</si>
  <si>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</si>
  <si>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</si>
  <si>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</si>
  <si>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</si>
  <si>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</si>
  <si>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</si>
  <si>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</si>
  <si>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</si>
  <si>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</si>
  <si>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</si>
  <si>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</si>
  <si>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</si>
  <si>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</si>
  <si>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</si>
  <si>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</si>
  <si>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</si>
  <si>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</si>
  <si>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</si>
  <si>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</si>
  <si>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</si>
  <si>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</si>
  <si>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</si>
  <si>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</si>
  <si>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</si>
  <si>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</si>
  <si>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</si>
  <si>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</si>
  <si>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</si>
  <si>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</si>
  <si>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</si>
  <si>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</si>
  <si>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</si>
  <si>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</si>
  <si>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</si>
  <si>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</si>
  <si>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</si>
  <si>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</si>
  <si>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</si>
  <si>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</si>
  <si>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</si>
  <si>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</si>
  <si>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</si>
  <si>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</si>
  <si>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</si>
  <si>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</si>
  <si>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</si>
  <si>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</si>
  <si>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</si>
  <si>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</si>
  <si>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</si>
  <si>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</si>
  <si>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</si>
  <si>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</si>
  <si>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</si>
  <si>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</si>
  <si>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</si>
  <si>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</si>
  <si>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</si>
  <si>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</si>
  <si>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</si>
  <si>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</si>
  <si>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</si>
  <si>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</si>
  <si>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</si>
  <si>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</si>
  <si>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</si>
  <si>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</si>
  <si>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</si>
  <si>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</si>
  <si>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</si>
  <si>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</si>
  <si>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</si>
  <si>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</si>
  <si>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</si>
  <si>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</si>
  <si>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</si>
  <si>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</si>
  <si>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</si>
  <si>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</si>
  <si>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</si>
  <si>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</si>
  <si>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</si>
  <si>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</si>
  <si>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</si>
  <si>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</si>
  <si>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</si>
  <si>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</si>
  <si>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</si>
  <si>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</si>
  <si>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</si>
  <si>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</si>
  <si>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</si>
  <si>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</si>
  <si>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</si>
  <si>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</si>
  <si>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</si>
  <si>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</si>
  <si>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</si>
  <si>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</si>
  <si>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</si>
  <si>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</si>
  <si>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</si>
  <si>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</si>
  <si>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</si>
  <si>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</si>
  <si>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</si>
  <si>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</si>
  <si>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</si>
  <si>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</si>
  <si>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</si>
  <si>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</si>
  <si>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</si>
  <si>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</si>
  <si>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</si>
  <si>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</si>
  <si>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</si>
  <si>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</si>
  <si>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</si>
  <si>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</si>
  <si>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</si>
  <si>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</si>
  <si>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</si>
  <si>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</si>
  <si>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</si>
  <si>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</si>
  <si>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</si>
  <si>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</si>
  <si>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</si>
  <si>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</si>
  <si>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</si>
  <si>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</si>
  <si>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</si>
  <si>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</si>
  <si>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</si>
  <si>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</si>
  <si>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</si>
  <si>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</si>
  <si>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</si>
  <si>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</si>
  <si>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</si>
  <si>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</si>
  <si>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</si>
  <si>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</si>
  <si>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</si>
  <si>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</si>
  <si>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</si>
  <si>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</si>
  <si>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</si>
  <si>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</si>
  <si>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</si>
  <si>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</si>
  <si>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</si>
  <si>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</si>
  <si>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</si>
  <si>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</si>
  <si>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</si>
  <si>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</si>
  <si>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</si>
  <si>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</si>
  <si>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</si>
  <si>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</si>
  <si>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</si>
  <si>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</si>
  <si>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</si>
  <si>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</si>
  <si>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</si>
  <si>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</si>
  <si>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</si>
  <si>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</si>
  <si>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</si>
  <si>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</si>
  <si>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</si>
  <si>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</si>
  <si>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</si>
  <si>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</si>
  <si>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</si>
  <si>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</si>
  <si>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</si>
  <si>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</si>
  <si>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</si>
  <si>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</si>
  <si>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</si>
  <si>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</si>
  <si>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</si>
  <si>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</si>
  <si>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</si>
  <si>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</si>
  <si>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</si>
  <si>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</si>
  <si>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</si>
  <si>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</si>
  <si>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</si>
  <si>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</si>
  <si>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</si>
  <si>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</si>
  <si>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</si>
  <si>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</si>
  <si>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</si>
  <si>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</si>
  <si>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</si>
  <si>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</si>
  <si>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</si>
  <si>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</si>
  <si>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</si>
  <si>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</si>
  <si>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</si>
  <si>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</si>
  <si>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</si>
  <si>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</si>
  <si>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</si>
  <si>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</si>
  <si>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</si>
  <si>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</si>
  <si>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</si>
  <si>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</si>
  <si>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</si>
  <si>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</si>
  <si>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</si>
  <si>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</si>
  <si>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</si>
  <si>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</si>
  <si>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</si>
  <si>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</si>
  <si>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</si>
  <si>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</si>
  <si>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</si>
  <si>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</si>
  <si>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</si>
  <si>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</si>
  <si>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</si>
  <si>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</si>
  <si>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</si>
  <si>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</si>
  <si>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</si>
  <si>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</si>
  <si>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</si>
  <si>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</si>
  <si>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</si>
  <si>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</si>
  <si>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</si>
  <si>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</si>
  <si>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</si>
  <si>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</si>
  <si>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</si>
  <si>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</si>
  <si>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</si>
  <si>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</si>
  <si>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</si>
  <si>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</si>
  <si>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</si>
  <si>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</si>
  <si>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</si>
  <si>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</si>
  <si>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</si>
  <si>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</si>
  <si>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</si>
  <si>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</si>
  <si>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</si>
  <si>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</si>
  <si>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</si>
  <si>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</si>
  <si>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</si>
  <si>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</si>
  <si>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</si>
  <si>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</si>
  <si>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</si>
  <si>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</si>
  <si>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</si>
  <si>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</si>
  <si>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</si>
  <si>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</si>
  <si>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</si>
  <si>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</si>
  <si>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</si>
  <si>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</si>
  <si>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</si>
  <si>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</si>
  <si>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</si>
  <si>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</si>
  <si>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</si>
  <si>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</si>
  <si>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</si>
  <si>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</si>
  <si>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</si>
  <si>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</si>
  <si>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</si>
  <si>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</si>
  <si>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</si>
  <si>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</si>
  <si>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</si>
  <si>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</si>
  <si>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</si>
  <si>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</si>
  <si>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</si>
  <si>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</si>
  <si>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</si>
  <si>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</si>
  <si>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</si>
  <si>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</si>
  <si>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</si>
  <si>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</si>
  <si>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</si>
  <si>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</si>
  <si>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</si>
  <si>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</si>
  <si>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</si>
  <si>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</si>
  <si>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</si>
  <si>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</si>
  <si>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</si>
  <si>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</si>
  <si>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</si>
  <si>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</si>
  <si>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</si>
  <si>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</si>
  <si>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</si>
  <si>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</si>
  <si>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</si>
  <si>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</si>
  <si>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</si>
  <si>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</si>
  <si>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</si>
  <si>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</si>
  <si>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</si>
  <si>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</si>
  <si>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</si>
  <si>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</si>
  <si>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</si>
  <si>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</si>
  <si>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</si>
  <si>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</si>
  <si>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</si>
  <si>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</si>
  <si>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</si>
  <si>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</si>
  <si>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</si>
  <si>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</si>
  <si>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</si>
  <si>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</si>
  <si>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</si>
  <si>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</si>
  <si>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</si>
  <si>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</si>
  <si>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</si>
  <si>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</si>
  <si>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</si>
  <si>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</si>
  <si>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</si>
  <si>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</si>
  <si>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</si>
  <si>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</si>
  <si>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</si>
  <si>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</si>
  <si>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</si>
  <si>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</si>
  <si>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</si>
  <si>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</si>
  <si>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</si>
  <si>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</si>
  <si>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</si>
  <si>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</si>
  <si>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</si>
  <si>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</si>
  <si>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</si>
  <si>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</si>
  <si>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</si>
  <si>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</si>
  <si>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</si>
  <si>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</si>
  <si>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</si>
  <si>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</si>
  <si>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</si>
  <si>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</si>
  <si>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</si>
  <si>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</si>
  <si>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</si>
  <si>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</si>
  <si>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</si>
  <si>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</si>
  <si>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</si>
  <si>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</si>
  <si>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</si>
  <si>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</si>
  <si>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</si>
  <si>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</si>
  <si>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</si>
  <si>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</si>
  <si>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</si>
  <si>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</si>
  <si>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</si>
  <si>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</si>
  <si>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</si>
  <si>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</si>
  <si>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</si>
  <si>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</si>
  <si>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</si>
  <si>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</si>
  <si>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</si>
  <si>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</si>
  <si>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</si>
  <si>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</si>
  <si>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</si>
  <si>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</si>
  <si>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</si>
  <si>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</si>
  <si>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</si>
  <si>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</si>
  <si>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</si>
  <si>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</si>
  <si>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</si>
  <si>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</si>
  <si>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</si>
  <si>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</si>
  <si>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</si>
  <si>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</si>
  <si>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</si>
  <si>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</si>
  <si>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</si>
  <si>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</si>
  <si>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</si>
  <si>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</si>
  <si>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</si>
  <si>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</si>
  <si>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</si>
  <si>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</si>
  <si>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</si>
  <si>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</si>
  <si>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</si>
  <si>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</si>
  <si>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</si>
  <si>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</si>
  <si>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</si>
  <si>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</si>
  <si>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</si>
  <si>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</si>
  <si>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</si>
  <si>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</si>
  <si>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</si>
  <si>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</si>
  <si>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</si>
  <si>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</si>
  <si>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</si>
  <si>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</si>
  <si>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</si>
  <si>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</si>
  <si>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</si>
  <si>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</si>
  <si>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</si>
  <si>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</si>
  <si>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</si>
  <si>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</si>
  <si>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</si>
  <si>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</si>
  <si>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</si>
  <si>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</si>
  <si>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</si>
  <si>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</si>
  <si>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</si>
  <si>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</si>
  <si>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</si>
  <si>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</si>
  <si>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</si>
  <si>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</si>
  <si>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</si>
  <si>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</si>
  <si>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</si>
  <si>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</si>
  <si>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</si>
  <si>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</si>
  <si>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</si>
  <si>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</si>
  <si>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</si>
  <si>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</si>
  <si>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</si>
  <si>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</si>
  <si>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</si>
  <si>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</si>
  <si>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</si>
  <si>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</si>
  <si>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</si>
  <si>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</si>
  <si>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</si>
  <si>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</si>
  <si>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</si>
  <si>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</si>
  <si>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</si>
  <si>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</si>
  <si>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</si>
  <si>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</si>
  <si>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</si>
  <si>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</si>
  <si>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</si>
  <si>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</si>
  <si>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</si>
  <si>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</si>
  <si>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</si>
  <si>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</si>
  <si>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</si>
  <si>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</si>
  <si>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</si>
  <si>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</si>
  <si>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</si>
  <si>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</si>
  <si>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</si>
  <si>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</si>
  <si>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</si>
  <si>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</si>
  <si>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</si>
  <si>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</si>
  <si>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</si>
  <si>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</si>
  <si>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</si>
  <si>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</si>
  <si>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</si>
  <si>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</si>
  <si>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</si>
  <si>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</si>
  <si>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</si>
  <si>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</si>
  <si>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</si>
  <si>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</si>
  <si>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</si>
  <si>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</si>
  <si>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</si>
  <si>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</si>
  <si>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</si>
  <si>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</si>
  <si>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</si>
  <si>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</si>
  <si>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</si>
  <si>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</si>
  <si>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</si>
  <si>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</si>
  <si>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</si>
  <si>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</si>
  <si>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</si>
  <si>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</si>
  <si>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</si>
  <si>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</si>
  <si>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</si>
  <si>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</si>
  <si>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</si>
  <si>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</si>
  <si>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</si>
  <si>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</si>
  <si>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</si>
  <si>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</si>
  <si>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</si>
  <si>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</si>
  <si>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</si>
  <si>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</si>
  <si>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</si>
  <si>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</si>
  <si>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</si>
  <si>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</si>
  <si>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</si>
  <si>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</si>
  <si>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</si>
  <si>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</si>
  <si>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</si>
  <si>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</si>
  <si>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</si>
  <si>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</si>
  <si>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</si>
  <si>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</si>
  <si>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</si>
  <si>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</si>
  <si>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</si>
  <si>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</si>
  <si>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</si>
  <si>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</si>
  <si>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</si>
  <si>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</si>
  <si>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</si>
  <si>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</si>
  <si>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</si>
  <si>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</si>
  <si>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</si>
  <si>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</si>
  <si>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</si>
  <si>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</si>
  <si>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</si>
  <si>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</si>
  <si>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</si>
  <si>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</si>
  <si>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</si>
  <si>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</si>
  <si>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</si>
  <si>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</si>
  <si>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</si>
  <si>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</si>
  <si>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</si>
  <si>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</si>
  <si>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</si>
  <si>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</si>
  <si>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</si>
  <si>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</si>
  <si>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</si>
  <si>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</si>
  <si>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</si>
  <si>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</si>
  <si>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</si>
  <si>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</si>
  <si>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</si>
  <si>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</si>
  <si>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</si>
  <si>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</si>
  <si>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</si>
  <si>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</si>
  <si>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</si>
  <si>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</si>
  <si>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</si>
  <si>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</si>
  <si>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</si>
  <si>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</si>
  <si>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</si>
  <si>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</si>
  <si>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</si>
  <si>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</si>
  <si>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</si>
  <si>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</si>
  <si>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</si>
  <si>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</si>
  <si>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</si>
  <si>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</si>
  <si>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</si>
  <si>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</si>
  <si>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</si>
  <si>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</si>
  <si>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</si>
  <si>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</si>
  <si>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</si>
  <si>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</si>
  <si>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</si>
  <si>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</si>
  <si>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</si>
  <si>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</si>
  <si>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</si>
  <si>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</si>
  <si>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</si>
  <si>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</si>
  <si>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</si>
  <si>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</si>
  <si>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</si>
  <si>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</si>
  <si>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</si>
  <si>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</si>
  <si>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</si>
  <si>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</si>
  <si>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</si>
  <si>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</si>
  <si>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</si>
  <si>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</si>
  <si>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</si>
  <si>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</si>
  <si>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</si>
  <si>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</si>
  <si>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</si>
  <si>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</si>
  <si>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</si>
  <si>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</si>
  <si>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</si>
  <si>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</si>
  <si>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</si>
  <si>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</si>
  <si>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</si>
  <si>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</si>
  <si>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</si>
  <si>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</si>
  <si>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</si>
  <si>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</si>
  <si>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</si>
  <si>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</si>
  <si>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</si>
  <si>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</si>
  <si>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</si>
  <si>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</si>
  <si>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</si>
  <si>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</si>
  <si>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</si>
  <si>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</si>
  <si>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</si>
  <si>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</si>
  <si>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</si>
  <si>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</si>
  <si>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</si>
  <si>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</si>
  <si>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</si>
  <si>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</si>
  <si>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</si>
  <si>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</si>
  <si>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</si>
  <si>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</si>
  <si>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</si>
  <si>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</si>
  <si>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</si>
  <si>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</si>
  <si>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</si>
  <si>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</si>
  <si>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</si>
  <si>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</si>
  <si>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</si>
  <si>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</si>
  <si>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</si>
  <si>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</si>
  <si>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</si>
  <si>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</si>
  <si>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</si>
  <si>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</si>
  <si>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</si>
  <si>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</si>
  <si>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</si>
  <si>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</si>
  <si>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</si>
  <si>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</si>
  <si>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</si>
  <si>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</si>
  <si>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</si>
  <si>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</si>
  <si>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</si>
  <si>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</si>
  <si>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</si>
  <si>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</si>
  <si>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</si>
  <si>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</si>
  <si>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</si>
  <si>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</si>
  <si>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</si>
  <si>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</si>
  <si>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</si>
  <si>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</si>
  <si>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</si>
  <si>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</si>
  <si>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</si>
  <si>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</si>
  <si>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</si>
  <si>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</si>
  <si>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</si>
  <si>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</si>
  <si>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</si>
  <si>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</si>
  <si>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</si>
  <si>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</si>
  <si>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</si>
  <si>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</si>
  <si>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</si>
  <si>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</si>
  <si>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</si>
  <si>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</si>
  <si>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</si>
  <si>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</si>
  <si>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</si>
  <si>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</si>
  <si>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</si>
  <si>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</si>
  <si>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</si>
  <si>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</si>
  <si>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</si>
  <si>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</si>
  <si>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</si>
  <si>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</si>
  <si>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</si>
  <si>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</si>
  <si>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</si>
  <si>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</si>
  <si>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</si>
  <si>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</si>
  <si>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</si>
  <si>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</si>
  <si>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</si>
  <si>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</si>
  <si>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</si>
  <si>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</si>
  <si>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</si>
  <si>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</si>
  <si>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</si>
  <si>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</si>
  <si>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</si>
  <si>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</si>
  <si>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</si>
  <si>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</si>
  <si>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</si>
  <si>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</si>
  <si>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</si>
  <si>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</si>
  <si>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</si>
  <si>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</si>
  <si>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</si>
  <si>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</si>
  <si>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</si>
  <si>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</si>
  <si>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</si>
  <si>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</si>
  <si>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</si>
  <si>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</si>
  <si>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</si>
  <si>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</si>
  <si>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</si>
  <si>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</si>
  <si>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</si>
  <si>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</si>
  <si>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</si>
  <si>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</si>
  <si>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</si>
  <si>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</si>
  <si>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</si>
  <si>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</si>
  <si>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</si>
  <si>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</si>
  <si>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</si>
  <si>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</si>
  <si>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</si>
  <si>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</si>
  <si>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</si>
  <si>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</si>
  <si>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</si>
  <si>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</si>
  <si>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</si>
  <si>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</si>
  <si>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</si>
  <si>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</si>
  <si>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</si>
  <si>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</si>
  <si>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</si>
  <si>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</si>
  <si>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</si>
  <si>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</si>
  <si>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</si>
  <si>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</si>
  <si>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</si>
  <si>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</si>
  <si>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</si>
  <si>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</si>
  <si>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</si>
  <si>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</si>
  <si>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</si>
  <si>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</si>
  <si>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</si>
  <si>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</si>
  <si>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</si>
  <si>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</si>
  <si>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</si>
  <si>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</si>
  <si>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</si>
  <si>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</si>
  <si>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</si>
  <si>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</si>
  <si>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</si>
  <si>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</si>
  <si>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</si>
  <si>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</si>
  <si>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</si>
  <si>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</si>
  <si>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</si>
  <si>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</si>
  <si>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</si>
  <si>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</si>
  <si>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</si>
  <si>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</si>
  <si>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</si>
  <si>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</si>
  <si>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</si>
  <si>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</si>
  <si>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</si>
  <si>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</si>
  <si>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</si>
  <si>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</si>
  <si>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</si>
  <si>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</si>
  <si>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</si>
  <si>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</si>
  <si>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</si>
  <si>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 xml:space="preserve">TP pronto 08h26 / Realizado intervalo das 10h50 até 12h20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</si>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</sst>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H4" activePane="bottomRight" state="frozen"/>
      <selection pane="bottomRight" activeCell="BQ178" sqref="BQ17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7" t="s">
        <v>1230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1231</v>
      </c>
      <c r="BK149" s="17" t="s">
        <v>1231</v>
      </c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1232</v>
      </c>
      <c r="BK150" s="17" t="s">
        <v>1232</v>
      </c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1233</v>
      </c>
      <c r="BK152" s="17" t="s">
        <v>1233</v>
      </c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1234</v>
      </c>
      <c r="BK153" s="17" t="s">
        <v>1234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1235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1234</v>
      </c>
      <c r="BK154" s="17" t="s">
        <v>1234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1236</v>
      </c>
      <c r="BK155" s="17" t="s">
        <v>1236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1237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1238</v>
      </c>
      <c r="BK156" s="17" t="s">
        <v>1238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1239</v>
      </c>
      <c r="BK157" s="17" t="s">
        <v>1239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1240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1241</v>
      </c>
      <c r="BK158" s="17" t="s">
        <v>1241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1242</v>
      </c>
      <c r="BK159" s="17" t="s">
        <v>1242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1242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1243</v>
      </c>
      <c r="BK160" s="17" t="s">
        <v>1242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1242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1244</v>
      </c>
      <c r="BK161" s="17" t="s">
        <v>1244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1244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1245</v>
      </c>
      <c r="BK162" s="17" t="s">
        <v>1245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1245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1245</v>
      </c>
      <c r="BK163" s="17" t="s">
        <v>1245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1245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1246</v>
      </c>
      <c r="BK165" s="17" t="s">
        <v>1246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1246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1246</v>
      </c>
      <c r="BK166" s="17" t="s">
        <v>1246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1246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1246</v>
      </c>
      <c r="BK167" s="17" t="s">
        <v>1246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1246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1246</v>
      </c>
      <c r="BK168" s="17" t="s">
        <v>1246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1246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1247</v>
      </c>
      <c r="BK170" s="17" t="s">
        <v>1247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1247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1248</v>
      </c>
      <c r="BK172" s="17" t="s">
        <v>1249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1250</v>
      </c>
      <c r="BK173" s="17" t="s">
        <v>1250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0.99999999999999911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1251</v>
      </c>
      <c r="BK174" s="17" t="s">
        <v>1251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1252</v>
      </c>
      <c r="BK175" s="17" t="s">
        <v>1252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1252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1253</v>
      </c>
      <c r="BK176" s="17" t="s">
        <v>1254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1254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1255</v>
      </c>
      <c r="I177" s="106" t="s">
        <v>1256</v>
      </c>
      <c r="J177" s="105">
        <v>54</v>
      </c>
      <c r="K177" s="105">
        <v>106</v>
      </c>
      <c r="L177" s="105" t="s">
        <v>558</v>
      </c>
      <c r="M177" s="127" t="s">
        <v>1257</v>
      </c>
      <c r="N177" s="127" t="s">
        <v>1258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1237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1259</v>
      </c>
      <c r="BK177" s="17" t="s">
        <v>1259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6.2499999999999944E-2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1260</v>
      </c>
      <c r="BK178" s="17" t="s">
        <v>1261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Intervalo</v>
      </c>
      <c r="BR178" s="19">
        <f>IF(OR(B178="",F178=""),"*",AY178/P178)</f>
        <v>0.99999999999999911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1262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1263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1263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36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22" operator="equal">
      <formula>"NÃO"</formula>
    </cfRule>
    <cfRule type="cellIs" dxfId="202" priority="11623" operator="equal">
      <formula>"SIM"</formula>
    </cfRule>
  </conditionalFormatting>
  <conditionalFormatting sqref="AZ6:AZ1001">
    <cfRule type="expression" dxfId="201" priority="54078">
      <formula>#REF!=1</formula>
    </cfRule>
  </conditionalFormatting>
  <conditionalFormatting sqref="BE6:BE1001 AY6:AY1001 U6:U1001">
    <cfRule type="cellIs" dxfId="200" priority="54062" operator="equal">
      <formula>"ERRO"</formula>
    </cfRule>
  </conditionalFormatting>
  <conditionalFormatting sqref="BQ6:BQ1001">
    <cfRule type="cellIs" dxfId="199" priority="54057" operator="equal">
      <formula>"Produção e Intervalo"</formula>
    </cfRule>
    <cfRule type="cellIs" dxfId="198" priority="54058" operator="equal">
      <formula>"Aderente"</formula>
    </cfRule>
    <cfRule type="cellIs" dxfId="197" priority="54059" operator="equal">
      <formula>"Intervalo"</formula>
    </cfRule>
    <cfRule type="cellIs" dxfId="196" priority="54060" operator="equal">
      <formula>"Produção"</formula>
    </cfRule>
    <cfRule type="cellIs" dxfId="195" priority="54061" operator="equal">
      <formula>"ERRO"</formula>
    </cfRule>
  </conditionalFormatting>
  <conditionalFormatting sqref="BR6:BS1001">
    <cfRule type="cellIs" dxfId="194" priority="54039" operator="equal">
      <formula>"*"</formula>
    </cfRule>
    <cfRule type="cellIs" dxfId="193" priority="54040" operator="greaterThanOrEqual">
      <formula>1</formula>
    </cfRule>
    <cfRule type="cellIs" dxfId="192" priority="54041" operator="lessThan">
      <formula>1</formula>
    </cfRule>
  </conditionalFormatting>
  <conditionalFormatting sqref="BK949 BK81 BK83:BK84 BK101 BK67 BK69 BK72:BK73 BJ9:BJ1001">
    <cfRule type="iconSet" priority="6082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65" operator="equal">
      <formula>"OPORTUNIDADE"</formula>
    </cfRule>
  </conditionalFormatting>
  <conditionalFormatting sqref="Y6:Z39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BH6:BH8">
    <cfRule type="iconSet" priority="161">
      <iconSet showValue="0">
        <cfvo type="percent" val="0"/>
        <cfvo type="num" val="1"/>
        <cfvo type="num" val="1" gte="0"/>
      </iconSet>
    </cfRule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33" operator="equal">
      <formula>"OPORTUNIDADE"</formula>
    </cfRule>
  </conditionalFormatting>
  <conditionalFormatting sqref="Y44:Z44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Y48:Z52">
    <cfRule type="cellIs" dxfId="185" priority="130" operator="equal">
      <formula>"OPORTUNIDADE"</formula>
    </cfRule>
  </conditionalFormatting>
  <conditionalFormatting sqref="Y48:Z52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Y68:Z68">
    <cfRule type="cellIs" dxfId="182" priority="124" operator="equal">
      <formula>"OPORTUNIDADE"</formula>
    </cfRule>
  </conditionalFormatting>
  <conditionalFormatting sqref="Y68:Z68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75:Z75">
    <cfRule type="cellIs" dxfId="179" priority="121" operator="equal">
      <formula>"OPORTUNIDADE"</formula>
    </cfRule>
  </conditionalFormatting>
  <conditionalFormatting sqref="Y75:Z75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77:Z78">
    <cfRule type="cellIs" dxfId="176" priority="118" operator="equal">
      <formula>"OPORTUNIDADE"</formula>
    </cfRule>
  </conditionalFormatting>
  <conditionalFormatting sqref="Y77:Z78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81:Z81">
    <cfRule type="cellIs" dxfId="173" priority="115" operator="equal">
      <formula>"OPORTUNIDADE"</formula>
    </cfRule>
  </conditionalFormatting>
  <conditionalFormatting sqref="Y81:Z81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82:Z82">
    <cfRule type="cellIs" dxfId="170" priority="112" operator="equal">
      <formula>"OPORTUNIDADE"</formula>
    </cfRule>
  </conditionalFormatting>
  <conditionalFormatting sqref="Y82:Z82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91:Z91">
    <cfRule type="cellIs" dxfId="167" priority="109" operator="equal">
      <formula>"OPORTUNIDADE"</formula>
    </cfRule>
  </conditionalFormatting>
  <conditionalFormatting sqref="Y91:Z9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93:Z93">
    <cfRule type="cellIs" dxfId="164" priority="106" operator="equal">
      <formula>"OPORTUNIDADE"</formula>
    </cfRule>
  </conditionalFormatting>
  <conditionalFormatting sqref="Y93:Z93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Y95:Z95">
    <cfRule type="cellIs" dxfId="161" priority="103" operator="equal">
      <formula>"OPORTUNIDADE"</formula>
    </cfRule>
  </conditionalFormatting>
  <conditionalFormatting sqref="Y95:Z95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Y96:Z97">
    <cfRule type="cellIs" dxfId="158" priority="100" operator="equal">
      <formula>"OPORTUNIDADE"</formula>
    </cfRule>
  </conditionalFormatting>
  <conditionalFormatting sqref="Y96:Z97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BK95:BK9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29">
      <iconSet showValue="0">
        <cfvo type="percent" val="0"/>
        <cfvo type="num" val="1"/>
        <cfvo type="num" val="1" gte="0"/>
      </iconSet>
    </cfRule>
    <cfRule type="iconSet" priority="6093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3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3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43" operator="equal">
      <formula>"OPORTUNIDADE"</formula>
    </cfRule>
  </conditionalFormatting>
  <conditionalFormatting sqref="Z173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P1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1264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1265</v>
      </c>
      <c r="C4" s="160" t="s">
        <v>1266</v>
      </c>
      <c r="D4" s="160" t="s">
        <v>1267</v>
      </c>
      <c r="E4" s="160" t="s">
        <v>1268</v>
      </c>
      <c r="F4" s="160" t="s">
        <v>4</v>
      </c>
      <c r="G4" s="160" t="s">
        <v>1269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1270</v>
      </c>
      <c r="C6" s="161">
        <v>407867</v>
      </c>
      <c r="D6" s="161" t="s">
        <v>1271</v>
      </c>
      <c r="E6" s="161" t="s">
        <v>789</v>
      </c>
      <c r="F6" s="161" t="s">
        <v>1272</v>
      </c>
      <c r="G6" s="162"/>
    </row>
    <row r="7" spans="2:7">
      <c r="B7" s="161" t="s">
        <v>1273</v>
      </c>
      <c r="C7" s="161">
        <v>293644</v>
      </c>
      <c r="D7" s="161" t="s">
        <v>1274</v>
      </c>
      <c r="E7" s="161" t="s">
        <v>789</v>
      </c>
      <c r="F7" s="161" t="s">
        <v>1272</v>
      </c>
      <c r="G7" s="162"/>
    </row>
    <row r="8" spans="2:7">
      <c r="B8" s="161" t="s">
        <v>1275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1276</v>
      </c>
      <c r="C9" s="161">
        <v>256790</v>
      </c>
      <c r="D9" s="161" t="s">
        <v>1277</v>
      </c>
      <c r="E9" s="161" t="s">
        <v>790</v>
      </c>
      <c r="F9" s="161" t="s">
        <v>1278</v>
      </c>
      <c r="G9" s="162">
        <v>46357</v>
      </c>
    </row>
    <row r="10" spans="2:7">
      <c r="B10" s="161" t="s">
        <v>1279</v>
      </c>
      <c r="C10" s="161">
        <v>265193</v>
      </c>
      <c r="D10" s="161" t="s">
        <v>1280</v>
      </c>
      <c r="E10" s="161" t="s">
        <v>791</v>
      </c>
      <c r="F10" s="161" t="s">
        <v>1072</v>
      </c>
      <c r="G10" s="161" t="s">
        <v>1281</v>
      </c>
    </row>
    <row r="11" spans="2:7">
      <c r="B11" s="161" t="s">
        <v>1282</v>
      </c>
      <c r="C11" s="161">
        <v>293716</v>
      </c>
      <c r="D11" s="161" t="s">
        <v>1283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1284</v>
      </c>
      <c r="C12" s="161">
        <v>257258</v>
      </c>
      <c r="D12" s="161" t="s">
        <v>1285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1286</v>
      </c>
      <c r="C13" s="161">
        <v>371147</v>
      </c>
      <c r="D13" s="161" t="s">
        <v>1287</v>
      </c>
      <c r="E13" s="161" t="s">
        <v>792</v>
      </c>
      <c r="F13" s="161" t="s">
        <v>128</v>
      </c>
      <c r="G13" s="161" t="s">
        <v>1281</v>
      </c>
    </row>
    <row r="14" spans="2:7">
      <c r="B14" s="161" t="s">
        <v>1288</v>
      </c>
      <c r="C14" s="161">
        <v>259230</v>
      </c>
      <c r="D14" s="161" t="s">
        <v>1289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1290</v>
      </c>
      <c r="C15" s="161">
        <v>370705</v>
      </c>
      <c r="D15" s="161"/>
      <c r="E15" s="161" t="s">
        <v>792</v>
      </c>
      <c r="F15" s="161" t="s">
        <v>128</v>
      </c>
      <c r="G15" s="161" t="s">
        <v>1281</v>
      </c>
    </row>
    <row r="16" spans="2:7">
      <c r="B16" s="161" t="s">
        <v>1291</v>
      </c>
      <c r="C16" s="161">
        <v>258542</v>
      </c>
      <c r="D16" s="161" t="s">
        <v>1292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1293</v>
      </c>
      <c r="C17" s="161">
        <v>257050</v>
      </c>
      <c r="D17" s="161" t="s">
        <v>1294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1295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1296</v>
      </c>
      <c r="D4" s="163" t="s">
        <v>1297</v>
      </c>
      <c r="E4" s="163" t="s">
        <v>1298</v>
      </c>
      <c r="F4" s="160" t="s">
        <v>1299</v>
      </c>
      <c r="G4" s="163" t="s">
        <v>1300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1301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1302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1301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1303</v>
      </c>
      <c r="G9" s="167" t="s">
        <v>1304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1301</v>
      </c>
      <c r="G10" s="167"/>
    </row>
    <row r="11" spans="2:7">
      <c r="B11" s="167" t="s">
        <v>1305</v>
      </c>
      <c r="C11" s="167">
        <v>9038</v>
      </c>
      <c r="D11" s="168">
        <v>46085</v>
      </c>
      <c r="E11" s="167">
        <v>10520</v>
      </c>
      <c r="F11" s="169" t="s">
        <v>1306</v>
      </c>
      <c r="G11" s="167"/>
    </row>
    <row r="12" spans="2:7">
      <c r="B12" s="167" t="s">
        <v>709</v>
      </c>
      <c r="C12" s="167" t="s">
        <v>1307</v>
      </c>
      <c r="D12" s="168">
        <v>46066</v>
      </c>
      <c r="E12" s="167">
        <v>9500</v>
      </c>
      <c r="F12" s="169" t="s">
        <v>1308</v>
      </c>
      <c r="G12" s="167"/>
    </row>
    <row r="13" spans="2:7">
      <c r="B13" s="167" t="s">
        <v>709</v>
      </c>
      <c r="C13" s="167" t="s">
        <v>1309</v>
      </c>
      <c r="D13" s="168">
        <v>46066</v>
      </c>
      <c r="E13" s="167">
        <v>10500</v>
      </c>
      <c r="F13" s="169" t="s">
        <v>1308</v>
      </c>
      <c r="G13" s="167"/>
    </row>
    <row r="14" spans="2:7">
      <c r="B14" s="167" t="s">
        <v>709</v>
      </c>
      <c r="C14" s="167" t="s">
        <v>1310</v>
      </c>
      <c r="D14" s="168">
        <v>46066</v>
      </c>
      <c r="E14" s="167">
        <v>9000</v>
      </c>
      <c r="F14" s="169" t="s">
        <v>1308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1311</v>
      </c>
      <c r="C2" s="121" t="s">
        <v>947</v>
      </c>
      <c r="D2" s="76" t="s">
        <v>949</v>
      </c>
      <c r="E2" s="76" t="s">
        <v>1312</v>
      </c>
      <c r="F2" s="99" t="s">
        <v>1313</v>
      </c>
      <c r="G2" s="76" t="s">
        <v>1314</v>
      </c>
      <c r="H2" s="76" t="s">
        <v>1315</v>
      </c>
      <c r="I2" s="76" t="s">
        <v>1316</v>
      </c>
      <c r="J2" s="76" t="s">
        <v>1317</v>
      </c>
      <c r="K2" s="78" t="s">
        <v>1318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1319</v>
      </c>
      <c r="V1" s="226"/>
      <c r="W1" s="226"/>
    </row>
    <row r="2" spans="1:23" ht="15" customHeight="1">
      <c r="A2" s="87" t="s">
        <v>1320</v>
      </c>
      <c r="B2" s="87" t="s">
        <v>1321</v>
      </c>
      <c r="C2" s="87" t="s">
        <v>376</v>
      </c>
      <c r="D2" s="88" t="s">
        <v>962</v>
      </c>
      <c r="E2" s="88" t="s">
        <v>4</v>
      </c>
      <c r="F2" s="88" t="s">
        <v>1322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1323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1324</v>
      </c>
      <c r="D5" s="228"/>
      <c r="E5" s="228"/>
      <c r="F5" s="228"/>
      <c r="G5" s="228"/>
      <c r="H5" s="228"/>
      <c r="I5" s="228"/>
      <c r="J5" s="229"/>
      <c r="K5" s="230" t="s">
        <v>1325</v>
      </c>
      <c r="L5" s="231"/>
      <c r="M5" s="231"/>
      <c r="N5" s="231"/>
      <c r="O5" s="232" t="s">
        <v>1326</v>
      </c>
      <c r="P5" s="233"/>
    </row>
    <row r="6" spans="1:16" s="74" customFormat="1" ht="15" customHeight="1">
      <c r="A6" s="66" t="s">
        <v>1322</v>
      </c>
      <c r="B6" s="75" t="s">
        <v>1321</v>
      </c>
      <c r="C6" s="76" t="s">
        <v>962</v>
      </c>
      <c r="D6" s="77" t="s">
        <v>963</v>
      </c>
      <c r="E6" s="76" t="s">
        <v>1327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1328</v>
      </c>
      <c r="M6" s="80" t="s">
        <v>576</v>
      </c>
      <c r="N6" s="81" t="s">
        <v>957</v>
      </c>
      <c r="O6" s="158" t="s">
        <v>1000</v>
      </c>
      <c r="P6" s="133" t="s">
        <v>1329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 xml:space="preserve">Previsão de MC1 12h30 /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MC1 08h26 / autorizado entrada na via 10h37 / Em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 xml:space="preserve">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/ 2º parcial -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/ 2º parcial -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 xml:space="preserve">TP pronto 08h26 / Realizado intervalo das 10h50 até 12h20 / 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2026-03-05T15:24:08Z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