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76" documentId="8_{B6337239-1A00-434D-AAD0-422EA1FEB5AE}" xr6:coauthVersionLast="47" xr6:coauthVersionMax="47" xr10:uidLastSave="{BB05F990-25BF-4897-9E1E-753EDF329B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S193" i="12" l="1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<sst xmlns="http://schemas.openxmlformats.org/spreadsheetml/2006/main" count="9277" uniqueCount="1890">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</sst>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54" activePane="bottomRight" state="frozen"/>
      <selection pane="bottomRight" activeCell="A354" sqref="A354:XFD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981</v>
      </c>
      <c r="BN310" s="14" t="s">
        <v>1012</v>
      </c>
      <c r="BO310" s="165" t="s">
        <v>1070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MecanizaçãoAtivos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W5046017</v>
      </c>
      <c r="B344" s="171">
        <v>46017</v>
      </c>
      <c r="C344" s="8">
        <f>IF(BS_CONTROLE[[#This Row],[DATA]]="","",WEEKNUM(BS_CONTROLE[[#This Row],[DATA]]))</f>
        <v>52</v>
      </c>
      <c r="D344" s="51" t="s">
        <v>835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54:AB449 AD354:AD449 AD283:AD353 Z283:AB353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8 AI278:AI551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W50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W50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>
        <f ca="1">_xlfn.XLOOKUP(G342&amp;$V$2,BS_CONTROLE[CHAVE],BS_CONTROLE[Quantidade_11],"-")</f>
        <v>25</v>
      </c>
      <c r="W342" s="112">
        <f ca="1">_xlfn.XLOOKUP(G342&amp;$W$2,BS_CONTROLE[CHAVE],BS_CONTROLE[Quantidade_11],"-")</f>
        <v>1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W50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2025-12-24T14:43:21Z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