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369" documentId="120_S{118792C3-22EF-5104-A093-F22BFE3913F3}" xr6:coauthVersionLast="47" xr6:coauthVersionMax="47" xr10:uidLastSave="{01456416-4A4F-4971-81EC-45EA9149E01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<sst xmlns="http://schemas.openxmlformats.org/spreadsheetml/2006/main" count="10673" uniqueCount="1852">
  <si>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</si>
  <si>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</si>
  <si>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</si>
  <si>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</si>
  <si>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</si>
  <si>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</si>
  <si>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</si>
  <si>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</si>
  <si>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</si>
  <si>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</si>
  <si>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</si>
  <si>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</si>
  <si>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</si>
  <si>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</si>
  <si>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</si>
  <si>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</si>
  <si>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</si>
  <si>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</si>
  <si>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</si>
  <si>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</si>
  <si>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</si>
  <si>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</si>
  <si>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</si>
  <si>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</si>
  <si>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</si>
  <si>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</si>
  <si>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</si>
  <si>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</si>
  <si>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</si>
  <si>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</si>
  <si>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</si>
  <si>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</si>
  <si>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</si>
  <si>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</si>
  <si>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</si>
  <si>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</si>
  <si>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</si>
  <si>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</si>
  <si>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</si>
  <si>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</si>
  <si>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</si>
  <si>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</si>
  <si>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</si>
  <si>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</si>
  <si>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</si>
  <si>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</si>
  <si>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</si>
  <si>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</si>
  <si>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</si>
  <si>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</si>
  <si>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</si>
  <si>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</si>
  <si>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</si>
  <si>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</si>
  <si>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</si>
  <si>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</si>
  <si>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</si>
  <si>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</si>
  <si>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</si>
  <si>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</si>
  <si>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</si>
  <si>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</si>
  <si>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</si>
  <si>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</si>
  <si>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</si>
  <si>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</si>
  <si>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</si>
  <si>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</si>
  <si>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</si>
  <si>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</si>
  <si>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</si>
  <si>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</si>
  <si>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</si>
  <si>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</si>
  <si>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</si>
  <si>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</si>
  <si>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</si>
  <si>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</si>
  <si>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</si>
  <si>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</si>
  <si>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</si>
  <si>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</si>
  <si>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</si>
  <si>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</si>
  <si>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</si>
  <si>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</si>
  <si>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</si>
  <si>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</si>
  <si>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</si>
  <si>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</si>
  <si>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</si>
  <si>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</si>
  <si>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</si>
  <si>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</si>
  <si>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</si>
  <si>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</si>
  <si>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</si>
  <si>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</si>
  <si>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</si>
  <si>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</si>
  <si>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</si>
  <si>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</si>
  <si>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</si>
  <si>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</si>
  <si>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</si>
  <si>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</si>
  <si>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</si>
  <si>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</si>
  <si>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</si>
  <si>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</si>
  <si>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</si>
  <si>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</si>
  <si>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</si>
  <si>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</si>
  <si>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</si>
  <si>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</si>
  <si>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</si>
  <si>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</si>
  <si>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</si>
  <si>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</si>
  <si>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</si>
  <si>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</si>
  <si>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</si>
  <si>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</si>
  <si>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</si>
  <si>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</si>
  <si>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</si>
  <si>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</si>
  <si>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</si>
  <si>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</si>
  <si>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</si>
  <si>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</si>
  <si>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</si>
  <si>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</si>
  <si>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</si>
  <si>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</si>
  <si>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</si>
  <si>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</si>
  <si>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</si>
  <si>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</si>
  <si>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</si>
  <si>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</si>
  <si>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</si>
  <si>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</si>
  <si>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</si>
  <si>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</si>
  <si>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</si>
  <si>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</si>
  <si>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</si>
  <si>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</si>
  <si>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</si>
  <si>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</si>
  <si>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</si>
  <si>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</si>
  <si>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</si>
  <si>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</si>
  <si>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</si>
  <si>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</si>
  <si>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</si>
  <si>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</si>
  <si>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</si>
  <si>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</si>
  <si>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</si>
  <si>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</si>
  <si>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</si>
  <si>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</si>
  <si>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</si>
  <si>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</si>
  <si>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</si>
  <si>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</si>
  <si>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</si>
  <si>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</si>
  <si>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</si>
  <si>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</si>
  <si>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</si>
  <si>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</si>
  <si>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</si>
  <si>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</si>
  <si>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</si>
  <si>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</si>
  <si>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</si>
  <si>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</si>
  <si>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</si>
  <si>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</si>
  <si>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</si>
  <si>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</si>
  <si>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</si>
  <si>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</si>
  <si>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</si>
  <si>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</si>
  <si>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</si>
  <si>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</si>
  <si>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</si>
  <si>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</si>
  <si>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</si>
  <si>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</si>
  <si>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</si>
  <si>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</si>
  <si>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</si>
  <si>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</si>
  <si>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</si>
  <si>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</si>
  <si>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</si>
  <si>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</si>
  <si>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</si>
  <si>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</si>
  <si>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</si>
  <si>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</si>
  <si>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</si>
  <si>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</si>
  <si>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</si>
  <si>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</si>
  <si>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</si>
  <si>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</si>
  <si>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</si>
  <si>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</si>
  <si>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</si>
  <si>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</si>
  <si>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</si>
  <si>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</si>
  <si>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</si>
  <si>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</si>
  <si>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</si>
  <si>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</si>
  <si>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</si>
  <si>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</si>
  <si>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</si>
  <si>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</si>
  <si>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</si>
  <si>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</si>
  <si>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</si>
  <si>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</si>
  <si>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</si>
  <si>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</si>
  <si>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</si>
  <si>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</si>
  <si>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</si>
  <si>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</si>
  <si>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</si>
  <si>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</si>
  <si>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</si>
  <si>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</si>
  <si>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</si>
  <si>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</si>
  <si>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</si>
  <si>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</si>
  <si>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</si>
  <si>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</si>
  <si>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</si>
  <si>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</si>
  <si>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</si>
  <si>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</si>
  <si>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</si>
  <si>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</si>
  <si>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</si>
  <si>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</si>
  <si>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</si>
  <si>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</si>
  <si>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</si>
  <si>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</si>
  <si>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</si>
  <si>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</si>
  <si>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</si>
  <si>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</si>
  <si>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</si>
  <si>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</si>
  <si>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</si>
  <si>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</si>
  <si>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</si>
  <si>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</si>
  <si>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</si>
  <si>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</si>
  <si>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</si>
  <si>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</si>
  <si>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</si>
  <si>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</si>
  <si>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</si>
  <si>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</si>
  <si>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</si>
  <si>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</si>
  <si>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</si>
  <si>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</si>
  <si>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</si>
  <si>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</si>
  <si>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</si>
  <si>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</si>
  <si>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</si>
  <si>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</si>
  <si>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</si>
  <si>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</si>
  <si>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</si>
  <si>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</si>
  <si>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</si>
  <si>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</si>
  <si>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</si>
  <si>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</si>
  <si>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</si>
  <si>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</si>
  <si>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</si>
  <si>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</si>
  <si>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</si>
  <si>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</si>
  <si>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</si>
  <si>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</si>
  <si>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</si>
  <si>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</si>
  <si>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</si>
  <si>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</si>
  <si>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</si>
  <si>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</si>
  <si>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</si>
  <si>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</si>
  <si>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</si>
  <si>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</si>
  <si>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</si>
  <si>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</si>
  <si>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</si>
  <si>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</si>
  <si>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</si>
  <si>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</si>
  <si>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</si>
  <si>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</si>
  <si>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</si>
  <si>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</si>
  <si>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</si>
  <si>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</si>
  <si>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</si>
  <si>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</si>
  <si>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</si>
  <si>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</si>
  <si>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</si>
  <si>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</si>
  <si>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</si>
  <si>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</si>
  <si>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</si>
  <si>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</si>
  <si>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</si>
  <si>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</si>
  <si>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</si>
  <si>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</si>
  <si>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</si>
  <si>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</si>
  <si>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</si>
  <si>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</si>
  <si>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</si>
  <si>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</si>
  <si>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</si>
  <si>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</si>
  <si>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</si>
  <si>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</si>
  <si>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</si>
  <si>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</si>
  <si>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</si>
  <si>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</si>
  <si>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</si>
  <si>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</si>
  <si>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</si>
  <si>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</si>
  <si>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</si>
  <si>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</si>
  <si>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</si>
  <si>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</si>
  <si>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</si>
  <si>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</si>
  <si>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</si>
  <si>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</si>
  <si>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</si>
  <si>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</si>
  <si>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</si>
  <si>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</si>
  <si>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</si>
  <si>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</si>
  <si>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</si>
  <si>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</si>
  <si>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</si>
  <si>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</si>
  <si>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</si>
  <si>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</si>
  <si>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</si>
  <si>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</si>
  <si>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</si>
  <si>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</si>
  <si>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</si>
  <si>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</si>
  <si>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</si>
  <si>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</si>
  <si>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</si>
  <si>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</si>
  <si>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</si>
  <si>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</si>
  <si>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</si>
  <si>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</si>
  <si>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</si>
  <si>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</si>
  <si>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</si>
  <si>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</si>
  <si>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</si>
  <si>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</si>
  <si>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</si>
  <si>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</si>
  <si>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</si>
  <si>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</si>
  <si>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</si>
  <si>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</si>
  <si>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</si>
  <si>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</si>
  <si>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</si>
  <si>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</si>
  <si>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</si>
  <si>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</si>
  <si>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</si>
  <si>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</si>
  <si>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</si>
  <si>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</si>
  <si>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</si>
  <si>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</si>
  <si>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</si>
  <si>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</si>
  <si>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</si>
  <si>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</si>
  <si>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</si>
  <si>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</si>
  <si>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</si>
  <si>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</si>
  <si>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</si>
  <si>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</si>
  <si>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</si>
  <si>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</si>
  <si>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</si>
  <si>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</si>
  <si>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</si>
  <si>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</si>
  <si>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</si>
  <si>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</si>
  <si>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</si>
  <si>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</si>
  <si>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</si>
  <si>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</si>
  <si>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</si>
  <si>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</si>
  <si>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</si>
  <si>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</si>
  <si>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</si>
  <si>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</si>
  <si>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</si>
  <si>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</si>
  <si>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</si>
  <si>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</si>
  <si>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</si>
  <si>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</si>
  <si>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</si>
  <si>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</si>
  <si>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</si>
  <si>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</si>
  <si>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</si>
  <si>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</si>
  <si>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</si>
  <si>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</si>
  <si>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</si>
  <si>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</si>
  <si>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</si>
  <si>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</si>
  <si>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</si>
  <si>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</si>
  <si>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</si>
  <si>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</si>
  <si>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</si>
  <si>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</si>
  <si>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</si>
  <si>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</si>
  <si>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</si>
  <si>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</si>
  <si>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</si>
  <si>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</si>
  <si>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</si>
  <si>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</si>
  <si>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</si>
  <si>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</si>
  <si>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</si>
  <si>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</si>
  <si>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</si>
  <si>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</si>
  <si>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</si>
  <si>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</si>
  <si>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</si>
  <si>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</si>
  <si>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</si>
  <si>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</si>
  <si>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</si>
  <si>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</si>
  <si>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</si>
  <si>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</si>
  <si>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</si>
  <si>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</si>
  <si>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</si>
  <si>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</si>
  <si>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</si>
  <si>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</si>
  <si>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</si>
  <si>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</si>
  <si>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</si>
  <si>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</si>
  <si>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</si>
  <si>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</si>
  <si>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</si>
  <si>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</si>
  <si>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</si>
  <si>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</si>
  <si>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</si>
  <si>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</si>
  <si>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</si>
  <si>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</si>
  <si>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</si>
  <si>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</si>
  <si>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</si>
  <si>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</si>
  <si>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</si>
  <si>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</si>
  <si>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</si>
  <si>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</si>
  <si>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</si>
  <si>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</si>
  <si>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</si>
  <si>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</si>
  <si>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</si>
  <si>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</si>
  <si>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</si>
  <si>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</si>
  <si>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</si>
  <si>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</si>
  <si>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</si>
  <si>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</si>
  <si>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</si>
  <si>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</si>
  <si>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</si>
  <si>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</si>
  <si>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</si>
  <si>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</si>
  <si>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</si>
  <si>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</si>
  <si>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</si>
  <si>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</si>
  <si>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</si>
  <si>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</si>
  <si>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</si>
  <si>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</si>
  <si>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</si>
  <si>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</si>
  <si>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</si>
  <si>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</si>
  <si>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</si>
  <si>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</si>
  <si>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</si>
  <si>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</si>
  <si>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</si>
  <si>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</si>
  <si>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</si>
  <si>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</si>
  <si>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</si>
  <si>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</si>
  <si>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</si>
  <si>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</si>
  <si>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</si>
  <si>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</si>
  <si>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</si>
  <si>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</si>
  <si>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</si>
  <si>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</si>
  <si>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</si>
  <si>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</si>
  <si>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</si>
  <si>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</si>
  <si>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</si>
  <si>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</si>
  <si>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</si>
  <si>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</si>
  <si>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</si>
  <si>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</si>
  <si>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</si>
  <si>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</si>
  <si>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</si>
  <si>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</si>
  <si>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</si>
  <si>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</si>
  <si>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</si>
  <si>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</si>
  <si>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</si>
  <si>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</si>
  <si>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</si>
  <si>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</si>
  <si>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</si>
  <si>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</si>
  <si>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</si>
  <si>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</si>
  <si>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</si>
  <si>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</si>
  <si>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</si>
  <si>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</si>
  <si>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</si>
  <si>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</si>
  <si>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</si>
  <si>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</si>
  <si>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</si>
  <si>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</si>
  <si>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</si>
  <si>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</si>
  <si>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</si>
  <si>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</si>
  <si>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</si>
  <si>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</si>
  <si>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</si>
  <si>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</si>
  <si>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</si>
  <si>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</si>
  <si>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</si>
  <si>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</si>
  <si>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</si>
  <si>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</si>
  <si>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</si>
  <si>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</si>
  <si>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</si>
  <si>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</si>
  <si>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</si>
  <si>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</si>
  <si>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</si>
  <si>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</si>
  <si>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</si>
  <si>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</si>
  <si>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</si>
  <si>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</si>
  <si>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</si>
  <si>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</si>
  <si>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</si>
  <si>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</si>
  <si>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</si>
  <si>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</si>
  <si>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</si>
  <si>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</si>
  <si>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</si>
  <si>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</si>
  <si>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</si>
  <si>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</si>
  <si>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</si>
  <si>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</si>
  <si>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</si>
  <si>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</si>
  <si>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</si>
  <si>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</si>
  <si>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</si>
  <si>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</si>
  <si>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</si>
  <si>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</si>
  <si>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</si>
  <si>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</si>
  <si>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</si>
  <si>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</si>
  <si>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</si>
  <si>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</si>
  <si>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</si>
  <si>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</si>
  <si>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</si>
  <si>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</si>
  <si>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</si>
  <si>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</si>
  <si>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</si>
  <si>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</si>
  <si>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</si>
  <si>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</si>
  <si>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</si>
  <si>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</si>
  <si>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</si>
  <si>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</si>
  <si>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</si>
  <si>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</si>
  <si>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</si>
  <si>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</si>
  <si>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</si>
  <si>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</si>
  <si>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</si>
  <si>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</si>
  <si>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</si>
  <si>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</si>
  <si>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</si>
  <si>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</si>
  <si>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</si>
  <si>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</si>
  <si>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</si>
  <si>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</si>
  <si>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</si>
  <si>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</si>
  <si>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</si>
  <si>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</si>
  <si>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</si>
  <si>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</si>
  <si>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</si>
  <si>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</si>
  <si>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</si>
  <si>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</si>
  <si>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</si>
  <si>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</si>
  <si>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</si>
  <si>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</si>
  <si>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</si>
  <si>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</si>
  <si>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</si>
  <si>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</si>
  <si>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</si>
  <si>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</si>
  <si>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</si>
  <si>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</si>
  <si>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</si>
  <si>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</si>
  <si>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</si>
  <si>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</si>
  <si>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</si>
  <si>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</si>
  <si>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</si>
  <si>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</si>
  <si>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</si>
  <si>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</si>
  <si>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</si>
  <si>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</si>
  <si>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</si>
  <si>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</si>
  <si>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</si>
  <si>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</si>
  <si>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</si>
  <si>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</si>
  <si>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</si>
  <si>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</si>
  <si>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</si>
  <si>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</si>
  <si>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</si>
  <si>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</si>
  <si>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</si>
  <si>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</si>
  <si>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</si>
  <si>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</si>
  <si>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</si>
  <si>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</si>
  <si>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</si>
  <si>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</si>
  <si>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</si>
  <si>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</si>
  <si>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</si>
  <si>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</si>
  <si>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</si>
  <si>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</si>
  <si>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</si>
  <si>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</si>
  <si>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</si>
  <si>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</si>
  <si>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</si>
  <si>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</si>
  <si>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</si>
  <si>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</si>
  <si>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</si>
  <si>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</si>
  <si>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</si>
  <si>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</si>
  <si>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</si>
  <si>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</si>
  <si>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</si>
  <si>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</si>
  <si>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</si>
  <si>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</si>
  <si>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</si>
  <si>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</si>
  <si>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</si>
  <si>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</si>
  <si>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</si>
  <si>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</si>
  <si>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</si>
  <si>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</si>
  <si>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</si>
  <si>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</si>
  <si>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</si>
  <si>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</si>
  <si>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</si>
  <si>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</si>
  <si>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</si>
  <si>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</si>
  <si>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</si>
  <si>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</si>
  <si>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</si>
  <si>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</si>
  <si>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</si>
  <si>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</si>
  <si>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</si>
  <si>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</si>
  <si>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</si>
  <si>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</si>
  <si>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</si>
  <si>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</si>
  <si>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</si>
  <si>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</si>
  <si>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</si>
  <si>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</si>
  <si>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</si>
  <si>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</si>
  <si>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</si>
  <si>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</si>
  <si>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</si>
  <si>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</si>
  <si>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</si>
  <si>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</si>
  <si>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</si>
  <si>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</si>
  <si>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</si>
  <si>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</si>
  <si>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</si>
  <si>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</si>
  <si>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</si>
  <si>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</si>
  <si>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</si>
  <si>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</si>
  <si>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</si>
  <si>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</si>
  <si>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</si>
  <si>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</si>
  <si>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</si>
  <si>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</si>
  <si>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</si>
  <si>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</si>
  <si>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</si>
  <si>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</si>
  <si>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</si>
  <si>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</si>
  <si>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</si>
  <si>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</si>
  <si>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</si>
  <si>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</si>
  <si>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</si>
  <si>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</si>
  <si>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</si>
  <si>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</si>
  <si>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</si>
  <si>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</si>
  <si>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</si>
  <si>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</si>
  <si>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</si>
  <si>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</si>
  <si>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</si>
  <si>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</si>
  <si>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</si>
  <si>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</si>
  <si>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</si>
  <si>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</si>
  <si>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</si>
  <si>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</si>
  <si>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</si>
  <si>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</si>
  <si>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</si>
  <si>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</si>
  <si>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</si>
  <si>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</si>
  <si>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</si>
  <si>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</si>
  <si>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</si>
  <si>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</si>
  <si>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</si>
  <si>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</si>
  <si>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</si>
  <si>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</si>
  <si>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</si>
  <si>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</si>
  <si>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</si>
  <si>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</si>
  <si>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</si>
  <si>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</si>
  <si>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</si>
  <si>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</si>
  <si>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</si>
  <si>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</si>
  <si>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</si>
  <si>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</si>
  <si>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</si>
  <si>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</si>
  <si>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</si>
  <si>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</si>
  <si>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</si>
  <si>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</si>
  <si>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</si>
  <si>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</si>
  <si>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</si>
  <si>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</si>
  <si>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</si>
  <si>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</si>
  <si>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</si>
  <si>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</si>
  <si>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</si>
  <si>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</si>
  <si>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</si>
  <si>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</si>
  <si>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</si>
  <si>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</si>
  <si>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</si>
  <si>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</si>
  <si>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</si>
  <si>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</si>
  <si>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</si>
  <si>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</si>
  <si>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</si>
  <si>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</si>
  <si>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</si>
  <si>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</si>
  <si>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</si>
  <si>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</si>
  <si>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</si>
  <si>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</si>
  <si>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</si>
  <si>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</si>
  <si>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</si>
  <si>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</si>
  <si>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</si>
  <si>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</si>
  <si>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</si>
  <si>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</si>
  <si>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</si>
  <si>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</si>
  <si>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</si>
  <si>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</si>
  <si>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</si>
  <si>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</si>
  <si>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</si>
  <si>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</si>
  <si>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</si>
  <si>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</si>
  <si>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</si>
  <si>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</si>
  <si>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</si>
  <si>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</si>
  <si>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</si>
  <si>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</si>
  <si>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</si>
  <si>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</si>
  <si>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</si>
  <si>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</si>
  <si>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</si>
  <si>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</si>
  <si>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</si>
  <si>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</si>
  <si>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</si>
  <si>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</si>
  <si>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</si>
  <si>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</si>
  <si>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</si>
  <si>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</si>
  <si>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</si>
  <si>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</si>
  <si>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</si>
  <si>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</si>
  <si>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</si>
  <si>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</si>
  <si>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</si>
  <si>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</si>
  <si>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</si>
  <si>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</si>
  <si>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</si>
  <si>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</si>
  <si>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</si>
  <si>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</si>
  <si>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</si>
  <si>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</si>
  <si>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</si>
  <si>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</si>
  <si>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</si>
  <si>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</si>
  <si>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</si>
  <si>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</si>
  <si>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</si>
  <si>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</si>
  <si>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</si>
  <si>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</si>
  <si>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</si>
  <si>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</si>
  <si>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</si>
  <si>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</si>
  <si>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</si>
  <si>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</si>
  <si>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</si>
  <si>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</si>
  <si>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</si>
  <si>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</si>
  <si>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</si>
  <si>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</si>
  <si>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</si>
  <si>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</si>
  <si>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</si>
  <si>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</si>
  <si>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</si>
  <si>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</si>
  <si>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</si>
  <si>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</si>
  <si>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</si>
  <si>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</si>
  <si>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</si>
  <si>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</si>
  <si>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</si>
  <si>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</si>
  <si>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</si>
  <si>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</si>
  <si>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</si>
  <si>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</si>
  <si>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</si>
  <si>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</si>
  <si>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</si>
  <si>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</si>
  <si>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</si>
  <si>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</si>
  <si>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</si>
  <si>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</si>
  <si>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</si>
  <si>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</si>
  <si>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</si>
  <si>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</si>
  <si>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</si>
  <si>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</si>
  <si>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</si>
  <si>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</si>
  <si>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</si>
  <si>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</si>
  <si>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</si>
  <si>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</si>
  <si>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</si>
  <si>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</si>
  <si>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</si>
  <si>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</si>
  <si>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</si>
  <si>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</si>
  <si>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</si>
  <si>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</si>
  <si>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</si>
  <si>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</si>
  <si>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</si>
  <si>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</si>
  <si>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</si>
  <si>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</si>
  <si>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</si>
  <si>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</si>
  <si>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</si>
  <si>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</si>
  <si>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</si>
  <si>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</si>
  <si>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</si>
  <si>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</si>
  <si>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</si>
  <si>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</si>
  <si>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</si>
  <si>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</si>
  <si>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</si>
  <si>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</si>
  <si>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</si>
  <si>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</si>
  <si>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</si>
  <si>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</si>
  <si>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</si>
  <si>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</si>
  <si>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</si>
  <si>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</si>
  <si>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</si>
  <si>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</si>
  <si>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</si>
  <si>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</si>
  <si>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</si>
  <si>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</si>
  <si>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</si>
  <si>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</si>
  <si>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</si>
  <si>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</si>
  <si>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</si>
  <si>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</si>
  <si>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</si>
  <si>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</si>
  <si>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</si>
  <si>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</si>
  <si>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</si>
  <si>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</si>
  <si>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</si>
  <si>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</si>
  <si>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</si>
  <si>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</si>
  <si>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</si>
  <si>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</si>
  <si>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</si>
  <si>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</si>
  <si>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</si>
  <si>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</si>
  <si>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</si>
  <si>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</si>
  <si>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</si>
  <si>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</si>
  <si>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</si>
  <si>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</si>
  <si>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</si>
  <si>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</si>
  <si>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</si>
  <si>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</si>
  <si>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</si>
  <si>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</si>
  <si>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</si>
  <si>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</si>
  <si>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</si>
  <si>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</si>
  <si>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</si>
  <si>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</si>
  <si>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</si>
  <si>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</si>
  <si>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</si>
  <si>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</si>
  <si>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</si>
  <si>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</si>
  <si>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</si>
  <si>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</si>
  <si>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</si>
  <si>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</si>
  <si>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</si>
  <si>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</si>
  <si>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</si>
  <si>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</si>
  <si>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</si>
  <si>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</si>
  <si>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</si>
  <si>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</si>
  <si>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</si>
  <si>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</si>
  <si>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</si>
  <si>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</si>
  <si>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</si>
  <si>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</si>
  <si>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</si>
  <si>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</si>
  <si>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</si>
  <si>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</si>
  <si>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</si>
  <si>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</si>
  <si>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</si>
  <si>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</si>
  <si>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</si>
  <si>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</si>
  <si>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</si>
  <si>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</si>
  <si>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</si>
  <si>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</si>
  <si>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</si>
  <si>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</si>
  <si>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</si>
  <si>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</si>
  <si>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</si>
  <si>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</si>
  <si>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</si>
  <si>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</si>
  <si>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</si>
  <si>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</si>
  <si>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</si>
  <si>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</si>
  <si>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</si>
  <si>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</si>
  <si>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</si>
  <si>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</si>
  <si>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</si>
  <si>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</si>
  <si>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</si>
  <si>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</si>
  <si>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</si>
  <si>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</si>
  <si>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</si>
  <si>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</si>
  <si>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</si>
  <si>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</si>
  <si>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</si>
  <si>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</si>
  <si>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</si>
  <si>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</si>
  <si>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</si>
  <si>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</si>
  <si>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</si>
  <si>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</si>
  <si>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</si>
  <si>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</si>
  <si>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</si>
  <si>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</si>
  <si>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</si>
  <si>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</si>
  <si>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</si>
  <si>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</si>
  <si>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</si>
  <si>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</si>
  <si>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</si>
  <si>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</si>
  <si>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</si>
  <si>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</si>
  <si>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</si>
  <si>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</si>
  <si>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</si>
  <si>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</si>
  <si>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</si>
  <si>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</si>
  <si>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</si>
  <si>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</si>
  <si>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</si>
  <si>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</si>
  <si>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</si>
  <si>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</si>
  <si>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</si>
  <si>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</si>
  <si>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</si>
  <si>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</si>
  <si>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</si>
  <si>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</si>
  <si>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</si>
  <si>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</si>
  <si>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</si>
  <si>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</si>
  <si>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</si>
  <si>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</si>
  <si>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</si>
  <si>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</si>
  <si>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</si>
  <si>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</si>
  <si>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</si>
  <si>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</si>
  <si>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</si>
  <si>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</si>
  <si>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</si>
  <si>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</si>
  <si>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</si>
  <si>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</si>
  <si>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</si>
  <si>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</si>
  <si>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</si>
  <si>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</si>
  <si>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</si>
  <si>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</si>
  <si>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</si>
  <si>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</si>
  <si>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</si>
  <si>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</si>
  <si>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</si>
  <si>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</si>
  <si>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</si>
  <si>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</si>
  <si>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</si>
  <si>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</si>
  <si>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</si>
  <si>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</si>
  <si>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</si>
  <si>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</si>
  <si>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</si>
  <si>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</si>
  <si>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</si>
  <si>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</si>
  <si>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</si>
  <si>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</si>
  <si>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</si>
  <si>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</si>
  <si>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</si>
  <si>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</si>
  <si>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</si>
  <si>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</si>
  <si>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</si>
  <si>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</si>
  <si>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</si>
  <si>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</si>
  <si>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</si>
  <si>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</si>
  <si>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</si>
  <si>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</si>
  <si>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</si>
  <si>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</si>
  <si>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</si>
  <si>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</si>
  <si>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</si>
  <si>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</si>
  <si>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</si>
  <si>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</si>
  <si>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</si>
  <si>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</si>
  <si>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</si>
  <si>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</si>
  <si>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</si>
  <si>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</si>
  <si>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</si>
  <si>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</si>
  <si>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</si>
  <si>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</si>
  <si>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</si>
  <si>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</si>
  <si>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</si>
  <si>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</si>
  <si>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</si>
  <si>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</si>
  <si>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</si>
  <si>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</si>
  <si>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</si>
  <si>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</si>
  <si>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</si>
  <si>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</si>
  <si>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</si>
  <si>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</si>
  <si>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</si>
  <si>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</si>
  <si>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</si>
  <si>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</si>
  <si>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</si>
  <si>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</si>
  <si>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</si>
  <si>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</si>
  <si>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</si>
  <si>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</si>
  <si>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</si>
  <si>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</si>
  <si>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</si>
  <si>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</si>
  <si>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</si>
  <si>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</si>
  <si>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</si>
  <si>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</si>
  <si>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</si>
  <si>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</si>
  <si>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</si>
  <si>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</si>
  <si>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</si>
  <si>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</si>
  <si>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</si>
  <si>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</si>
  <si>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</si>
  <si>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</si>
  <si>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</si>
  <si>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</si>
  <si>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</si>
  <si>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</si>
  <si>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</si>
  <si>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</si>
  <si>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</si>
  <si>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</si>
  <si>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</si>
  <si>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</si>
  <si>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</si>
  <si>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</si>
  <si>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</si>
  <si>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</si>
  <si>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</si>
  <si>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</si>
  <si>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</si>
  <si>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</si>
  <si>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</si>
  <si>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</si>
  <si>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</si>
  <si>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</si>
  <si>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</si>
  <si>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</si>
  <si>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</si>
  <si>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</si>
  <si>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</si>
  <si>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</si>
  <si>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</si>
  <si>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</si>
  <si>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</si>
  <si>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</si>
  <si>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</si>
  <si>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</si>
  <si>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</si>
  <si>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</si>
  <si>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</si>
  <si>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</si>
  <si>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</si>
  <si>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</si>
  <si>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</si>
  <si>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</si>
  <si>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</si>
  <si>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</si>
  <si>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</si>
  <si>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</si>
  <si>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</si>
  <si>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</si>
  <si>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</si>
  <si>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</si>
  <si>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</si>
  <si>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</si>
  <si>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</si>
  <si>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</si>
  <si>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</si>
  <si>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</si>
  <si>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</si>
  <si>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</si>
  <si>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</si>
  <si>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</si>
  <si>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</si>
  <si>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</si>
  <si>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</si>
  <si>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</si>
  <si>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</si>
  <si>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</si>
  <si>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</si>
  <si>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</si>
  <si>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</si>
  <si>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</si>
  <si>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</si>
  <si>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</si>
  <si>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</si>
  <si>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</si>
  <si>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</si>
  <si>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</si>
  <si>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</si>
  <si>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</si>
  <si>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</si>
  <si>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</si>
  <si>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</si>
  <si>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</si>
  <si>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</si>
  <si>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</si>
  <si>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</si>
  <si>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</si>
  <si>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</si>
  <si>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</si>
  <si>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</si>
  <si>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</si>
  <si>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</si>
  <si>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</si>
  <si>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</si>
  <si>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</si>
  <si>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</si>
  <si>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</si>
  <si>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</si>
  <si>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</si>
  <si>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</si>
  <si>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</si>
  <si>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</si>
  <si>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</si>
  <si>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</si>
  <si>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</si>
  <si>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</si>
  <si>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</si>
  <si>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</si>
  <si>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</si>
  <si>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</si>
  <si>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</si>
  <si>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</si>
  <si>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</si>
  <si>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</si>
  <si>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</si>
  <si>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</si>
  <si>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</si>
  <si>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</si>
  <si>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</si>
  <si>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</si>
  <si>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</si>
  <si>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</si>
  <si>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</si>
  <si>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</si>
  <si>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</si>
  <si>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</si>
  <si>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</si>
  <si>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</si>
  <si>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</si>
  <si>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</si>
  <si>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</si>
  <si>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</si>
  <si>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</si>
  <si>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</si>
  <si>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</si>
  <si>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</si>
  <si>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</si>
  <si>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</si>
  <si>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</si>
  <si>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</si>
  <si>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</si>
  <si>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</si>
  <si>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</si>
  <si>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</si>
  <si>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</si>
  <si>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</si>
  <si>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</si>
  <si>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</si>
  <si>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</si>
  <si>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</si>
  <si>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</si>
  <si>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</si>
  <si>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</si>
  <si>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</si>
  <si>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</si>
  <si>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</si>
  <si>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</si>
  <si>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</si>
  <si>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</si>
  <si>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</si>
  <si>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</si>
  <si>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</si>
  <si>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</si>
  <si>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</si>
  <si>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</si>
  <si>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</si>
  <si>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</si>
  <si>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</si>
  <si>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</si>
  <si>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</si>
  <si>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</si>
  <si>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</si>
  <si>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</si>
  <si>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</si>
  <si>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</si>
  <si>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</si>
  <si>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</si>
  <si>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</si>
  <si>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</si>
  <si>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</si>
  <si>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</si>
  <si>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</si>
  <si>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</si>
  <si>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</si>
  <si>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</si>
  <si>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</si>
  <si>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</si>
  <si>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</si>
  <si>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</si>
  <si>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</si>
  <si>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</si>
  <si>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</si>
  <si>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</si>
  <si>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</si>
  <si>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</si>
  <si>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</si>
  <si>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</si>
  <si>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</si>
  <si>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</si>
  <si>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</si>
  <si>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</si>
  <si>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</si>
  <si>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</si>
  <si>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</si>
  <si>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</si>
  <si>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</si>
  <si>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</si>
  <si>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</si>
  <si>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</si>
  <si>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</si>
  <si>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</si>
  <si>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</si>
  <si>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</si>
  <si>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</si>
  <si>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</si>
  <si>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</si>
  <si>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</si>
  <si>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</si>
  <si>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</si>
  <si>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</si>
  <si>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</si>
  <si>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</si>
  <si>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</si>
  <si>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</si>
  <si>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</si>
  <si>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</si>
  <si>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</si>
  <si>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</si>
  <si>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</si>
  <si>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</si>
  <si>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</si>
  <si>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</si>
  <si>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</si>
  <si>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</si>
  <si>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</si>
  <si>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</si>
  <si>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</si>
  <si>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</si>
  <si>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</si>
  <si>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</si>
  <si>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</si>
  <si>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</si>
  <si>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</si>
  <si>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</si>
  <si>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</si>
  <si>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</si>
  <si>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</si>
  <si>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</si>
  <si>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</si>
  <si>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</si>
  <si>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</si>
  <si>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</si>
  <si>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</si>
  <si>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</si>
  <si>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</si>
  <si>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</si>
  <si>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</si>
  <si>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</si>
  <si>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</si>
  <si>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</si>
  <si>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</si>
  <si>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</si>
  <si>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</si>
  <si>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</si>
  <si>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</si>
  <si>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</si>
  <si>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</si>
  <si>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</si>
  <si>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</si>
  <si>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</si>
  <si>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</si>
  <si>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</si>
  <si>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</si>
  <si>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</si>
  <si>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</si>
  <si>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</si>
  <si>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</si>
  <si>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</si>
  <si>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</si>
  <si>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</si>
  <si>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</si>
  <si>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</si>
  <si>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</si>
  <si>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</si>
  <si>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</si>
  <si>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</si>
  <si>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</si>
  <si>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</si>
  <si>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</si>
  <si>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</si>
  <si>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</si>
  <si>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</si>
  <si>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</si>
  <si>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</si>
  <si>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</si>
  <si>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</si>
  <si>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</si>
  <si>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</si>
  <si>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</si>
  <si>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</si>
  <si>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</si>
  <si>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</si>
  <si>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</si>
  <si>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</si>
  <si>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</si>
  <si>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</si>
  <si>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</si>
  <si>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</si>
  <si>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</si>
  <si>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</si>
  <si>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</si>
  <si>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</si>
  <si>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</si>
  <si>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</si>
  <si>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</si>
  <si>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</si>
  <si>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</si>
  <si>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</si>
  <si>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</si>
  <si>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</si>
  <si>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</si>
  <si>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</si>
  <si>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</si>
  <si>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</si>
  <si>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</si>
  <si>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</si>
  <si>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</si>
  <si>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</si>
  <si>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</si>
  <si>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</si>
  <si>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</si>
  <si>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</si>
  <si>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</si>
  <si>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</si>
  <si>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</si>
  <si>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</si>
  <si>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</si>
  <si>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</si>
  <si>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</si>
  <si>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</si>
  <si>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</si>
  <si>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</si>
  <si>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</si>
  <si>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</si>
  <si>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</si>
  <si>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</si>
  <si>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</si>
  <si>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</si>
  <si>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</si>
  <si>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</si>
  <si>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</si>
  <si>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</si>
  <si>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</si>
  <si>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</si>
  <si>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</si>
  <si>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</si>
  <si>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</si>
  <si>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</si>
  <si>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</si>
  <si>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</si>
  <si>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</si>
  <si>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</si>
  <si>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</si>
  <si>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</si>
  <si>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</si>
  <si>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</si>
  <si>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</si>
  <si>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</si>
  <si>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</si>
  <si>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</si>
  <si>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</si>
  <si>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</si>
  <si>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</si>
  <si>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</si>
  <si>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</si>
  <si>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</si>
  <si>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</si>
  <si>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</si>
  <si>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</si>
  <si>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</si>
  <si>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</si>
  <si>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</si>
  <si>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</si>
  <si>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</si>
  <si>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</si>
  <si>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</si>
  <si>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</si>
  <si>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</si>
  <si>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</si>
  <si>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</si>
  <si>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</si>
  <si>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</si>
  <si>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</si>
  <si>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</si>
  <si>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</si>
  <si>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</si>
  <si>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</si>
  <si>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</si>
  <si>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</si>
  <si>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</si>
  <si>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</si>
  <si>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</si>
  <si>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</si>
  <si>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</si>
  <si>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</si>
  <si>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</si>
  <si>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</si>
  <si>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</si>
  <si>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</si>
  <si>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</si>
  <si>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</si>
  <si>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</si>
  <si>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</si>
  <si>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</si>
  <si>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</si>
  <si>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</si>
  <si>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</si>
  <si>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</si>
  <si>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</si>
  <si>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</si>
  <si>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</si>
  <si>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</si>
  <si>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</si>
  <si>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</si>
  <si>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</si>
  <si>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</si>
  <si>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</si>
  <si>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</si>
  <si>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</si>
  <si>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</si>
  <si>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</si>
  <si>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</si>
  <si>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</si>
  <si>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</si>
  <si>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</si>
  <si>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</si>
  <si>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</si>
  <si>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</si>
  <si>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</si>
  <si>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</si>
  <si>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MC13h03 / Sem oportunidade de faixa</t>
  </si>
  <si>
    <t>Concedido intervalo das 09h20 até 11h00, entregue intervalo 09h28, devido condições climáticas.</t>
  </si>
  <si>
    <t>Em deslocamento</t>
  </si>
  <si>
    <t>Aguardando deslocamento do W61 periodo dia/</t>
  </si>
  <si>
    <t>Realizado deslocamento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</si>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</sst>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M1" activePane="topRight" state="frozen"/>
      <selection pane="topRight" activeCell="AM562" sqref="AM5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3" t="s">
        <v>953</v>
      </c>
      <c r="C1" s="214"/>
      <c r="D1" s="214"/>
      <c r="E1" s="3"/>
      <c r="F1" s="213" t="s">
        <v>954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955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956</v>
      </c>
      <c r="BI1" s="229"/>
      <c r="BJ1" s="229"/>
      <c r="BK1" s="230"/>
      <c r="BL1" s="5"/>
      <c r="BM1" s="220" t="s">
        <v>957</v>
      </c>
      <c r="BN1" s="221"/>
      <c r="BO1" s="221"/>
      <c r="BP1" s="221"/>
      <c r="BQ1" s="221"/>
      <c r="BR1" s="221"/>
      <c r="BS1" s="22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3" t="s">
        <v>958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961</v>
      </c>
      <c r="AT2" s="224"/>
      <c r="AU2" s="224"/>
      <c r="AV2" s="224"/>
      <c r="AW2" s="224"/>
      <c r="AX2" s="224"/>
      <c r="AY2" s="227"/>
      <c r="AZ2" s="6"/>
      <c r="BA2" s="217" t="s">
        <v>962</v>
      </c>
      <c r="BB2" s="219"/>
      <c r="BC2" s="223" t="s">
        <v>959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7" t="s">
        <v>963</v>
      </c>
      <c r="AJ3" s="219"/>
      <c r="AK3" s="217" t="s">
        <v>964</v>
      </c>
      <c r="AL3" s="218"/>
      <c r="AM3" s="239"/>
      <c r="AN3" s="240"/>
      <c r="AO3" s="218"/>
      <c r="AP3" s="218"/>
      <c r="AQ3" s="219"/>
      <c r="AR3" s="63"/>
      <c r="AS3" s="211" t="s">
        <v>970</v>
      </c>
      <c r="AT3" s="212"/>
      <c r="AU3" s="211" t="s">
        <v>971</v>
      </c>
      <c r="AV3" s="212"/>
      <c r="AW3" s="211" t="s">
        <v>972</v>
      </c>
      <c r="AX3" s="212"/>
      <c r="AY3" s="63" t="s">
        <v>973</v>
      </c>
      <c r="AZ3" s="63"/>
      <c r="BA3" s="237"/>
      <c r="BB3" s="238"/>
      <c r="BC3" s="217" t="s">
        <v>966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974</v>
      </c>
      <c r="BN3" s="221"/>
      <c r="BO3" s="221"/>
      <c r="BP3" s="222"/>
      <c r="BQ3" s="220" t="s">
        <v>742</v>
      </c>
      <c r="BR3" s="221"/>
      <c r="BS3" s="222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 t="shared" si="54"/>
        <v>4.166666666666663E-2</v>
      </c>
      <c r="AZ544" s="151"/>
      <c r="BA544" s="108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2</v>
      </c>
      <c r="BI544" s="17"/>
      <c r="BJ544" s="17" t="s">
        <v>1761</v>
      </c>
      <c r="BK544" s="18" t="s">
        <v>1762</v>
      </c>
      <c r="BL544" s="16"/>
      <c r="BM544" s="129" t="s">
        <v>445</v>
      </c>
      <c r="BN544" s="129" t="s">
        <v>445</v>
      </c>
      <c r="BO544" s="129" t="s">
        <v>445</v>
      </c>
      <c r="BP544" s="18" t="s">
        <v>593</v>
      </c>
      <c r="BQ544" s="12" t="str">
        <f t="shared" si="56"/>
        <v>Intervalo</v>
      </c>
      <c r="BR544" s="19">
        <f t="shared" si="57"/>
        <v>0.99999999999999911</v>
      </c>
      <c r="BS544" s="19">
        <f t="shared" si="58"/>
        <v>1</v>
      </c>
      <c r="BT544" s="185" t="str">
        <f t="shared" si="59"/>
        <v>OKOK</v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 t="shared" si="54"/>
        <v>0</v>
      </c>
      <c r="AZ547" s="151"/>
      <c r="BA547" s="108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 t="s">
        <v>1218</v>
      </c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>CCOCirculaçãoIntervaloOportunidade</v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 t="shared" si="54"/>
        <v>0</v>
      </c>
      <c r="AZ549" s="151"/>
      <c r="BA549" s="108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 t="shared" si="54"/>
        <v>0</v>
      </c>
      <c r="AZ550" s="151"/>
      <c r="BA550" s="108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1763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 t="shared" si="54"/>
        <v>0</v>
      </c>
      <c r="AZ551" s="151"/>
      <c r="BA551" s="108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 t="shared" si="54"/>
        <v>0</v>
      </c>
      <c r="AZ552" s="151"/>
      <c r="BA552" s="108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 t="shared" si="54"/>
        <v>0</v>
      </c>
      <c r="AZ554" s="151"/>
      <c r="BA554" s="108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 t="s">
        <v>1218</v>
      </c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>CCOCirculaçãoIntervaloOportunidade</v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 t="shared" si="54"/>
        <v>0</v>
      </c>
      <c r="AZ555" s="151"/>
      <c r="BA555" s="108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 t="s">
        <v>1218</v>
      </c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>CCOCirculaçãoIntervaloOportunidade</v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 t="shared" si="54"/>
        <v>0</v>
      </c>
      <c r="AZ556" s="151"/>
      <c r="BA556" s="108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 t="s">
        <v>1218</v>
      </c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>CCOCirculaçãoIntervaloOportunidade</v>
      </c>
    </row>
    <row r="557" spans="1:72" hidden="1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1764</v>
      </c>
      <c r="J557" s="104">
        <v>48</v>
      </c>
      <c r="K557" s="104">
        <v>134</v>
      </c>
      <c r="L557" s="104" t="s">
        <v>593</v>
      </c>
      <c r="M557" s="126" t="s">
        <v>1765</v>
      </c>
      <c r="N557" s="126" t="s">
        <v>1766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 t="shared" si="54"/>
        <v>0</v>
      </c>
      <c r="AZ557" s="151"/>
      <c r="BA557" s="108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>
        <v>0</v>
      </c>
      <c r="BI557" s="17"/>
      <c r="BJ557" s="17" t="s">
        <v>1128</v>
      </c>
      <c r="BK557" s="18" t="s">
        <v>1767</v>
      </c>
      <c r="BL557" s="16"/>
      <c r="BM557" s="129" t="s">
        <v>440</v>
      </c>
      <c r="BN557" s="129" t="s">
        <v>469</v>
      </c>
      <c r="BO557" s="129" t="s">
        <v>530</v>
      </c>
      <c r="BP557" s="18" t="s">
        <v>1767</v>
      </c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>CCOCirculaçãoIntervaloOportunidade</v>
      </c>
    </row>
    <row r="558" spans="1:72" hidden="1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1768</v>
      </c>
      <c r="BK558" s="18" t="s">
        <v>1768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1768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 hidden="1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1768</v>
      </c>
      <c r="BK559" s="18" t="s">
        <v>1768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1768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 hidden="1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1768</v>
      </c>
      <c r="BK560" s="18" t="s">
        <v>1768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1768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 t="shared" si="54"/>
        <v>4.166666666666663E-2</v>
      </c>
      <c r="AZ561" s="151"/>
      <c r="BA561" s="108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>
        <v>2</v>
      </c>
      <c r="BI561" s="17"/>
      <c r="BJ561" s="17" t="s">
        <v>1769</v>
      </c>
      <c r="BK561" s="18" t="s">
        <v>1769</v>
      </c>
      <c r="BL561" s="16"/>
      <c r="BM561" s="129" t="s">
        <v>445</v>
      </c>
      <c r="BN561" s="129" t="s">
        <v>445</v>
      </c>
      <c r="BO561" s="129" t="s">
        <v>445</v>
      </c>
      <c r="BP561" s="18" t="s">
        <v>593</v>
      </c>
      <c r="BQ561" s="12" t="str">
        <f t="shared" si="56"/>
        <v>Intervalo</v>
      </c>
      <c r="BR561" s="19">
        <f t="shared" si="57"/>
        <v>0.99999999999999911</v>
      </c>
      <c r="BS561" s="19">
        <f t="shared" si="58"/>
        <v>1</v>
      </c>
      <c r="BT561" s="185" t="str">
        <f t="shared" si="59"/>
        <v>OKOK</v>
      </c>
    </row>
    <row r="562" spans="1:72" hidden="1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1764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 t="shared" si="54"/>
        <v>4.1666666666666664E-2</v>
      </c>
      <c r="AZ562" s="151"/>
      <c r="BA562" s="108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>
        <v>2</v>
      </c>
      <c r="BI562" s="17"/>
      <c r="BJ562" s="17" t="s">
        <v>1770</v>
      </c>
      <c r="BK562" s="18" t="s">
        <v>1771</v>
      </c>
      <c r="BL562" s="16"/>
      <c r="BM562" s="129" t="s">
        <v>445</v>
      </c>
      <c r="BN562" s="129" t="s">
        <v>445</v>
      </c>
      <c r="BO562" s="129" t="s">
        <v>445</v>
      </c>
      <c r="BP562" s="18" t="s">
        <v>593</v>
      </c>
      <c r="BQ562" s="12" t="str">
        <f t="shared" si="56"/>
        <v>Aderente</v>
      </c>
      <c r="BR562" s="19">
        <f t="shared" si="57"/>
        <v>1</v>
      </c>
      <c r="BS562" s="19">
        <f t="shared" si="58"/>
        <v>1</v>
      </c>
      <c r="BT562" s="185" t="str">
        <f t="shared" si="59"/>
        <v>OKOK</v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 t="shared" si="54"/>
        <v>0</v>
      </c>
      <c r="AZ563" s="151"/>
      <c r="BA563" s="108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 t="s">
        <v>1218</v>
      </c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>CCOCirculaçãoIntervaloOportunidade</v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2</v>
      </c>
      <c r="BI564" s="17"/>
      <c r="BJ564" s="17" t="s">
        <v>1772</v>
      </c>
      <c r="BK564" s="18" t="s">
        <v>1772</v>
      </c>
      <c r="BL564" s="16"/>
      <c r="BM564" s="129" t="s">
        <v>445</v>
      </c>
      <c r="BN564" s="129" t="s">
        <v>445</v>
      </c>
      <c r="BO564" s="129" t="s">
        <v>445</v>
      </c>
      <c r="BP564" s="18" t="s">
        <v>593</v>
      </c>
      <c r="BQ564" s="12" t="str">
        <f t="shared" si="56"/>
        <v>Aderente</v>
      </c>
      <c r="BR564" s="19">
        <f t="shared" si="57"/>
        <v>1.2222222222222223</v>
      </c>
      <c r="BS564" s="19">
        <f t="shared" si="58"/>
        <v>2.6666666666666665</v>
      </c>
      <c r="BT564" s="185" t="str">
        <f t="shared" si="59"/>
        <v>OKOK</v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1773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1774</v>
      </c>
      <c r="AO565" s="104">
        <v>53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8"/>
      <c r="BG565" s="16"/>
      <c r="BH565" s="17">
        <v>2</v>
      </c>
      <c r="BI565" s="17"/>
      <c r="BJ565" s="17" t="s">
        <v>1775</v>
      </c>
      <c r="BK565" s="18" t="s">
        <v>1775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 t="shared" si="54"/>
        <v>0.10416666666666663</v>
      </c>
      <c r="AZ566" s="151"/>
      <c r="BA566" s="108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>
        <v>2</v>
      </c>
      <c r="BI566" s="17"/>
      <c r="BJ566" s="17" t="s">
        <v>1441</v>
      </c>
      <c r="BK566" s="18" t="s">
        <v>1777</v>
      </c>
      <c r="BL566" s="16"/>
      <c r="BM566" s="129" t="s">
        <v>445</v>
      </c>
      <c r="BN566" s="129" t="s">
        <v>445</v>
      </c>
      <c r="BO566" s="129" t="s">
        <v>1209</v>
      </c>
      <c r="BP566" s="18" t="s">
        <v>593</v>
      </c>
      <c r="BQ566" s="12" t="str">
        <f t="shared" si="56"/>
        <v>Aderente</v>
      </c>
      <c r="BR566" s="19">
        <f t="shared" si="57"/>
        <v>0.99999999999999956</v>
      </c>
      <c r="BS566" s="19">
        <f t="shared" si="58"/>
        <v>1</v>
      </c>
      <c r="BT566" s="185" t="str">
        <f t="shared" si="59"/>
        <v>OKOK</v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</v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1778</v>
      </c>
      <c r="N568" s="126" t="s">
        <v>1779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1780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1778</v>
      </c>
      <c r="N573" s="126" t="s">
        <v>1779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1780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1763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1781</v>
      </c>
      <c r="I588" s="105" t="s">
        <v>1781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1782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1783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1784</v>
      </c>
      <c r="C4" s="156" t="s">
        <v>1785</v>
      </c>
      <c r="D4" s="156" t="s">
        <v>1786</v>
      </c>
      <c r="E4" s="156" t="s">
        <v>1787</v>
      </c>
      <c r="F4" s="156" t="s">
        <v>4</v>
      </c>
      <c r="G4" s="156" t="s">
        <v>1788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1789</v>
      </c>
      <c r="C6" s="157">
        <v>407867</v>
      </c>
      <c r="D6" s="157" t="s">
        <v>1790</v>
      </c>
      <c r="E6" s="157" t="s">
        <v>826</v>
      </c>
      <c r="F6" s="157" t="s">
        <v>1791</v>
      </c>
      <c r="G6" s="158"/>
    </row>
    <row r="7" spans="2:7">
      <c r="B7" s="177" t="s">
        <v>1792</v>
      </c>
      <c r="C7" s="177">
        <v>293644</v>
      </c>
      <c r="D7" s="177" t="s">
        <v>1793</v>
      </c>
      <c r="E7" s="177" t="s">
        <v>826</v>
      </c>
      <c r="F7" s="177" t="s">
        <v>1791</v>
      </c>
      <c r="G7" s="178" t="s">
        <v>1794</v>
      </c>
    </row>
    <row r="8" spans="2:7">
      <c r="B8" s="157" t="s">
        <v>1795</v>
      </c>
      <c r="C8" s="157">
        <v>256790</v>
      </c>
      <c r="D8" s="157" t="s">
        <v>1796</v>
      </c>
      <c r="E8" s="157" t="s">
        <v>827</v>
      </c>
      <c r="F8" s="157" t="s">
        <v>1797</v>
      </c>
      <c r="G8" s="158">
        <v>46357</v>
      </c>
    </row>
    <row r="9" spans="2:7" ht="29.25">
      <c r="B9" s="157" t="s">
        <v>1798</v>
      </c>
      <c r="C9" s="157"/>
      <c r="D9" s="157"/>
      <c r="E9" s="157" t="s">
        <v>827</v>
      </c>
      <c r="F9" s="157" t="s">
        <v>1797</v>
      </c>
      <c r="G9" s="158" t="s">
        <v>1799</v>
      </c>
    </row>
    <row r="10" spans="2:7">
      <c r="B10" s="157" t="s">
        <v>1800</v>
      </c>
      <c r="C10" s="157">
        <v>265193</v>
      </c>
      <c r="D10" s="157" t="s">
        <v>1801</v>
      </c>
      <c r="E10" s="157" t="s">
        <v>828</v>
      </c>
      <c r="F10" s="157" t="s">
        <v>54</v>
      </c>
      <c r="G10" s="157" t="s">
        <v>1802</v>
      </c>
    </row>
    <row r="11" spans="2:7">
      <c r="B11" s="157" t="s">
        <v>1803</v>
      </c>
      <c r="C11" s="157">
        <v>293716</v>
      </c>
      <c r="D11" s="157" t="s">
        <v>1804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1805</v>
      </c>
      <c r="C12" s="157">
        <v>257258</v>
      </c>
      <c r="D12" s="157" t="s">
        <v>1806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1807</v>
      </c>
      <c r="C13" s="157">
        <v>371147</v>
      </c>
      <c r="D13" s="157" t="s">
        <v>1808</v>
      </c>
      <c r="E13" s="157" t="s">
        <v>829</v>
      </c>
      <c r="F13" s="157" t="s">
        <v>71</v>
      </c>
      <c r="G13" s="157" t="s">
        <v>1802</v>
      </c>
    </row>
    <row r="14" spans="2:7">
      <c r="B14" s="157" t="s">
        <v>1809</v>
      </c>
      <c r="C14" s="157">
        <v>259230</v>
      </c>
      <c r="D14" s="157" t="s">
        <v>1810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1811</v>
      </c>
      <c r="C15" s="157">
        <v>370705</v>
      </c>
      <c r="D15" s="157"/>
      <c r="E15" s="157" t="s">
        <v>829</v>
      </c>
      <c r="F15" s="157" t="s">
        <v>71</v>
      </c>
      <c r="G15" s="157" t="s">
        <v>1802</v>
      </c>
    </row>
    <row r="16" spans="2:7" ht="29.25">
      <c r="B16" s="157" t="s">
        <v>1812</v>
      </c>
      <c r="C16" s="157">
        <v>258542</v>
      </c>
      <c r="D16" s="157" t="s">
        <v>1813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1814</v>
      </c>
      <c r="C17" s="157">
        <v>257050</v>
      </c>
      <c r="D17" s="157" t="s">
        <v>1815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1816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1817</v>
      </c>
      <c r="D4" s="159" t="s">
        <v>1818</v>
      </c>
      <c r="E4" s="159" t="s">
        <v>1819</v>
      </c>
      <c r="F4" s="156" t="s">
        <v>1820</v>
      </c>
      <c r="G4" s="159" t="s">
        <v>1821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1822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1823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1822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1822</v>
      </c>
      <c r="G9" s="192" t="s">
        <v>1824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1822</v>
      </c>
      <c r="G10" s="162"/>
    </row>
    <row r="11" spans="2:7" ht="19.5" customHeight="1">
      <c r="B11" s="162" t="s">
        <v>1825</v>
      </c>
      <c r="C11" s="162">
        <v>9038</v>
      </c>
      <c r="D11" s="163">
        <v>46070</v>
      </c>
      <c r="E11" s="162">
        <v>9637</v>
      </c>
      <c r="F11" s="164" t="s">
        <v>1826</v>
      </c>
      <c r="G11" s="162"/>
    </row>
    <row r="12" spans="2:7" ht="19.5" customHeight="1">
      <c r="B12" s="162" t="s">
        <v>752</v>
      </c>
      <c r="C12" s="162" t="s">
        <v>1827</v>
      </c>
      <c r="D12" s="163">
        <v>46066</v>
      </c>
      <c r="E12" s="162">
        <v>9500</v>
      </c>
      <c r="F12" s="164" t="s">
        <v>1828</v>
      </c>
      <c r="G12" s="162"/>
    </row>
    <row r="13" spans="2:7" ht="19.5" customHeight="1">
      <c r="B13" s="162" t="s">
        <v>752</v>
      </c>
      <c r="C13" s="162" t="s">
        <v>1829</v>
      </c>
      <c r="D13" s="163">
        <v>46066</v>
      </c>
      <c r="E13" s="162">
        <v>10500</v>
      </c>
      <c r="F13" s="164" t="s">
        <v>1828</v>
      </c>
      <c r="G13" s="162"/>
    </row>
    <row r="14" spans="2:7" ht="19.5" customHeight="1">
      <c r="B14" s="162" t="s">
        <v>752</v>
      </c>
      <c r="C14" s="162" t="s">
        <v>1830</v>
      </c>
      <c r="D14" s="163">
        <v>46066</v>
      </c>
      <c r="E14" s="162">
        <v>9000</v>
      </c>
      <c r="F14" s="164" t="s">
        <v>1828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1831</v>
      </c>
      <c r="D5" s="245"/>
      <c r="E5" s="245"/>
      <c r="F5" s="245"/>
      <c r="G5" s="245"/>
      <c r="H5" s="245"/>
      <c r="I5" s="245"/>
      <c r="J5" s="246"/>
      <c r="K5" s="247" t="s">
        <v>1832</v>
      </c>
      <c r="L5" s="248"/>
      <c r="M5" s="248"/>
      <c r="N5" s="248"/>
      <c r="O5" s="249" t="s">
        <v>1833</v>
      </c>
      <c r="P5" s="250"/>
    </row>
    <row r="6" spans="1:16" s="73" customFormat="1" ht="15" customHeight="1">
      <c r="A6" s="65" t="s">
        <v>1834</v>
      </c>
      <c r="B6" s="74" t="s">
        <v>1835</v>
      </c>
      <c r="C6" s="75" t="s">
        <v>995</v>
      </c>
      <c r="D6" s="76" t="s">
        <v>996</v>
      </c>
      <c r="E6" s="75" t="s">
        <v>1836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1837</v>
      </c>
      <c r="M6" s="79" t="s">
        <v>611</v>
      </c>
      <c r="N6" s="80" t="s">
        <v>990</v>
      </c>
      <c r="O6" s="154" t="s">
        <v>1033</v>
      </c>
      <c r="P6" s="132" t="s">
        <v>1838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66" sqref="B566:T56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1839</v>
      </c>
      <c r="V1" s="256"/>
      <c r="W1" s="256"/>
    </row>
    <row r="2" spans="1:23" ht="15" customHeight="1">
      <c r="A2" s="86" t="s">
        <v>1840</v>
      </c>
      <c r="B2" s="86" t="s">
        <v>1835</v>
      </c>
      <c r="C2" s="86" t="s">
        <v>411</v>
      </c>
      <c r="D2" s="87" t="s">
        <v>995</v>
      </c>
      <c r="E2" s="87" t="s">
        <v>4</v>
      </c>
      <c r="F2" s="87" t="s">
        <v>1834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1841</v>
      </c>
      <c r="T2" s="90" t="s">
        <v>998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2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3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130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>
        <f ca="1">_xlfn.XLOOKUP(G24&amp;$V$2,BS_CONTROLE[CHAVE],BS_CONTROLE[Quantidade_11],"-")</f>
        <v>560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3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2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3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3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2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>
        <f ca="1">_xlfn.XLOOKUP(G53&amp;$V$2,BS_CONTROLE[CHAVE],BS_CONTROLE[Quantidade_11],"-")</f>
        <v>130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560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3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3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3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2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130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560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40</v>
      </c>
      <c r="V96" s="136">
        <f ca="1">_xlfn.XLOOKUP(G96&amp;$V$2,BS_CONTROLE[CHAVE],BS_CONTROLE[Quantidade_11],"-")</f>
        <v>45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3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3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3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2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1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>
        <f ca="1">_xlfn.XLOOKUP(G112&amp;$V$2,BS_CONTROLE[CHAVE],BS_CONTROLE[Quantidade_11],"-")</f>
        <v>130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560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1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40</v>
      </c>
      <c r="V122" s="136">
        <f ca="1">_xlfn.XLOOKUP(G122&amp;$V$2,BS_CONTROLE[CHAVE],BS_CONTROLE[Quantidade_11],"-")</f>
        <v>45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3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3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3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2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>
        <f ca="1">_xlfn.XLOOKUP(G139&amp;$V$2,BS_CONTROLE[CHAVE],BS_CONTROLE[Quantidade_11],"-")</f>
        <v>130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560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1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40</v>
      </c>
      <c r="V152" s="136">
        <f ca="1">_xlfn.XLOOKUP(G152&amp;$V$2,BS_CONTROLE[CHAVE],BS_CONTROLE[Quantidade_11],"-")</f>
        <v>45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3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3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2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>
        <f ca="1">_xlfn.XLOOKUP(G171&amp;$V$2,BS_CONTROLE[CHAVE],BS_CONTROLE[Quantidade_11],"-")</f>
        <v>560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40</v>
      </c>
      <c r="V186" s="136">
        <f ca="1">_xlfn.XLOOKUP(G186&amp;$V$2,BS_CONTROLE[CHAVE],BS_CONTROLE[Quantidade_11],"-")</f>
        <v>45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3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40</v>
      </c>
      <c r="V192" s="136">
        <f ca="1">_xlfn.XLOOKUP(G192&amp;$V$2,BS_CONTROLE[CHAVE],BS_CONTROLE[Quantidade_11],"-")</f>
        <v>45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3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2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>
        <f ca="1">_xlfn.XLOOKUP(G200&amp;$V$2,BS_CONTROLE[CHAVE],BS_CONTROLE[Quantidade_11],"-")</f>
        <v>130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>
        <f ca="1">_xlfn.XLOOKUP(G204&amp;$V$2,BS_CONTROLE[CHAVE],BS_CONTROLE[Quantidade_11],"-")</f>
        <v>560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1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40</v>
      </c>
      <c r="V216" s="136">
        <f ca="1">_xlfn.XLOOKUP(G216&amp;$V$2,BS_CONTROLE[CHAVE],BS_CONTROLE[Quantidade_11],"-")</f>
        <v>45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3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3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2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130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1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312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560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40</v>
      </c>
      <c r="V249" s="136">
        <f ca="1">_xlfn.XLOOKUP(G249&amp;$V$2,BS_CONTROLE[CHAVE],BS_CONTROLE[Quantidade_11],"-")</f>
        <v>45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3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3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2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>
        <f ca="1">_xlfn.XLOOKUP(G261&amp;$V$2,BS_CONTROLE[CHAVE],BS_CONTROLE[Quantidade_11],"-")</f>
        <v>130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312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560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1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40</v>
      </c>
      <c r="V276" s="136">
        <f ca="1">_xlfn.XLOOKUP(G276&amp;$V$2,BS_CONTROLE[CHAVE],BS_CONTROLE[Quantidade_11],"-")</f>
        <v>45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3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3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3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2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130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560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1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40</v>
      </c>
      <c r="V301" s="136">
        <f ca="1">_xlfn.XLOOKUP(G301&amp;$V$2,BS_CONTROLE[CHAVE],BS_CONTROLE[Quantidade_11],"-")</f>
        <v>45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3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3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2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>
        <f ca="1">_xlfn.XLOOKUP(G312&amp;$V$2,BS_CONTROLE[CHAVE],BS_CONTROLE[Quantidade_11],"-")</f>
        <v>130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1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560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3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2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1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>
        <f ca="1">_xlfn.XLOOKUP(G357&amp;$V$2,BS_CONTROLE[CHAVE],BS_CONTROLE[Quantidade_11],"-")</f>
        <v>560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3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3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2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130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1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>
        <f ca="1">_xlfn.XLOOKUP(G383&amp;$V$2,BS_CONTROLE[CHAVE],BS_CONTROLE[Quantidade_11],"-")</f>
        <v>560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3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3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2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>
        <f ca="1">_xlfn.XLOOKUP(G402&amp;$V$2,BS_CONTROLE[CHAVE],BS_CONTROLE[Quantidade_11],"-")</f>
        <v>130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1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>
        <f ca="1">_xlfn.XLOOKUP(G409&amp;$V$2,BS_CONTROLE[CHAVE],BS_CONTROLE[Quantidade_11],"-")</f>
        <v>560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40</v>
      </c>
      <c r="V428" s="136">
        <f ca="1">_xlfn.XLOOKUP(G428&amp;$V$2,BS_CONTROLE[CHAVE],BS_CONTROLE[Quantidade_11],"-")</f>
        <v>45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3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3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2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>
        <f ca="1">_xlfn.XLOOKUP(G438&amp;$V$2,BS_CONTROLE[CHAVE],BS_CONTROLE[Quantidade_11],"-")</f>
        <v>130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1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>
        <f ca="1">_xlfn.XLOOKUP(G445&amp;$V$2,BS_CONTROLE[CHAVE],BS_CONTROLE[Quantidade_11],"-")</f>
        <v>560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40</v>
      </c>
      <c r="V458" s="136">
        <f ca="1">_xlfn.XLOOKUP(G458&amp;$V$2,BS_CONTROLE[CHAVE],BS_CONTROLE[Quantidade_11],"-")</f>
        <v>45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3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3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2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>
        <f ca="1">_xlfn.XLOOKUP(G468&amp;$V$2,BS_CONTROLE[CHAVE],BS_CONTROLE[Quantidade_11],"-")</f>
        <v>130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1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>
        <f ca="1">_xlfn.XLOOKUP(G474&amp;$V$2,BS_CONTROLE[CHAVE],BS_CONTROLE[Quantidade_11],"-")</f>
        <v>560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312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1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40</v>
      </c>
      <c r="V495" s="136">
        <f ca="1">_xlfn.XLOOKUP(G495&amp;$V$2,BS_CONTROLE[CHAVE],BS_CONTROLE[Quantidade_11],"-")</f>
        <v>45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3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2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>
        <f ca="1">_xlfn.XLOOKUP(G501&amp;$V$2,BS_CONTROLE[CHAVE],BS_CONTROLE[Quantidade_11],"-")</f>
        <v>130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1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1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>
        <f ca="1">_xlfn.XLOOKUP(G512&amp;$V$2,BS_CONTROLE[CHAVE],BS_CONTROLE[Quantidade_11],"-")</f>
        <v>560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1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312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0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>
        <f ca="1">_xlfn.XLOOKUP(G527&amp;$V$2,BS_CONTROLE[CHAVE],BS_CONTROLE[Quantidade_11],"-")</f>
        <v>0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1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40</v>
      </c>
      <c r="V535" s="136">
        <f ca="1">_xlfn.XLOOKUP(G535&amp;$V$2,BS_CONTROLE[CHAVE],BS_CONTROLE[Quantidade_11],"-")</f>
        <v>45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3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3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2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1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40</v>
      </c>
      <c r="V561" s="136">
        <f ca="1">_xlfn.XLOOKUP(G561&amp;$V$2,BS_CONTROLE[CHAVE],BS_CONTROLE[Quantidade_11],"-")</f>
        <v>45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3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1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40</v>
      </c>
      <c r="V568" s="136">
        <f ca="1">_xlfn.XLOOKUP(G568&amp;$V$2,BS_CONTROLE[CHAVE],BS_CONTROLE[Quantidade_11],"-")</f>
        <v>45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2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1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>
        <f ca="1">_xlfn.XLOOKUP(G577&amp;$V$2,BS_CONTROLE[CHAVE],BS_CONTROLE[Quantidade_11],"-")</f>
        <v>130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>
        <f ca="1">_xlfn.XLOOKUP(G579&amp;$V$2,BS_CONTROLE[CHAVE],BS_CONTROLE[Quantidade_11],"-")</f>
        <v>0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560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 t="str">
        <f ca="1">_xlfn.XLOOKUP(G585&amp;$U$2,BS_CONTROLE[CHAVE],BS_CONTROLE[Quantidade_11],"-")</f>
        <v>-</v>
      </c>
      <c r="V585" s="136">
        <f ca="1">_xlfn.XLOOKUP(G585&amp;$V$2,BS_CONTROLE[CHAVE],BS_CONTROLE[Quantidade_11],"-")</f>
        <v>1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40</v>
      </c>
      <c r="V594" s="136">
        <f ca="1">_xlfn.XLOOKUP(G594&amp;$V$2,BS_CONTROLE[CHAVE],BS_CONTROLE[Quantidade_11],"-")</f>
        <v>45</v>
      </c>
      <c r="W594" s="136">
        <f ca="1">_xlfn.XLOOKUP(G594&amp;$W$2,BS_CONTROLE[CHAVE],BS_CONTROLE[Quantidade_11],"-")</f>
        <v>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3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1842</v>
      </c>
      <c r="C2" s="120" t="s">
        <v>1843</v>
      </c>
      <c r="D2" s="75" t="s">
        <v>982</v>
      </c>
      <c r="E2" s="75" t="s">
        <v>1844</v>
      </c>
      <c r="F2" s="98" t="s">
        <v>1845</v>
      </c>
      <c r="G2" s="75" t="s">
        <v>1846</v>
      </c>
      <c r="H2" s="75" t="s">
        <v>1847</v>
      </c>
      <c r="I2" s="75" t="s">
        <v>1848</v>
      </c>
      <c r="J2" s="75" t="s">
        <v>1849</v>
      </c>
      <c r="K2" s="77" t="s">
        <v>1850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1851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2026-02-22T11:15:46Z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