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5479" documentId="8_{B6337239-1A00-434D-AAD0-422EA1FEB5AE}" xr6:coauthVersionLast="47" xr6:coauthVersionMax="47" xr10:uidLastSave="{937C6AA0-B2CF-4594-B4A0-3B4752F59BF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84" i="1" l="1" a="1"/>
  <c r="N284" i="1" s="1"/>
  <c r="M284" i="1" a="1"/>
  <c r="M284" i="1" s="1"/>
  <c r="N285" i="1" a="1"/>
  <c r="N285" i="1" s="1"/>
  <c r="M285" i="1" a="1"/>
  <c r="M285" i="1" s="1"/>
  <c r="N290" i="1" a="1"/>
  <c r="N290" i="1" s="1"/>
  <c r="M290" i="1" a="1"/>
  <c r="M290" i="1" s="1"/>
  <c r="N289" i="1" a="1"/>
  <c r="N289" i="1" s="1"/>
  <c r="M289" i="1" a="1"/>
  <c r="M289" i="1" s="1"/>
  <c r="N287" i="1" a="1"/>
  <c r="N287" i="1" s="1"/>
  <c r="M287" i="1" a="1"/>
  <c r="M287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/>
  <c r="BC448" i="1" a="1"/>
  <c r="BC448" i="1" s="1"/>
  <c r="BC449" i="1" a="1"/>
  <c r="BC449" i="1"/>
  <c r="BC450" i="1" a="1"/>
  <c r="BC450" i="1"/>
  <c r="BC451" i="1" a="1"/>
  <c r="BC451" i="1" s="1"/>
  <c r="BC452" i="1" a="1"/>
  <c r="BC452" i="1" s="1"/>
  <c r="BC453" i="1" a="1"/>
  <c r="BC453" i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/>
  <c r="BC459" i="1" a="1"/>
  <c r="BC459" i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/>
  <c r="BC475" i="1" a="1"/>
  <c r="BC475" i="1" s="1"/>
  <c r="BC476" i="1" a="1"/>
  <c r="BC476" i="1"/>
  <c r="BC477" i="1" a="1"/>
  <c r="BC477" i="1"/>
  <c r="BC478" i="1" a="1"/>
  <c r="BC478" i="1" s="1"/>
  <c r="BC479" i="1" a="1"/>
  <c r="BC479" i="1" s="1"/>
  <c r="BC480" i="1" a="1"/>
  <c r="BC480" i="1"/>
  <c r="BC481" i="1" a="1"/>
  <c r="BC481" i="1" s="1"/>
  <c r="BC482" i="1" a="1"/>
  <c r="BC482" i="1" s="1"/>
  <c r="BC483" i="1" a="1"/>
  <c r="BC483" i="1"/>
  <c r="BC484" i="1" a="1"/>
  <c r="BC484" i="1" s="1"/>
  <c r="BC485" i="1" a="1"/>
  <c r="BC485" i="1" s="1"/>
  <c r="BC486" i="1" a="1"/>
  <c r="BC486" i="1"/>
  <c r="BC487" i="1" a="1"/>
  <c r="BC487" i="1" s="1"/>
  <c r="BC488" i="1" a="1"/>
  <c r="BC488" i="1" s="1"/>
  <c r="BC489" i="1" a="1"/>
  <c r="BC489" i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/>
  <c r="BC496" i="1" a="1"/>
  <c r="BC496" i="1" s="1"/>
  <c r="BC497" i="1" a="1"/>
  <c r="BC497" i="1" s="1"/>
  <c r="BC498" i="1" a="1"/>
  <c r="BC498" i="1"/>
  <c r="BC499" i="1" a="1"/>
  <c r="BC499" i="1" s="1"/>
  <c r="BC500" i="1" a="1"/>
  <c r="BC500" i="1" s="1"/>
  <c r="BC501" i="1" a="1"/>
  <c r="BC501" i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/>
  <c r="BC508" i="1" a="1"/>
  <c r="BC508" i="1" s="1"/>
  <c r="BC509" i="1" a="1"/>
  <c r="BC509" i="1" s="1"/>
  <c r="BC510" i="1" a="1"/>
  <c r="BC510" i="1"/>
  <c r="BC511" i="1" a="1"/>
  <c r="BC511" i="1" s="1"/>
  <c r="BC512" i="1" a="1"/>
  <c r="BC512" i="1" s="1"/>
  <c r="BC513" i="1" a="1"/>
  <c r="BC513" i="1"/>
  <c r="BC514" i="1" a="1"/>
  <c r="BC514" i="1" s="1"/>
  <c r="BC515" i="1" a="1"/>
  <c r="BC515" i="1" s="1"/>
  <c r="BC516" i="1" a="1"/>
  <c r="BC516" i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/>
  <c r="BC523" i="1" a="1"/>
  <c r="BC523" i="1" s="1"/>
  <c r="BC524" i="1" a="1"/>
  <c r="BC524" i="1" s="1"/>
  <c r="BC525" i="1" a="1"/>
  <c r="BC525" i="1"/>
  <c r="BC526" i="1" a="1"/>
  <c r="BC526" i="1" s="1"/>
  <c r="BC527" i="1" a="1"/>
  <c r="BC527" i="1" s="1"/>
  <c r="BC528" i="1" a="1"/>
  <c r="BC528" i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/>
  <c r="BC535" i="1" a="1"/>
  <c r="BC535" i="1" s="1"/>
  <c r="BC536" i="1" a="1"/>
  <c r="BC536" i="1" s="1"/>
  <c r="BC537" i="1" a="1"/>
  <c r="BC537" i="1"/>
  <c r="BC538" i="1" a="1"/>
  <c r="BC538" i="1" s="1"/>
  <c r="BC539" i="1" a="1"/>
  <c r="BC539" i="1" s="1"/>
  <c r="BC540" i="1" a="1"/>
  <c r="BC540" i="1"/>
  <c r="BC541" i="1" a="1"/>
  <c r="BC541" i="1" s="1"/>
  <c r="BC542" i="1" a="1"/>
  <c r="BC542" i="1" s="1"/>
  <c r="BC543" i="1" a="1"/>
  <c r="BC543" i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/>
  <c r="BC550" i="1" a="1"/>
  <c r="BC550" i="1" s="1"/>
  <c r="BC551" i="1" a="1"/>
  <c r="BC551" i="1" s="1"/>
  <c r="BC552" i="1" a="1"/>
  <c r="BC552" i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/>
  <c r="S225" i="1" a="1"/>
  <c r="S225" i="1" s="1"/>
  <c r="T219" i="1" a="1"/>
  <c r="T219" i="1" s="1"/>
  <c r="E216" i="12" s="1"/>
  <c r="S219" i="1" a="1"/>
  <c r="S219" i="1"/>
  <c r="T190" i="1" a="1"/>
  <c r="T190" i="1" s="1"/>
  <c r="S190" i="1" a="1"/>
  <c r="S190" i="1" s="1"/>
  <c r="T59" i="1" a="1"/>
  <c r="T59" i="1"/>
  <c r="S59" i="1" a="1"/>
  <c r="S59" i="1" s="1"/>
  <c r="T29" i="1" a="1"/>
  <c r="T29" i="1" s="1"/>
  <c r="S29" i="1" a="1"/>
  <c r="S29" i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/>
  <c r="T17" i="1" a="1"/>
  <c r="T17" i="1" s="1"/>
  <c r="S17" i="1" a="1"/>
  <c r="S17" i="1" s="1"/>
  <c r="T251" i="1" a="1"/>
  <c r="T251" i="1"/>
  <c r="S251" i="1" a="1"/>
  <c r="S251" i="1" s="1"/>
  <c r="T229" i="1" a="1"/>
  <c r="T229" i="1" s="1"/>
  <c r="E226" i="12" s="1"/>
  <c r="S229" i="1" a="1"/>
  <c r="S229" i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/>
  <c r="T243" i="1" a="1"/>
  <c r="T243" i="1" s="1"/>
  <c r="S243" i="1" a="1"/>
  <c r="S243" i="1" s="1"/>
  <c r="T242" i="1" a="1"/>
  <c r="T242" i="1"/>
  <c r="S242" i="1" a="1"/>
  <c r="S242" i="1" s="1"/>
  <c r="T241" i="1" a="1"/>
  <c r="T241" i="1" s="1"/>
  <c r="S241" i="1" a="1"/>
  <c r="S241" i="1"/>
  <c r="T245" i="1" a="1"/>
  <c r="T245" i="1" s="1"/>
  <c r="S245" i="1" a="1"/>
  <c r="S245" i="1" s="1"/>
  <c r="T246" i="1" a="1"/>
  <c r="T246" i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/>
  <c r="S130" i="1" a="1"/>
  <c r="S130" i="1" s="1"/>
  <c r="T236" i="1" a="1"/>
  <c r="T236" i="1" s="1"/>
  <c r="S236" i="1" a="1"/>
  <c r="S236" i="1"/>
  <c r="T170" i="1" a="1"/>
  <c r="T170" i="1" s="1"/>
  <c r="S170" i="1" a="1"/>
  <c r="S170" i="1" s="1"/>
  <c r="T169" i="1" a="1"/>
  <c r="T169" i="1"/>
  <c r="S169" i="1" a="1"/>
  <c r="S169" i="1" s="1"/>
  <c r="T148" i="1" a="1"/>
  <c r="T148" i="1" s="1"/>
  <c r="S148" i="1" a="1"/>
  <c r="S148" i="1"/>
  <c r="T235" i="1" a="1"/>
  <c r="T235" i="1" s="1"/>
  <c r="S235" i="1" a="1"/>
  <c r="S235" i="1" s="1"/>
  <c r="T209" i="1" a="1"/>
  <c r="T209" i="1"/>
  <c r="S209" i="1" a="1"/>
  <c r="S209" i="1" s="1"/>
  <c r="T150" i="1" a="1"/>
  <c r="T150" i="1" s="1"/>
  <c r="S150" i="1" a="1"/>
  <c r="S150" i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/>
  <c r="T156" i="1" a="1"/>
  <c r="T156" i="1" s="1"/>
  <c r="S156" i="1" a="1"/>
  <c r="S156" i="1" s="1"/>
  <c r="T141" i="1" a="1"/>
  <c r="T141" i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/>
  <c r="S134" i="1" a="1"/>
  <c r="S134" i="1" s="1"/>
  <c r="T287" i="1" a="1"/>
  <c r="T287" i="1" s="1"/>
  <c r="E279" i="12" s="1"/>
  <c r="S287" i="1" a="1"/>
  <c r="S287" i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L330" i="12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L324" i="12" s="1"/>
  <c r="N331" i="1" a="1"/>
  <c r="N331" i="1" s="1"/>
  <c r="N330" i="1" a="1"/>
  <c r="N330" i="1" s="1"/>
  <c r="N329" i="1" a="1"/>
  <c r="N329" i="1" s="1"/>
  <c r="L321" i="12" s="1"/>
  <c r="N328" i="1" a="1"/>
  <c r="N328" i="1" s="1"/>
  <c r="N327" i="1" a="1"/>
  <c r="N327" i="1" s="1"/>
  <c r="N326" i="1" a="1"/>
  <c r="N326" i="1" s="1"/>
  <c r="L318" i="12" s="1"/>
  <c r="N325" i="1" a="1"/>
  <c r="N325" i="1" s="1"/>
  <c r="AN325" i="1" s="1"/>
  <c r="N324" i="1" a="1"/>
  <c r="N324" i="1" s="1"/>
  <c r="N323" i="1" a="1"/>
  <c r="N323" i="1" s="1"/>
  <c r="AN323" i="1" s="1"/>
  <c r="N322" i="1" a="1"/>
  <c r="N322" i="1" s="1"/>
  <c r="N321" i="1" a="1"/>
  <c r="N321" i="1" s="1"/>
  <c r="N320" i="1" a="1"/>
  <c r="N320" i="1" s="1"/>
  <c r="AN320" i="1" s="1"/>
  <c r="N319" i="1" a="1"/>
  <c r="N319" i="1" s="1"/>
  <c r="N318" i="1" a="1"/>
  <c r="N318" i="1" s="1"/>
  <c r="N317" i="1" a="1"/>
  <c r="N317" i="1" s="1"/>
  <c r="L309" i="12" s="1"/>
  <c r="N316" i="1" a="1"/>
  <c r="N316" i="1" s="1"/>
  <c r="N315" i="1" a="1"/>
  <c r="N315" i="1" s="1"/>
  <c r="N314" i="1" a="1"/>
  <c r="N314" i="1" s="1"/>
  <c r="AN314" i="1" s="1"/>
  <c r="N313" i="1" a="1"/>
  <c r="N313" i="1" s="1"/>
  <c r="N312" i="1" a="1"/>
  <c r="N312" i="1" s="1"/>
  <c r="N310" i="1" a="1"/>
  <c r="N310" i="1" s="1"/>
  <c r="L302" i="12" s="1"/>
  <c r="N309" i="1" a="1"/>
  <c r="N309" i="1" s="1"/>
  <c r="N308" i="1" a="1"/>
  <c r="N308" i="1" s="1"/>
  <c r="N307" i="1" a="1"/>
  <c r="N307" i="1" s="1"/>
  <c r="L299" i="12" s="1"/>
  <c r="N306" i="1" a="1"/>
  <c r="N306" i="1" s="1"/>
  <c r="N305" i="1" a="1"/>
  <c r="N305" i="1" s="1"/>
  <c r="N304" i="1" a="1"/>
  <c r="N304" i="1" s="1"/>
  <c r="AN304" i="1" s="1"/>
  <c r="N303" i="1" a="1"/>
  <c r="N303" i="1" s="1"/>
  <c r="N302" i="1" a="1"/>
  <c r="N302" i="1" s="1"/>
  <c r="N301" i="1" a="1"/>
  <c r="N301" i="1" s="1"/>
  <c r="N300" i="1" a="1"/>
  <c r="N300" i="1" s="1"/>
  <c r="N299" i="1" a="1"/>
  <c r="N299" i="1" s="1"/>
  <c r="N298" i="1" a="1"/>
  <c r="N298" i="1" s="1"/>
  <c r="L290" i="12" s="1"/>
  <c r="N297" i="1" a="1"/>
  <c r="N297" i="1" s="1"/>
  <c r="N296" i="1" a="1"/>
  <c r="N296" i="1" s="1"/>
  <c r="N295" i="1" a="1"/>
  <c r="N295" i="1" s="1"/>
  <c r="L287" i="12" s="1"/>
  <c r="N294" i="1" a="1"/>
  <c r="N294" i="1" s="1"/>
  <c r="N292" i="1" a="1"/>
  <c r="N292" i="1" s="1"/>
  <c r="N291" i="1" a="1"/>
  <c r="N291" i="1" s="1"/>
  <c r="AN288" i="1"/>
  <c r="N282" i="1" a="1"/>
  <c r="N282" i="1" s="1"/>
  <c r="N279" i="1" a="1"/>
  <c r="N279" i="1" s="1"/>
  <c r="AN279" i="1" s="1"/>
  <c r="N278" i="1" a="1"/>
  <c r="N278" i="1" s="1"/>
  <c r="N277" i="1" a="1"/>
  <c r="N277" i="1" s="1"/>
  <c r="N262" i="1" a="1"/>
  <c r="N262" i="1" s="1"/>
  <c r="AN262" i="1" s="1"/>
  <c r="N261" i="1" a="1"/>
  <c r="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N224" i="1" a="1"/>
  <c r="N224" i="1" s="1"/>
  <c r="AN224" i="1" s="1"/>
  <c r="N221" i="1" a="1"/>
  <c r="N221" i="1" s="1"/>
  <c r="N220" i="1" a="1"/>
  <c r="N220" i="1" s="1"/>
  <c r="N217" i="1" a="1"/>
  <c r="N217" i="1" s="1"/>
  <c r="AN217" i="1" s="1"/>
  <c r="N215" i="1" a="1"/>
  <c r="N215" i="1" s="1"/>
  <c r="N214" i="1" a="1"/>
  <c r="N214" i="1" s="1"/>
  <c r="N213" i="1" a="1"/>
  <c r="N213" i="1" s="1"/>
  <c r="AN213" i="1" s="1"/>
  <c r="N210" i="1" a="1"/>
  <c r="N210" i="1" s="1"/>
  <c r="N208" i="1" a="1"/>
  <c r="N208" i="1" s="1"/>
  <c r="N207" i="1" a="1"/>
  <c r="N207" i="1" s="1"/>
  <c r="L204" i="12" s="1"/>
  <c r="N203" i="1" a="1"/>
  <c r="N203" i="1" s="1"/>
  <c r="N202" i="1" a="1"/>
  <c r="N202" i="1" s="1"/>
  <c r="N201" i="1" a="1"/>
  <c r="N201" i="1" s="1"/>
  <c r="L198" i="12" s="1"/>
  <c r="N200" i="1" a="1"/>
  <c r="N200" i="1" s="1"/>
  <c r="N199" i="1" a="1"/>
  <c r="N199" i="1" s="1"/>
  <c r="N198" i="1" a="1"/>
  <c r="N198" i="1" s="1"/>
  <c r="L195" i="12" s="1"/>
  <c r="N197" i="1" a="1"/>
  <c r="N197" i="1" s="1"/>
  <c r="N196" i="1" a="1"/>
  <c r="N196" i="1" s="1"/>
  <c r="N195" i="1" a="1"/>
  <c r="N195" i="1" s="1"/>
  <c r="N193" i="1" a="1"/>
  <c r="N193" i="1" s="1"/>
  <c r="N188" i="1" a="1"/>
  <c r="N188" i="1" s="1"/>
  <c r="N187" i="1" a="1"/>
  <c r="N187" i="1" s="1"/>
  <c r="AN187" i="1" s="1"/>
  <c r="N182" i="1" a="1"/>
  <c r="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N171" i="1" a="1"/>
  <c r="N171" i="1" s="1"/>
  <c r="N168" i="1" a="1"/>
  <c r="N168" i="1" s="1"/>
  <c r="N167" i="1" a="1"/>
  <c r="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N161" i="1" a="1"/>
  <c r="N161" i="1" s="1"/>
  <c r="L158" i="12" s="1"/>
  <c r="N160" i="1" a="1"/>
  <c r="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M530" i="1" a="1"/>
  <c r="M530" i="1" s="1"/>
  <c r="M529" i="1" a="1"/>
  <c r="M529" i="1" s="1"/>
  <c r="A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A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AM493" i="1" s="1"/>
  <c r="M492" i="1" a="1"/>
  <c r="M492" i="1" s="1"/>
  <c r="M491" i="1" a="1"/>
  <c r="M491" i="1" s="1"/>
  <c r="M490" i="1" a="1"/>
  <c r="M490" i="1" s="1"/>
  <c r="M489" i="1" a="1"/>
  <c r="M489" i="1" s="1"/>
  <c r="M488" i="1" a="1"/>
  <c r="M488" i="1" s="1"/>
  <c r="M487" i="1" a="1"/>
  <c r="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M479" i="1" a="1"/>
  <c r="M479" i="1" s="1"/>
  <c r="M478" i="1" a="1"/>
  <c r="M478" i="1" s="1"/>
  <c r="AM478" i="1" s="1"/>
  <c r="M477" i="1" a="1"/>
  <c r="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M463" i="1" a="1"/>
  <c r="M463" i="1" s="1"/>
  <c r="AM463" i="1" s="1"/>
  <c r="M462" i="1" a="1"/>
  <c r="M462" i="1" s="1"/>
  <c r="M461" i="1" a="1"/>
  <c r="M461" i="1" s="1"/>
  <c r="M460" i="1" a="1"/>
  <c r="M460" i="1" s="1"/>
  <c r="AM460" i="1" s="1"/>
  <c r="M459" i="1" a="1"/>
  <c r="M459" i="1" s="1"/>
  <c r="M458" i="1" a="1"/>
  <c r="M458" i="1" s="1"/>
  <c r="M457" i="1" a="1"/>
  <c r="M457" i="1" s="1"/>
  <c r="AM457" i="1" s="1"/>
  <c r="M456" i="1" a="1"/>
  <c r="M456" i="1" s="1"/>
  <c r="M455" i="1" a="1"/>
  <c r="M455" i="1" s="1"/>
  <c r="M454" i="1" a="1"/>
  <c r="M454" i="1" s="1"/>
  <c r="AM454" i="1" s="1"/>
  <c r="M453" i="1" a="1"/>
  <c r="M453" i="1" s="1"/>
  <c r="M452" i="1" a="1"/>
  <c r="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M446" i="1" a="1"/>
  <c r="M446" i="1" s="1"/>
  <c r="M445" i="1" a="1"/>
  <c r="M445" i="1" s="1"/>
  <c r="AM445" i="1" s="1"/>
  <c r="M444" i="1" a="1"/>
  <c r="M444" i="1" s="1"/>
  <c r="M443" i="1" a="1"/>
  <c r="M443" i="1" s="1"/>
  <c r="AM443" i="1" s="1"/>
  <c r="M442" i="1" a="1"/>
  <c r="M442" i="1" s="1"/>
  <c r="AM442" i="1" s="1"/>
  <c r="M441" i="1" a="1"/>
  <c r="M441" i="1" s="1"/>
  <c r="M440" i="1" a="1"/>
  <c r="M440" i="1" s="1"/>
  <c r="AM440" i="1" s="1"/>
  <c r="M439" i="1" a="1"/>
  <c r="M439" i="1" s="1"/>
  <c r="AM439" i="1" s="1"/>
  <c r="M438" i="1" a="1"/>
  <c r="M438" i="1" s="1"/>
  <c r="M437" i="1" a="1"/>
  <c r="M437" i="1" s="1"/>
  <c r="M436" i="1" a="1"/>
  <c r="M436" i="1" s="1"/>
  <c r="AM436" i="1" s="1"/>
  <c r="M435" i="1" a="1"/>
  <c r="M435" i="1" s="1"/>
  <c r="M434" i="1" a="1"/>
  <c r="M434" i="1" s="1"/>
  <c r="M433" i="1" a="1"/>
  <c r="M433" i="1" s="1"/>
  <c r="AM433" i="1" s="1"/>
  <c r="M432" i="1" a="1"/>
  <c r="M432" i="1" s="1"/>
  <c r="M431" i="1" a="1"/>
  <c r="M431" i="1" s="1"/>
  <c r="M430" i="1" a="1"/>
  <c r="M430" i="1" s="1"/>
  <c r="AM430" i="1" s="1"/>
  <c r="M429" i="1" a="1"/>
  <c r="M429" i="1" s="1"/>
  <c r="M428" i="1" a="1"/>
  <c r="M428" i="1" s="1"/>
  <c r="M427" i="1" a="1"/>
  <c r="M427" i="1" s="1"/>
  <c r="AM427" i="1" s="1"/>
  <c r="M426" i="1" a="1"/>
  <c r="M426" i="1" s="1"/>
  <c r="M425" i="1" a="1"/>
  <c r="M425" i="1" s="1"/>
  <c r="AM425" i="1" s="1"/>
  <c r="M424" i="1" a="1"/>
  <c r="M424" i="1" s="1"/>
  <c r="AM424" i="1" s="1"/>
  <c r="M423" i="1" a="1"/>
  <c r="M423" i="1" s="1"/>
  <c r="M422" i="1" a="1"/>
  <c r="M422" i="1" s="1"/>
  <c r="M421" i="1" a="1"/>
  <c r="M421" i="1" s="1"/>
  <c r="AM421" i="1" s="1"/>
  <c r="M420" i="1" a="1"/>
  <c r="M420" i="1" s="1"/>
  <c r="M419" i="1" a="1"/>
  <c r="M419" i="1" s="1"/>
  <c r="AM419" i="1" s="1"/>
  <c r="M418" i="1" a="1"/>
  <c r="M418" i="1" s="1"/>
  <c r="AM418" i="1" s="1"/>
  <c r="M417" i="1" a="1"/>
  <c r="M417" i="1" s="1"/>
  <c r="M416" i="1" a="1"/>
  <c r="M416" i="1" s="1"/>
  <c r="AM416" i="1" s="1"/>
  <c r="M415" i="1" a="1"/>
  <c r="M415" i="1" s="1"/>
  <c r="AM415" i="1" s="1"/>
  <c r="M414" i="1" a="1"/>
  <c r="M414" i="1" s="1"/>
  <c r="M413" i="1" a="1"/>
  <c r="M413" i="1" s="1"/>
  <c r="AM413" i="1" s="1"/>
  <c r="M412" i="1" a="1"/>
  <c r="M412" i="1" s="1"/>
  <c r="AM412" i="1" s="1"/>
  <c r="M411" i="1" a="1"/>
  <c r="M411" i="1" s="1"/>
  <c r="M410" i="1" a="1"/>
  <c r="M410" i="1" s="1"/>
  <c r="AM410" i="1" s="1"/>
  <c r="M409" i="1" a="1"/>
  <c r="M409" i="1" s="1"/>
  <c r="AM409" i="1" s="1"/>
  <c r="M408" i="1" a="1"/>
  <c r="M408" i="1" s="1"/>
  <c r="M407" i="1" a="1"/>
  <c r="M407" i="1" s="1"/>
  <c r="AM407" i="1" s="1"/>
  <c r="M406" i="1" a="1"/>
  <c r="M406" i="1" s="1"/>
  <c r="AM406" i="1" s="1"/>
  <c r="M405" i="1" a="1"/>
  <c r="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M335" i="1" a="1"/>
  <c r="M335" i="1" s="1"/>
  <c r="AM335" i="1" s="1"/>
  <c r="M334" i="1" a="1"/>
  <c r="M334" i="1" s="1"/>
  <c r="AM334" i="1" s="1"/>
  <c r="M333" i="1" a="1"/>
  <c r="M333" i="1" s="1"/>
  <c r="AM333" i="1" s="1"/>
  <c r="M332" i="1" a="1"/>
  <c r="M332" i="1" s="1"/>
  <c r="AM332" i="1" s="1"/>
  <c r="M331" i="1" a="1"/>
  <c r="M331" i="1" s="1"/>
  <c r="AM331" i="1" s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M325" i="1" a="1"/>
  <c r="M325" i="1" s="1"/>
  <c r="AM325" i="1" s="1"/>
  <c r="M324" i="1" a="1"/>
  <c r="M324" i="1" s="1"/>
  <c r="AM324" i="1" s="1"/>
  <c r="M323" i="1" a="1"/>
  <c r="M323" i="1" s="1"/>
  <c r="AM323" i="1" s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M318" i="1" a="1"/>
  <c r="M318" i="1" s="1"/>
  <c r="AM318" i="1" s="1"/>
  <c r="M317" i="1" a="1"/>
  <c r="M317" i="1" s="1"/>
  <c r="A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M306" i="1" a="1"/>
  <c r="M306" i="1" s="1"/>
  <c r="AM306" i="1" s="1"/>
  <c r="M305" i="1" a="1"/>
  <c r="M305" i="1" s="1"/>
  <c r="AM305" i="1" s="1"/>
  <c r="M304" i="1" a="1"/>
  <c r="M304" i="1" s="1"/>
  <c r="AM304" i="1" s="1"/>
  <c r="M303" i="1" a="1"/>
  <c r="M303" i="1" s="1"/>
  <c r="AM303" i="1" s="1"/>
  <c r="M302" i="1" a="1"/>
  <c r="M302" i="1" s="1"/>
  <c r="AM302" i="1" s="1"/>
  <c r="M301" i="1" a="1"/>
  <c r="M301" i="1" s="1"/>
  <c r="F278" i="13" s="1"/>
  <c r="M300" i="1" a="1"/>
  <c r="M300" i="1" s="1"/>
  <c r="AM300" i="1" s="1"/>
  <c r="M299" i="1" a="1"/>
  <c r="M299" i="1" s="1"/>
  <c r="AM299" i="1" s="1"/>
  <c r="M298" i="1" a="1"/>
  <c r="M298" i="1" s="1"/>
  <c r="AM298" i="1" s="1"/>
  <c r="M297" i="1" a="1"/>
  <c r="M297" i="1" s="1"/>
  <c r="AM297" i="1" s="1"/>
  <c r="M296" i="1" a="1"/>
  <c r="M296" i="1" s="1"/>
  <c r="AM296" i="1" s="1"/>
  <c r="M295" i="1" a="1"/>
  <c r="M295" i="1" s="1"/>
  <c r="AM295" i="1" s="1"/>
  <c r="M294" i="1" a="1"/>
  <c r="M294" i="1" s="1"/>
  <c r="M292" i="1" a="1"/>
  <c r="M292" i="1" s="1"/>
  <c r="AM292" i="1" s="1"/>
  <c r="M291" i="1" a="1"/>
  <c r="M291" i="1" s="1"/>
  <c r="AM291" i="1" s="1"/>
  <c r="AM290" i="1"/>
  <c r="AM289" i="1"/>
  <c r="AM288" i="1"/>
  <c r="AM286" i="1"/>
  <c r="AM283" i="1"/>
  <c r="M282" i="1" a="1"/>
  <c r="M282" i="1" s="1"/>
  <c r="AM282" i="1" s="1"/>
  <c r="AM281" i="1"/>
  <c r="AM280" i="1"/>
  <c r="M279" i="1" a="1"/>
  <c r="M279" i="1" s="1"/>
  <c r="K271" i="12" s="1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R263" i="1"/>
  <c r="BS263" i="1"/>
  <c r="BS264" i="1"/>
  <c r="BS265" i="1"/>
  <c r="BS266" i="1"/>
  <c r="BS267" i="1"/>
  <c r="BR268" i="1"/>
  <c r="BS268" i="1"/>
  <c r="BS270" i="1"/>
  <c r="BR271" i="1"/>
  <c r="BS271" i="1"/>
  <c r="BR272" i="1"/>
  <c r="BS272" i="1"/>
  <c r="BS273" i="1"/>
  <c r="BS274" i="1"/>
  <c r="BS275" i="1"/>
  <c r="BS276" i="1"/>
  <c r="BR278" i="1"/>
  <c r="BS278" i="1"/>
  <c r="BR279" i="1"/>
  <c r="BS279" i="1"/>
  <c r="BR280" i="1"/>
  <c r="BS280" i="1"/>
  <c r="BR281" i="1"/>
  <c r="BS281" i="1"/>
  <c r="BR282" i="1"/>
  <c r="BS282" i="1"/>
  <c r="BR283" i="1"/>
  <c r="BS283" i="1"/>
  <c r="BR284" i="1"/>
  <c r="BS284" i="1"/>
  <c r="BR285" i="1"/>
  <c r="BS285" i="1"/>
  <c r="BR286" i="1"/>
  <c r="BS286" i="1"/>
  <c r="BR287" i="1"/>
  <c r="BS287" i="1"/>
  <c r="BR288" i="1"/>
  <c r="BS288" i="1"/>
  <c r="BR289" i="1"/>
  <c r="BS289" i="1"/>
  <c r="BR290" i="1"/>
  <c r="BS290" i="1"/>
  <c r="BR291" i="1"/>
  <c r="BS291" i="1"/>
  <c r="BR292" i="1"/>
  <c r="BS292" i="1"/>
  <c r="BR293" i="1"/>
  <c r="BS293" i="1"/>
  <c r="BR294" i="1"/>
  <c r="BS294" i="1"/>
  <c r="BR295" i="1"/>
  <c r="BS295" i="1"/>
  <c r="BR296" i="1"/>
  <c r="BS296" i="1"/>
  <c r="BR297" i="1"/>
  <c r="BS297" i="1"/>
  <c r="BR298" i="1"/>
  <c r="BS298" i="1"/>
  <c r="BR299" i="1"/>
  <c r="BS299" i="1"/>
  <c r="BR300" i="1"/>
  <c r="BS300" i="1"/>
  <c r="BR301" i="1"/>
  <c r="BS301" i="1"/>
  <c r="BR302" i="1"/>
  <c r="BS302" i="1"/>
  <c r="BR303" i="1"/>
  <c r="BS303" i="1"/>
  <c r="BR304" i="1"/>
  <c r="BS304" i="1"/>
  <c r="BR305" i="1"/>
  <c r="BS305" i="1"/>
  <c r="BR306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N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N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N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N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N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N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N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N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N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N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N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N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N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N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N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N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J289" i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J290" i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J295" i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J296" i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J297" i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J298" i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J299" i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J300" i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J301" i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J302" i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J303" i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J304" i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J305" i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M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M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M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M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M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M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M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M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M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M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M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M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M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M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M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M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M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M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M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M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M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M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M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M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D226" i="12"/>
  <c r="A229" i="1"/>
  <c r="A226" i="1"/>
  <c r="A224" i="1"/>
  <c r="G229" i="1"/>
  <c r="C229" i="1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K299" i="12"/>
  <c r="L298" i="12"/>
  <c r="L294" i="12"/>
  <c r="D293" i="12"/>
  <c r="L292" i="12"/>
  <c r="E291" i="12"/>
  <c r="L291" i="12"/>
  <c r="D290" i="12"/>
  <c r="K290" i="12"/>
  <c r="L289" i="12"/>
  <c r="E288" i="12"/>
  <c r="L288" i="12"/>
  <c r="K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D279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K369" i="12"/>
  <c r="E367" i="12"/>
  <c r="L366" i="12"/>
  <c r="E365" i="12"/>
  <c r="L364" i="12"/>
  <c r="L363" i="12"/>
  <c r="K360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K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306" i="1"/>
  <c r="A137" i="1"/>
  <c r="A142" i="1"/>
  <c r="A307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AY289" i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AY290" i="1"/>
  <c r="C291" i="1"/>
  <c r="G291" i="1"/>
  <c r="R291" i="1"/>
  <c r="AY291" i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AY294" i="1"/>
  <c r="C288" i="1"/>
  <c r="G288" i="1"/>
  <c r="R288" i="1"/>
  <c r="S280" i="12" s="1"/>
  <c r="AY288" i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C286" i="1"/>
  <c r="G286" i="1"/>
  <c r="R286" i="1"/>
  <c r="S278" i="12" s="1"/>
  <c r="AY286" i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AY297" i="1"/>
  <c r="C298" i="1"/>
  <c r="G298" i="1"/>
  <c r="R298" i="1"/>
  <c r="AY298" i="1"/>
  <c r="C299" i="1"/>
  <c r="G299" i="1"/>
  <c r="R299" i="1"/>
  <c r="AY299" i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AY300" i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AY301" i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AY302" i="1"/>
  <c r="C303" i="1"/>
  <c r="G303" i="1"/>
  <c r="R303" i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AY304" i="1"/>
  <c r="C305" i="1"/>
  <c r="G305" i="1"/>
  <c r="R305" i="1"/>
  <c r="AY305" i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C306" i="1"/>
  <c r="G306" i="1"/>
  <c r="R306" i="1"/>
  <c r="S298" i="12" s="1"/>
  <c r="AY306" i="1"/>
  <c r="C137" i="1"/>
  <c r="G137" i="1"/>
  <c r="R137" i="1"/>
  <c r="S134" i="12" s="1"/>
  <c r="AY137" i="1"/>
  <c r="C142" i="1"/>
  <c r="G142" i="1"/>
  <c r="R142" i="1"/>
  <c r="S139" i="12" s="1"/>
  <c r="AY142" i="1"/>
  <c r="C307" i="1"/>
  <c r="G307" i="1"/>
  <c r="R307" i="1"/>
  <c r="AY307" i="1"/>
  <c r="C287" i="1"/>
  <c r="G287" i="1"/>
  <c r="R287" i="1"/>
  <c r="S279" i="12" s="1"/>
  <c r="AY287" i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C311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F278" i="1"/>
  <c r="H270" i="12" s="1"/>
  <c r="F279" i="1"/>
  <c r="H271" i="12" s="1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D505" i="11"/>
  <c r="D506" i="11"/>
  <c r="A281" i="1"/>
  <c r="C281" i="1"/>
  <c r="G281" i="1"/>
  <c r="AY281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AY264" i="1"/>
  <c r="BR264" i="1" s="1"/>
  <c r="AY265" i="1"/>
  <c r="BR265" i="1" s="1"/>
  <c r="AY266" i="1"/>
  <c r="BR266" i="1" s="1"/>
  <c r="AY267" i="1"/>
  <c r="BR267" i="1" s="1"/>
  <c r="AY268" i="1"/>
  <c r="AY269" i="1"/>
  <c r="AY270" i="1"/>
  <c r="BR270" i="1" s="1"/>
  <c r="AY271" i="1"/>
  <c r="AY272" i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L51" i="12" l="1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L297" i="12"/>
  <c r="R238" i="1"/>
  <c r="S235" i="12" s="1"/>
  <c r="R236" i="1"/>
  <c r="S233" i="12" s="1"/>
  <c r="R197" i="1"/>
  <c r="R239" i="1"/>
  <c r="S236" i="12" s="1"/>
  <c r="R267" i="1"/>
  <c r="R270" i="1"/>
  <c r="S262" i="12" s="1"/>
  <c r="R242" i="1"/>
  <c r="S239" i="12" s="1"/>
  <c r="R255" i="1"/>
  <c r="S247" i="12" s="1"/>
  <c r="R276" i="1"/>
  <c r="R279" i="1"/>
  <c r="R261" i="1"/>
  <c r="K381" i="12"/>
  <c r="R233" i="1"/>
  <c r="S230" i="12" s="1"/>
  <c r="R215" i="1"/>
  <c r="R200" i="1"/>
  <c r="R264" i="1"/>
  <c r="S256" i="12" s="1"/>
  <c r="R280" i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BB277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BB199" i="1"/>
  <c r="R254" i="1"/>
  <c r="S246" i="12" s="1"/>
  <c r="R272" i="1"/>
  <c r="S264" i="12" s="1"/>
  <c r="R266" i="1"/>
  <c r="S258" i="12" s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S266" i="12" s="1"/>
  <c r="R265" i="1"/>
  <c r="S257" i="12" s="1"/>
  <c r="R256" i="1"/>
  <c r="S248" i="12" s="1"/>
  <c r="R271" i="1"/>
  <c r="R262" i="1"/>
  <c r="H470" i="12"/>
  <c r="R282" i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<sst xmlns="http://schemas.openxmlformats.org/spreadsheetml/2006/main" count="9122" uniqueCount="1850">
  <si>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</si>
  <si>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</si>
  <si>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</si>
  <si>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</si>
  <si>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</si>
  <si>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</si>
  <si>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</si>
  <si>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</si>
  <si>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</si>
  <si>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</si>
  <si>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</si>
  <si>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</si>
  <si>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</si>
  <si>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</si>
  <si>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</si>
  <si>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</si>
  <si>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</si>
  <si>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</si>
  <si>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</si>
  <si>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</si>
  <si>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</si>
  <si>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</si>
  <si>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</si>
  <si>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</si>
  <si>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</si>
  <si>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</si>
  <si>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</si>
  <si>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</si>
  <si>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</si>
  <si>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</si>
  <si>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</si>
  <si>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</si>
  <si>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</si>
  <si>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</si>
  <si>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</si>
  <si>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</si>
  <si>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</si>
  <si>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</si>
  <si>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</si>
  <si>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</si>
  <si>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</si>
  <si>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</si>
  <si>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</si>
  <si>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</si>
  <si>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</si>
  <si>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</si>
  <si>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</si>
  <si>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</si>
  <si>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</si>
  <si>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</si>
  <si>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</si>
  <si>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</si>
  <si>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</si>
  <si>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</si>
  <si>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</si>
  <si>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</si>
  <si>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</si>
  <si>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</si>
  <si>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</si>
  <si>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</si>
  <si>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</si>
  <si>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</si>
  <si>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</si>
  <si>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</si>
  <si>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</si>
  <si>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</si>
  <si>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</si>
  <si>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</si>
  <si>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</si>
  <si>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</si>
  <si>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</si>
  <si>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</si>
  <si>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</si>
  <si>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</si>
  <si>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</si>
  <si>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</si>
  <si>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</si>
  <si>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</si>
  <si>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</si>
  <si>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</si>
  <si>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</si>
  <si>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</si>
  <si>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</si>
  <si>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</si>
  <si>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</si>
  <si>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</si>
  <si>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</si>
  <si>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</si>
  <si>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</si>
  <si>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</si>
  <si>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</si>
  <si>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</si>
  <si>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</si>
  <si>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</si>
  <si>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</si>
  <si>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</si>
  <si>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</si>
  <si>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</si>
  <si>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</si>
  <si>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</si>
  <si>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</si>
  <si>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</si>
  <si>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</si>
  <si>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</si>
  <si>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</si>
  <si>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</si>
  <si>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</si>
  <si>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</si>
  <si>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</si>
  <si>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</si>
  <si>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</si>
  <si>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</si>
  <si>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</si>
  <si>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</si>
  <si>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</si>
  <si>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</si>
  <si>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</si>
  <si>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</si>
  <si>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</si>
  <si>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</si>
  <si>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</si>
  <si>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</si>
  <si>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</si>
  <si>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</si>
  <si>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</si>
  <si>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</si>
  <si>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</si>
  <si>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</si>
  <si>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</si>
  <si>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</si>
  <si>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</si>
  <si>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</si>
  <si>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</si>
  <si>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</si>
  <si>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</si>
  <si>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</si>
  <si>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</si>
  <si>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</si>
  <si>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</si>
  <si>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</si>
  <si>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</si>
  <si>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</si>
  <si>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</si>
  <si>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</si>
  <si>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</si>
  <si>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</si>
  <si>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</si>
  <si>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</si>
  <si>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</si>
  <si>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</si>
  <si>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</si>
  <si>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</si>
  <si>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</si>
  <si>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</si>
  <si>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</si>
  <si>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</si>
  <si>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</si>
  <si>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</si>
  <si>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</si>
  <si>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</si>
  <si>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</si>
  <si>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</si>
  <si>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</si>
  <si>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</si>
  <si>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</si>
  <si>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</si>
  <si>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</si>
  <si>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</si>
  <si>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</si>
  <si>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</si>
  <si>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</si>
  <si>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</si>
  <si>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</si>
  <si>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</si>
  <si>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</si>
  <si>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</si>
  <si>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</si>
  <si>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</si>
  <si>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</si>
  <si>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</si>
  <si>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</si>
  <si>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</si>
  <si>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</si>
  <si>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</si>
  <si>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</si>
  <si>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</si>
  <si>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</si>
  <si>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</si>
  <si>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</si>
  <si>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</si>
  <si>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</si>
  <si>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</si>
  <si>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</si>
  <si>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</si>
  <si>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</si>
  <si>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</si>
  <si>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</si>
  <si>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</si>
  <si>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</si>
  <si>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</si>
  <si>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</si>
  <si>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</si>
  <si>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</si>
  <si>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</si>
  <si>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</si>
  <si>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</si>
  <si>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</si>
  <si>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</si>
  <si>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</si>
  <si>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</si>
  <si>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</si>
  <si>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</si>
  <si>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</si>
  <si>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</si>
  <si>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</si>
  <si>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</si>
  <si>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</si>
  <si>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</si>
  <si>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</si>
  <si>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</si>
  <si>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</si>
  <si>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</si>
  <si>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</si>
  <si>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</si>
  <si>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</si>
  <si>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</si>
  <si>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</si>
  <si>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</si>
  <si>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</si>
  <si>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</si>
  <si>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</si>
  <si>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</si>
  <si>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</si>
  <si>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</si>
  <si>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</si>
  <si>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</si>
  <si>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</si>
  <si>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</si>
  <si>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</si>
  <si>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</si>
  <si>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</si>
  <si>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</si>
  <si>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</si>
  <si>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</si>
  <si>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</si>
  <si>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</si>
  <si>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</si>
  <si>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</si>
  <si>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</si>
  <si>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</si>
  <si>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</si>
  <si>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</si>
  <si>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</si>
  <si>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</si>
  <si>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</si>
  <si>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</si>
  <si>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</si>
  <si>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</si>
  <si>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</si>
  <si>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</si>
  <si>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</si>
  <si>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</si>
  <si>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</si>
  <si>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</si>
  <si>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</si>
  <si>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</si>
  <si>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</si>
  <si>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</si>
  <si>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</si>
  <si>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</si>
  <si>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</si>
  <si>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</si>
  <si>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</si>
  <si>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</si>
  <si>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</si>
  <si>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</si>
  <si>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</si>
  <si>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</si>
  <si>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</si>
  <si>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</si>
  <si>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</si>
  <si>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</si>
  <si>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</si>
  <si>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</si>
  <si>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</si>
  <si>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</si>
  <si>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</si>
  <si>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</si>
  <si>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</si>
  <si>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</si>
  <si>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</si>
  <si>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</si>
  <si>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</si>
  <si>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</si>
  <si>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</si>
  <si>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</si>
  <si>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</si>
  <si>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</si>
  <si>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</si>
  <si>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</si>
  <si>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</si>
  <si>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</si>
  <si>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</si>
  <si>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</si>
  <si>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</si>
  <si>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</si>
  <si>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</si>
  <si>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</si>
  <si>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</si>
  <si>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</si>
  <si>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</si>
  <si>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</si>
  <si>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</si>
  <si>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</si>
  <si>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</si>
  <si>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</si>
  <si>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</si>
  <si>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</si>
  <si>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</si>
  <si>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</si>
  <si>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</si>
  <si>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</si>
  <si>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</si>
  <si>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</si>
  <si>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</si>
  <si>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</si>
  <si>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</si>
  <si>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</si>
  <si>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</si>
  <si>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</si>
  <si>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</si>
  <si>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</si>
  <si>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</si>
  <si>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</si>
  <si>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</si>
  <si>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</si>
  <si>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</si>
  <si>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</si>
  <si>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</si>
  <si>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</si>
  <si>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</si>
  <si>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</si>
  <si>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</si>
  <si>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</si>
  <si>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</si>
  <si>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</si>
  <si>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</si>
  <si>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</si>
  <si>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</si>
  <si>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</si>
  <si>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</si>
  <si>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</si>
  <si>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</si>
  <si>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</si>
  <si>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</si>
  <si>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</si>
  <si>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</si>
  <si>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</si>
  <si>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</si>
  <si>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</si>
  <si>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</si>
  <si>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</si>
  <si>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</si>
  <si>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</si>
  <si>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</si>
  <si>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</si>
  <si>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</si>
  <si>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</si>
  <si>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</si>
  <si>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</si>
  <si>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</si>
  <si>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</si>
  <si>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</si>
  <si>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</si>
  <si>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</si>
  <si>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</si>
  <si>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</si>
  <si>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</si>
  <si>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</si>
  <si>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</si>
  <si>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</si>
  <si>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</si>
  <si>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</si>
  <si>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</si>
  <si>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</si>
  <si>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</si>
  <si>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</si>
  <si>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</si>
  <si>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</si>
  <si>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</si>
  <si>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</si>
  <si>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</si>
  <si>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</si>
  <si>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</si>
  <si>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</si>
  <si>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</si>
  <si>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</si>
  <si>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</si>
  <si>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</si>
  <si>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</si>
  <si>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</si>
  <si>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</si>
  <si>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</si>
  <si>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</si>
  <si>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</si>
  <si>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</si>
  <si>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</si>
  <si>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</si>
  <si>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</si>
  <si>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</si>
  <si>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</si>
  <si>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</si>
  <si>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</si>
  <si>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</si>
  <si>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</si>
  <si>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</si>
  <si>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</si>
  <si>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</si>
  <si>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</si>
  <si>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</si>
  <si>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</si>
  <si>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</si>
  <si>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</si>
  <si>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</si>
  <si>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</si>
  <si>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</si>
  <si>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</si>
  <si>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</si>
  <si>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</si>
  <si>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</si>
  <si>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</si>
  <si>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</si>
  <si>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</si>
  <si>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</si>
  <si>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</si>
  <si>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</si>
  <si>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</si>
  <si>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</si>
  <si>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</si>
  <si>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</si>
  <si>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</si>
  <si>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</si>
  <si>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</si>
  <si>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</si>
  <si>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</si>
  <si>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</si>
  <si>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</si>
  <si>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</si>
  <si>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</si>
  <si>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</si>
  <si>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</si>
  <si>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</si>
  <si>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</si>
  <si>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</si>
  <si>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</si>
  <si>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</si>
  <si>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</si>
  <si>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</si>
  <si>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</si>
  <si>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</si>
  <si>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</si>
  <si>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</si>
  <si>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</si>
  <si>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</si>
  <si>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</si>
  <si>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</si>
  <si>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</si>
  <si>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</si>
  <si>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</si>
  <si>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</si>
  <si>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</si>
  <si>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</si>
  <si>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</si>
  <si>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</si>
  <si>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</si>
  <si>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</si>
  <si>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</si>
  <si>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</si>
  <si>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</si>
  <si>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</si>
  <si>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</si>
  <si>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</si>
  <si>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</si>
  <si>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</si>
  <si>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</si>
  <si>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</si>
  <si>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</si>
  <si>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</si>
  <si>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</si>
  <si>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</si>
  <si>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</si>
  <si>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</si>
  <si>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</si>
  <si>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</si>
  <si>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</si>
  <si>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</si>
  <si>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</si>
  <si>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</si>
  <si>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</si>
  <si>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</si>
  <si>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</si>
  <si>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</si>
  <si>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</si>
  <si>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</si>
  <si>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</si>
  <si>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</si>
  <si>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</si>
  <si>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</si>
  <si>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</si>
  <si>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</si>
  <si>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</si>
  <si>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</si>
  <si>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</si>
  <si>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</si>
  <si>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</si>
  <si>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</si>
  <si>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</si>
  <si>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</si>
  <si>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</si>
  <si>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</si>
  <si>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</si>
  <si>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</si>
  <si>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</si>
  <si>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</si>
  <si>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</si>
  <si>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</si>
  <si>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</si>
  <si>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</si>
  <si>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</si>
  <si>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</si>
  <si>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</si>
  <si>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</si>
  <si>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</si>
  <si>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</si>
  <si>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</si>
  <si>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</si>
  <si>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</si>
  <si>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</si>
  <si>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</si>
  <si>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</si>
  <si>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</si>
  <si>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</si>
  <si>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</si>
  <si>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</si>
  <si>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</si>
  <si>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</si>
  <si>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</si>
  <si>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</si>
  <si>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</si>
  <si>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</si>
  <si>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</si>
  <si>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</si>
  <si>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</si>
  <si>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</si>
  <si>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</si>
  <si>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</si>
  <si>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</si>
  <si>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</si>
  <si>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</si>
  <si>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</si>
  <si>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</si>
  <si>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</si>
  <si>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</si>
  <si>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</si>
  <si>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</si>
  <si>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</si>
  <si>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</si>
  <si>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</si>
  <si>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</si>
  <si>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</si>
  <si>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</si>
  <si>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</si>
  <si>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</si>
  <si>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</si>
  <si>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</si>
  <si>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</si>
  <si>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</si>
  <si>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</si>
  <si>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</si>
  <si>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</si>
  <si>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</si>
  <si>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</si>
  <si>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</si>
  <si>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</si>
  <si>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</si>
  <si>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</si>
  <si>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</si>
  <si>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</si>
  <si>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</si>
  <si>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</si>
  <si>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</si>
  <si>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</si>
  <si>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</si>
  <si>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</si>
  <si>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</si>
  <si>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</si>
  <si>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</si>
  <si>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</si>
  <si>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</si>
  <si>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</si>
  <si>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</si>
  <si>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</si>
  <si>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</si>
  <si>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</si>
  <si>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</si>
  <si>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</si>
  <si>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</si>
  <si>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</si>
  <si>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</si>
  <si>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</si>
  <si>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</si>
  <si>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</si>
  <si>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</si>
  <si>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</si>
  <si>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</si>
  <si>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</si>
  <si>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</si>
  <si>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</si>
  <si>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</si>
  <si>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</si>
  <si>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</si>
  <si>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</si>
  <si>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</si>
  <si>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</si>
  <si>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</si>
  <si>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</si>
  <si>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</si>
  <si>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</si>
  <si>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</si>
  <si>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</si>
  <si>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</si>
  <si>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</si>
  <si>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</si>
  <si>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</si>
  <si>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</si>
  <si>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</si>
  <si>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</si>
  <si>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</si>
  <si>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</si>
  <si>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</si>
  <si>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</si>
  <si>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</si>
  <si>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</si>
  <si>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</si>
  <si>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</si>
  <si>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</si>
  <si>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</si>
  <si>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</si>
  <si>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</si>
  <si>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</si>
  <si>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</si>
  <si>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</si>
  <si>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</si>
  <si>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</si>
  <si>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</si>
  <si>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</si>
  <si>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</si>
  <si>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</si>
  <si>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</si>
  <si>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</si>
  <si>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</si>
  <si>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</si>
  <si>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</si>
  <si>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</si>
  <si>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</si>
  <si>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</si>
  <si>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</si>
  <si>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</si>
  <si>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</si>
  <si>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</si>
  <si>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</si>
  <si>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</si>
  <si>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</si>
  <si>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</si>
  <si>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</si>
  <si>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</si>
  <si>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</si>
  <si>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</si>
  <si>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</si>
  <si>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</si>
  <si>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</si>
  <si>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</si>
  <si>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</si>
  <si>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</si>
  <si>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</si>
  <si>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</si>
  <si>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</si>
  <si>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</si>
  <si>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</si>
  <si>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</si>
  <si>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</si>
  <si>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</si>
  <si>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</si>
  <si>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</si>
  <si>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</si>
  <si>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</si>
  <si>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</si>
  <si>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</si>
  <si>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</si>
  <si>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</si>
  <si>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</si>
  <si>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</si>
  <si>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</si>
  <si>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</si>
  <si>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</si>
  <si>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</si>
  <si>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</si>
  <si>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</si>
  <si>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</si>
  <si>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</si>
  <si>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</si>
  <si>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</si>
  <si>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</si>
  <si>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</si>
  <si>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</si>
  <si>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</si>
  <si>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</si>
  <si>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</si>
  <si>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</si>
  <si>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</si>
  <si>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</si>
  <si>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</si>
  <si>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</si>
  <si>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</si>
  <si>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</si>
  <si>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</si>
  <si>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</si>
  <si>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</si>
  <si>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</si>
  <si>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</si>
  <si>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</si>
  <si>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</si>
  <si>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</si>
  <si>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</si>
  <si>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</si>
  <si>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</si>
  <si>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</si>
  <si>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</si>
  <si>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</si>
  <si>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</si>
  <si>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</si>
  <si>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</si>
  <si>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</si>
  <si>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</si>
  <si>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</si>
  <si>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</si>
  <si>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</si>
  <si>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</si>
  <si>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</si>
  <si>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</si>
  <si>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</si>
  <si>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</si>
  <si>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</si>
  <si>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</si>
  <si>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</si>
  <si>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</si>
  <si>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</si>
  <si>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</si>
  <si>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</si>
  <si>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</si>
  <si>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</si>
  <si>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</si>
  <si>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</si>
  <si>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</si>
  <si>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</si>
  <si>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</si>
  <si>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</si>
  <si>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</si>
  <si>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</si>
  <si>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</si>
  <si>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</si>
  <si>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</si>
  <si>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</si>
  <si>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</si>
  <si>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</si>
  <si>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</si>
  <si>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</si>
  <si>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</si>
  <si>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</si>
  <si>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</si>
  <si>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</si>
  <si>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</si>
  <si>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</si>
  <si>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</si>
  <si>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</si>
  <si>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</si>
  <si>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</si>
  <si>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</si>
  <si>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</si>
  <si>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</si>
  <si>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</si>
  <si>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</si>
  <si>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</si>
  <si>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</si>
  <si>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</si>
  <si>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</si>
  <si>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</si>
  <si>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</si>
  <si>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</si>
  <si>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</si>
  <si>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</si>
  <si>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</si>
  <si>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</si>
  <si>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</si>
  <si>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</si>
  <si>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</si>
  <si>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</si>
  <si>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</si>
  <si>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</si>
  <si>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</si>
  <si>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</si>
  <si>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</si>
  <si>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</si>
  <si>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</si>
  <si>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</si>
  <si>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</si>
  <si>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</si>
  <si>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</si>
  <si>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</si>
  <si>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</si>
  <si>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</si>
  <si>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</si>
  <si>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</si>
  <si>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</si>
  <si>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</si>
  <si>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</si>
  <si>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</si>
  <si>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</si>
  <si>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</si>
  <si>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</si>
  <si>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</si>
  <si>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</si>
  <si>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</si>
  <si>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</si>
  <si>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</si>
  <si>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</si>
  <si>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</si>
  <si>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</si>
  <si>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</si>
  <si>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</si>
  <si>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</si>
  <si>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</si>
  <si>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</si>
  <si>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</si>
  <si>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</si>
  <si>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</si>
  <si>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</si>
  <si>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</si>
  <si>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</si>
  <si>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</si>
  <si>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</si>
  <si>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</si>
  <si>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</si>
  <si>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</si>
  <si>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</si>
  <si>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</si>
  <si>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</si>
  <si>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</si>
  <si>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</si>
  <si>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</si>
  <si>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</si>
  <si>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</si>
  <si>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</si>
  <si>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</si>
  <si>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</si>
  <si>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</si>
  <si>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</si>
  <si>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</si>
  <si>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</si>
  <si>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</si>
  <si>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</si>
  <si>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</si>
  <si>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</si>
  <si>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</si>
  <si>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</si>
  <si>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</si>
  <si>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</si>
  <si>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</si>
  <si>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</si>
  <si>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</si>
  <si>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</si>
  <si>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</si>
  <si>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</si>
  <si>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</si>
  <si>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</si>
  <si>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</si>
  <si>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</si>
  <si>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</si>
  <si>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</si>
  <si>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</si>
  <si>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</si>
  <si>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</si>
  <si>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</si>
  <si>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</si>
  <si>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</si>
  <si>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</si>
  <si>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</si>
  <si>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</si>
  <si>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</si>
  <si>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</si>
  <si>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</si>
  <si>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</si>
  <si>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</si>
  <si>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</si>
  <si>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</si>
  <si>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</si>
  <si>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</si>
  <si>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</si>
  <si>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</si>
  <si>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</si>
  <si>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</si>
  <si>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</si>
  <si>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</si>
  <si>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</si>
  <si>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</si>
  <si>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</si>
  <si>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</si>
  <si>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</si>
  <si>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</si>
  <si>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</si>
  <si>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</si>
  <si>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</si>
  <si>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</si>
  <si>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</si>
  <si>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</si>
  <si>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</si>
  <si>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</si>
  <si>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</si>
  <si>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</si>
  <si>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</si>
  <si>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</si>
  <si>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</si>
  <si>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</si>
  <si>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</si>
  <si>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</si>
  <si>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</si>
  <si>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</si>
  <si>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</si>
  <si>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</si>
  <si>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</si>
  <si>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</si>
  <si>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</si>
  <si>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</si>
  <si>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</si>
  <si>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</si>
  <si>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</si>
  <si>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</si>
  <si>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</si>
  <si>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</si>
  <si>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</si>
  <si>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</si>
  <si>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</si>
  <si>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</si>
  <si>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</si>
  <si>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</si>
  <si>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</si>
  <si>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</si>
  <si>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</si>
  <si>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</si>
  <si>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</si>
  <si>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</si>
  <si>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</si>
  <si>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</si>
  <si>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</si>
  <si>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</si>
  <si>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</si>
  <si>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</si>
  <si>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</si>
  <si>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</si>
  <si>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</si>
  <si>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</si>
  <si>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</si>
  <si>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</si>
  <si>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</si>
  <si>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</si>
  <si>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</si>
  <si>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</si>
  <si>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</si>
  <si>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</si>
  <si>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</si>
  <si>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</si>
  <si>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</si>
  <si>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</si>
  <si>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</si>
  <si>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</si>
  <si>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</si>
  <si>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</si>
  <si>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</si>
  <si>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</si>
  <si>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</si>
  <si>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</si>
  <si>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</si>
  <si>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</si>
  <si>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</si>
  <si>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</si>
  <si>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</si>
  <si>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</si>
  <si>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</si>
  <si>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</si>
  <si>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</si>
  <si>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</si>
  <si>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</si>
  <si>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</si>
  <si>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</si>
  <si>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</si>
  <si>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</si>
  <si>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</si>
  <si>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</si>
  <si>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</si>
  <si>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</si>
  <si>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</si>
  <si>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</si>
  <si>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</si>
  <si>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</si>
  <si>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</si>
  <si>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</si>
  <si>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</si>
  <si>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</si>
  <si>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</si>
  <si>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</si>
  <si>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</si>
  <si>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</si>
  <si>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</si>
  <si>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</si>
  <si>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</si>
  <si>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</si>
  <si>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</si>
  <si>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</si>
  <si>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</si>
  <si>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</si>
  <si>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</si>
  <si>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</si>
  <si>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</si>
  <si>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</si>
  <si>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</si>
  <si>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</si>
  <si>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</si>
  <si>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</si>
  <si>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</si>
  <si>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</si>
  <si>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</si>
  <si>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</si>
  <si>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</si>
  <si>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</si>
  <si>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</si>
  <si>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</si>
  <si>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</si>
  <si>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</si>
  <si>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</si>
  <si>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</si>
  <si>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</si>
  <si>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</si>
  <si>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</si>
  <si>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</si>
  <si>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</si>
  <si>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</si>
  <si>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</si>
  <si>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</si>
  <si>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</si>
  <si>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</si>
  <si>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</si>
  <si>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</si>
  <si>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</si>
  <si>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</si>
  <si>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</si>
  <si>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</si>
  <si>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</si>
  <si>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</si>
  <si>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</si>
  <si>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</si>
  <si>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</si>
  <si>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</si>
  <si>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</si>
  <si>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</si>
  <si>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</si>
  <si>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</si>
  <si>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</si>
  <si>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</si>
  <si>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</si>
  <si>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</si>
  <si>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</si>
  <si>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</si>
  <si>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</si>
  <si>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</si>
  <si>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</si>
  <si>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</si>
  <si>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</si>
  <si>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</si>
  <si>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</si>
  <si>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</si>
  <si>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</si>
  <si>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</si>
  <si>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</si>
  <si>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</si>
  <si>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</si>
  <si>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</si>
  <si>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</si>
  <si>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</si>
  <si>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</si>
  <si>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</si>
  <si>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</si>
  <si>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</si>
  <si>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</si>
  <si>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</si>
  <si>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</si>
  <si>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</si>
  <si>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</si>
  <si>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</si>
  <si>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</si>
  <si>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</si>
  <si>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</si>
  <si>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</si>
  <si>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</si>
  <si>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</si>
  <si>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</si>
  <si>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</si>
  <si>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</si>
  <si>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</si>
  <si>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</si>
  <si>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</si>
  <si>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</si>
  <si>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</si>
  <si>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</si>
  <si>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</si>
  <si>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</si>
  <si>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</si>
  <si>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</si>
  <si>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</si>
  <si>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</si>
  <si>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</si>
  <si>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</si>
  <si>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</si>
  <si>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</si>
  <si>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</si>
  <si>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</si>
  <si>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</si>
  <si>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</si>
  <si>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</si>
  <si>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</si>
  <si>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</si>
  <si>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</si>
  <si>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</si>
  <si>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</si>
  <si>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</si>
  <si>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</si>
  <si>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</si>
  <si>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</si>
  <si>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</si>
  <si>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</si>
  <si>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</si>
  <si>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</si>
  <si>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</si>
  <si>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</si>
  <si>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</si>
  <si>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</si>
  <si>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</si>
  <si>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</si>
  <si>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</si>
  <si>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</si>
  <si>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</si>
  <si>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</si>
  <si>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</si>
  <si>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</si>
  <si>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</si>
  <si>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</si>
  <si>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</si>
  <si>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</si>
  <si>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</si>
  <si>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</si>
  <si>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</si>
  <si>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</si>
  <si>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</si>
  <si>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</si>
  <si>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</si>
  <si>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</si>
  <si>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</si>
  <si>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</si>
  <si>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</si>
  <si>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</si>
  <si>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</si>
  <si>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</si>
  <si>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</si>
  <si>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</si>
  <si>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</si>
  <si>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</si>
  <si>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</si>
  <si>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</si>
  <si>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</si>
  <si>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</si>
  <si>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</si>
  <si>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</si>
  <si>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</si>
  <si>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</si>
  <si>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</si>
  <si>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</si>
  <si>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</si>
  <si>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</si>
  <si>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</si>
  <si>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</si>
  <si>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</si>
  <si>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</si>
  <si>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</si>
  <si>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</si>
  <si>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</si>
  <si>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</si>
  <si>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</si>
  <si>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</si>
  <si>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</si>
  <si>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</si>
  <si>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</si>
  <si>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</si>
  <si>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</si>
  <si>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</si>
  <si>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</si>
  <si>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</si>
  <si>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</si>
  <si>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</si>
  <si>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</si>
  <si>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</si>
  <si>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</si>
  <si>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</si>
  <si>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</si>
  <si>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</si>
  <si>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</si>
  <si>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</si>
  <si>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</si>
  <si>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</si>
  <si>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</si>
  <si>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</si>
  <si>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</si>
  <si>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</si>
  <si>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</si>
  <si>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</si>
  <si>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</si>
  <si>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</si>
  <si>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</si>
  <si>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</si>
  <si>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</si>
  <si>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</si>
  <si>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</si>
  <si>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</si>
  <si>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</si>
  <si>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</si>
  <si>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</si>
  <si>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</si>
  <si>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</si>
  <si>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</si>
  <si>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</si>
  <si>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</si>
  <si>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</si>
  <si>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</si>
  <si>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</si>
  <si>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</si>
  <si>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</si>
  <si>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</si>
  <si>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</si>
  <si>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</si>
  <si>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</si>
  <si>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</si>
  <si>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</si>
  <si>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</si>
  <si>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</si>
  <si>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</si>
  <si>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</si>
  <si>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</si>
  <si>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</si>
  <si>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</si>
  <si>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</si>
  <si>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</si>
  <si>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</si>
  <si>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</si>
  <si>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</si>
  <si>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</si>
  <si>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</si>
  <si>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</si>
  <si>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</si>
  <si>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</si>
  <si>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</si>
  <si>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</si>
  <si>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</si>
  <si>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</si>
  <si>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</si>
  <si>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</si>
  <si>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</si>
  <si>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</si>
  <si>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</si>
  <si>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</si>
  <si>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</si>
  <si>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</si>
  <si>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</si>
  <si>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</si>
  <si>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</si>
  <si>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</si>
  <si>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</si>
  <si>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</si>
  <si>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</si>
  <si>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</si>
  <si>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</si>
  <si>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</si>
  <si>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</si>
  <si>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</si>
  <si>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</si>
  <si>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</si>
  <si>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</si>
  <si>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</si>
  <si>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</si>
  <si>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</si>
  <si>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</si>
  <si>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</si>
  <si>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</si>
  <si>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</si>
  <si>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</si>
  <si>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</si>
  <si>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</si>
  <si>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</si>
  <si>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</si>
  <si>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</si>
  <si>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</si>
  <si>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</si>
  <si>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</si>
  <si>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</si>
  <si>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</si>
  <si>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</si>
  <si>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</si>
  <si>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</si>
  <si>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</si>
  <si>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</si>
  <si>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</si>
  <si>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</si>
  <si>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</si>
  <si>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</si>
  <si>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</si>
  <si>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</si>
  <si>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</si>
  <si>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</si>
  <si>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</si>
  <si>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</si>
  <si>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</si>
  <si>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</si>
  <si>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</si>
  <si>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</si>
  <si>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</si>
  <si>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</si>
  <si>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</si>
  <si>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</si>
  <si>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</si>
  <si>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</si>
  <si>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</si>
  <si>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</si>
  <si>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</si>
  <si>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</si>
  <si>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</si>
  <si>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</si>
  <si>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</si>
  <si>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</si>
  <si>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</si>
  <si>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</si>
  <si>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</si>
  <si>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</si>
  <si>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</si>
  <si>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</si>
  <si>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</si>
  <si>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</si>
  <si>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</si>
  <si>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</si>
  <si>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</si>
  <si>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</si>
  <si>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</si>
  <si>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</si>
  <si>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</si>
  <si>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</si>
  <si>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</si>
  <si>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</si>
  <si>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</si>
  <si>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</si>
  <si>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</si>
  <si>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</si>
  <si>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</si>
  <si>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</si>
  <si>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</si>
  <si>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</si>
  <si>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</si>
  <si>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</si>
  <si>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</si>
  <si>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</si>
  <si>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</si>
  <si>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</si>
  <si>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</si>
  <si>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</si>
  <si>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</si>
  <si>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</si>
  <si>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</si>
  <si>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</si>
  <si>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</si>
  <si>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</si>
  <si>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</si>
  <si>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</si>
  <si>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</si>
  <si>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</si>
  <si>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</si>
  <si>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</si>
  <si>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</si>
  <si>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</si>
  <si>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</si>
  <si>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</si>
  <si>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</si>
  <si>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</si>
  <si>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</si>
  <si>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</si>
  <si>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</si>
  <si>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</si>
  <si>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</si>
  <si>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</si>
  <si>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</si>
  <si>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</si>
  <si>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</si>
  <si>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</si>
  <si>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</si>
  <si>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</si>
  <si>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</si>
  <si>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</si>
  <si>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</si>
  <si>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</si>
  <si>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</si>
  <si>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</si>
  <si>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</si>
  <si>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</si>
  <si>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</si>
  <si>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</si>
  <si>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</si>
  <si>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</si>
  <si>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</si>
  <si>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</si>
  <si>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</si>
  <si>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</si>
  <si>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</si>
  <si>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</si>
  <si>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</si>
  <si>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</si>
  <si>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</si>
  <si>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</si>
  <si>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</si>
  <si>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</si>
  <si>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</si>
  <si>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</si>
  <si>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</si>
  <si>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</si>
  <si>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</si>
  <si>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</si>
  <si>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</si>
  <si>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</si>
  <si>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</si>
  <si>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</si>
  <si>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</si>
  <si>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</si>
  <si>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</si>
  <si>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</si>
  <si>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</si>
  <si>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</si>
  <si>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</si>
  <si>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</si>
  <si>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</si>
  <si>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</si>
  <si>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</si>
  <si>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</si>
  <si>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</si>
  <si>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</si>
  <si>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</si>
  <si>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</si>
  <si>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</si>
  <si>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</si>
  <si>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</si>
  <si>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</si>
  <si>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</si>
  <si>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</si>
  <si>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</si>
  <si>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</si>
  <si>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</si>
  <si>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</si>
  <si>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</si>
  <si>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</si>
  <si>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</si>
  <si>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</si>
  <si>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</si>
  <si>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</si>
  <si>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</si>
  <si>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</si>
  <si>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</si>
  <si>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</si>
  <si>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</si>
  <si>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</si>
  <si>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</si>
  <si>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</si>
  <si>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</si>
  <si>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</si>
  <si>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</si>
  <si>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</si>
  <si>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</si>
  <si>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</si>
  <si>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</si>
  <si>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</si>
  <si>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</si>
  <si>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</si>
  <si>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</si>
  <si>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</si>
  <si>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</si>
  <si>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</si>
  <si>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</si>
  <si>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</si>
  <si>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</si>
  <si>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</si>
  <si>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</si>
  <si>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</si>
  <si>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</si>
  <si>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</si>
  <si>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</si>
  <si>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</si>
  <si>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</si>
  <si>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</si>
  <si>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</si>
  <si>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</si>
  <si>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</si>
  <si>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</si>
  <si>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</si>
  <si>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</si>
  <si>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</si>
  <si>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</si>
  <si>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</si>
  <si>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</si>
  <si>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</si>
  <si>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</si>
  <si>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</si>
  <si>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</si>
  <si>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</si>
  <si>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</si>
  <si>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</si>
  <si>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</si>
  <si>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</si>
  <si>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</si>
  <si>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</si>
  <si>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</si>
  <si>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</si>
  <si>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</si>
  <si>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</si>
  <si>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</si>
  <si>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</si>
  <si>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</si>
  <si>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</si>
  <si>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</si>
  <si>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</si>
  <si>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</si>
  <si>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</si>
  <si>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</si>
  <si>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</si>
  <si>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</si>
  <si>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</si>
  <si>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</si>
  <si>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</si>
  <si>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</si>
  <si>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</si>
  <si>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</si>
  <si>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</si>
  <si>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</si>
  <si>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</si>
  <si>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</si>
  <si>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</si>
  <si>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</si>
  <si>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</si>
  <si>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</si>
  <si>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</si>
  <si>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</si>
  <si>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</si>
  <si>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</si>
  <si>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</si>
  <si>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</si>
  <si>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</si>
  <si>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</si>
  <si>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</si>
  <si>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</si>
  <si>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</si>
  <si>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</si>
  <si>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</si>
  <si>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</si>
  <si>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</si>
  <si>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</si>
  <si>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</si>
  <si>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</si>
  <si>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</si>
  <si>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</si>
  <si>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</si>
  <si>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</si>
  <si>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</si>
  <si>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</si>
  <si>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</si>
  <si>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</si>
  <si>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</si>
  <si>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</si>
  <si>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</si>
  <si>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</si>
  <si>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</si>
  <si>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</si>
  <si>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</si>
  <si>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</si>
  <si>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</si>
  <si>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</si>
  <si>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</si>
  <si>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</si>
  <si>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</si>
  <si>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</si>
  <si>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</si>
  <si>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</si>
  <si>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</si>
  <si>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</si>
  <si>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</si>
  <si>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</si>
  <si>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</si>
  <si>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</si>
  <si>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</si>
  <si>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</si>
  <si>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</si>
  <si>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</si>
  <si>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</si>
  <si>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</si>
  <si>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</si>
  <si>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</si>
  <si>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</si>
  <si>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</si>
  <si>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</si>
  <si>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</si>
  <si>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</si>
  <si>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</si>
  <si>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</si>
  <si>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</si>
  <si>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</si>
  <si>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</si>
  <si>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</si>
  <si>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</si>
  <si>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</si>
  <si>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</si>
  <si>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</si>
  <si>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</si>
  <si>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</si>
  <si>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</si>
  <si>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</si>
  <si>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</si>
  <si>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</si>
  <si>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</si>
  <si>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</si>
  <si>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</si>
  <si>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</si>
  <si>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</si>
  <si>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</si>
  <si>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</si>
  <si>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</si>
  <si>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</si>
  <si>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</si>
  <si>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</si>
  <si>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</si>
  <si>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</si>
  <si>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</si>
  <si>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</si>
  <si>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</si>
  <si>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</si>
  <si>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</si>
  <si>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</si>
  <si>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</si>
  <si>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</si>
  <si>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</si>
  <si>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</si>
  <si>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</si>
  <si>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</si>
  <si>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</si>
  <si>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</si>
  <si>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</si>
  <si>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</si>
  <si>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</si>
  <si>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</si>
  <si>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</si>
  <si>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</si>
  <si>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</si>
  <si>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</si>
  <si>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</si>
  <si>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</si>
  <si>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</si>
  <si>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</si>
  <si>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</si>
  <si>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</si>
  <si>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</si>
  <si>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</si>
  <si>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</si>
  <si>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</si>
  <si>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</si>
  <si>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</si>
  <si>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</si>
  <si>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</si>
  <si>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</si>
  <si>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</si>
  <si>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</si>
  <si>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</si>
  <si>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</si>
  <si>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</si>
  <si>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</si>
  <si>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</si>
  <si>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</si>
  <si>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</si>
  <si>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</si>
  <si>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</si>
  <si>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</si>
  <si>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</si>
  <si>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</si>
  <si>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</si>
  <si>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</si>
  <si>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</si>
  <si>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</si>
  <si>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</si>
  <si>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</si>
  <si>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</si>
  <si>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</si>
  <si>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</si>
  <si>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</si>
  <si>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</si>
  <si>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</si>
  <si>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</si>
  <si>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</si>
  <si>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</si>
  <si>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</si>
  <si>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</si>
  <si>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</si>
  <si>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</si>
  <si>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</si>
  <si>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</si>
  <si>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</si>
  <si>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</si>
  <si>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</si>
  <si>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</si>
  <si>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</si>
  <si>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</si>
  <si>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</si>
  <si>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</si>
  <si>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</si>
  <si>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</si>
  <si>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</si>
  <si>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</si>
  <si>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</si>
  <si>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</si>
  <si>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</si>
  <si>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</si>
  <si>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</si>
  <si>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</si>
  <si>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</si>
  <si>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</si>
  <si>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</si>
  <si>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</si>
  <si>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</si>
  <si>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</si>
  <si>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</si>
  <si>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</si>
  <si>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</si>
  <si>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</si>
  <si>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</si>
  <si>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</si>
  <si>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</si>
  <si>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</si>
  <si>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</si>
  <si>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</si>
  <si>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</si>
  <si>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</si>
  <si>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</si>
  <si>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</si>
  <si>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</si>
  <si>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</si>
  <si>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</si>
  <si>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</si>
  <si>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</si>
  <si>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</si>
  <si>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</si>
  <si>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</si>
  <si>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</si>
  <si>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</si>
  <si>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</si>
  <si>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</si>
  <si>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</si>
  <si>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</si>
  <si>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</si>
  <si>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</si>
  <si>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</si>
  <si>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</si>
  <si>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</si>
  <si>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</si>
  <si>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</si>
  <si>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</si>
  <si>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</si>
  <si>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</si>
  <si>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</si>
  <si>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</si>
  <si>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</si>
  <si>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>TGR-TBR</t>
  </si>
  <si>
    <t xml:space="preserve">Solda - Condicionada à temperatura </t>
  </si>
  <si>
    <t>Previsa TP ficar pronta 10hrs</t>
  </si>
  <si>
    <t xml:space="preserve">Sem oportunidade devido malha saturada , alto fluxo de trens na região </t>
  </si>
  <si>
    <t>TCE-TMO</t>
  </si>
  <si>
    <t>Previsão  TP ficar pronta 09:30</t>
  </si>
  <si>
    <t xml:space="preserve">TP pronta 09:21, prev após o R90 14hrs </t>
  </si>
  <si>
    <t>TINTCS</t>
  </si>
  <si>
    <t xml:space="preserve">HERBET </t>
  </si>
  <si>
    <t>Deslocamento TIN-TCS</t>
  </si>
  <si>
    <t>Previsao MC1 as 13hrs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</si>
  <si>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</si>
  <si>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</si>
  <si>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</si>
  <si>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</si>
  <si>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</si>
  <si>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</si>
  <si>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</si>
  <si>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</si>
  <si>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</si>
  <si>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</si>
  <si>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14hrs</t>
  </si>
  <si>
    <t>MC1 08:38, prev após o M85 10:30</t>
  </si>
  <si>
    <t>Realizando o trabalho entre ZGT-ZXE</t>
  </si>
  <si>
    <t>MC1 09:20, realizando o trabalho entre PPR-PIT no km 2087</t>
  </si>
  <si>
    <t>TP pronta 08:51, realizando a solta, trabalhando na licença do A52/ prod.</t>
  </si>
  <si>
    <t xml:space="preserve">Segue em deslocamento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</si>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</sst>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15" fillId="17" borderId="30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144" tableBorderDxfId="4143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142"/>
    <tableColumn id="8" xr3:uid="{69D5AC3B-4F64-4F8F-AD2A-0AD158918DDD}" name="CORRELATO" dataDxfId="414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W275" activePane="bottomRight" state="frozen"/>
      <selection pane="bottomRight" activeCell="B283" sqref="B28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1" t="s">
        <v>1122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1123</v>
      </c>
      <c r="BI1" s="346"/>
      <c r="BJ1" s="347"/>
      <c r="BK1" s="348"/>
      <c r="BL1" s="54"/>
      <c r="BM1" s="338" t="s">
        <v>1124</v>
      </c>
      <c r="BN1" s="339"/>
      <c r="BO1" s="339"/>
      <c r="BP1" s="339"/>
      <c r="BQ1" s="339"/>
      <c r="BR1" s="339"/>
      <c r="BS1" s="340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1" t="s">
        <v>1125</v>
      </c>
      <c r="AJ2" s="342"/>
      <c r="AK2" s="342"/>
      <c r="AL2" s="342"/>
      <c r="AM2" s="342"/>
      <c r="AN2" s="342"/>
      <c r="AO2" s="342"/>
      <c r="AP2" s="342"/>
      <c r="AQ2" s="344"/>
      <c r="AR2" s="264"/>
      <c r="AS2" s="356" t="s">
        <v>1128</v>
      </c>
      <c r="AT2" s="343"/>
      <c r="AU2" s="343"/>
      <c r="AV2" s="343"/>
      <c r="AW2" s="343"/>
      <c r="AX2" s="342"/>
      <c r="AY2" s="344"/>
      <c r="AZ2" s="4"/>
      <c r="BA2" s="335" t="s">
        <v>1129</v>
      </c>
      <c r="BB2" s="337"/>
      <c r="BC2" s="341" t="s">
        <v>1126</v>
      </c>
      <c r="BD2" s="342"/>
      <c r="BE2" s="342"/>
      <c r="BF2" s="344"/>
      <c r="BG2" s="3"/>
      <c r="BH2" s="349"/>
      <c r="BI2" s="350"/>
      <c r="BJ2" s="351"/>
      <c r="BK2" s="352"/>
      <c r="BL2" s="54"/>
      <c r="BM2" s="353"/>
      <c r="BN2" s="354"/>
      <c r="BO2" s="354"/>
      <c r="BP2" s="354"/>
      <c r="BQ2" s="354"/>
      <c r="BR2" s="354"/>
      <c r="BS2" s="355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5" t="s">
        <v>1130</v>
      </c>
      <c r="AJ3" s="337"/>
      <c r="AK3" s="335" t="s">
        <v>1131</v>
      </c>
      <c r="AL3" s="336"/>
      <c r="AM3" s="336"/>
      <c r="AN3" s="336"/>
      <c r="AO3" s="336"/>
      <c r="AP3" s="336"/>
      <c r="AQ3" s="337"/>
      <c r="AR3" s="265"/>
      <c r="AS3" s="359" t="s">
        <v>1137</v>
      </c>
      <c r="AT3" s="360"/>
      <c r="AU3" s="359" t="s">
        <v>1138</v>
      </c>
      <c r="AV3" s="360"/>
      <c r="AW3" s="359" t="s">
        <v>1139</v>
      </c>
      <c r="AX3" s="361"/>
      <c r="AY3" s="68" t="s">
        <v>1140</v>
      </c>
      <c r="AZ3" s="68"/>
      <c r="BA3" s="357"/>
      <c r="BB3" s="358"/>
      <c r="BC3" s="335" t="s">
        <v>1133</v>
      </c>
      <c r="BD3" s="336"/>
      <c r="BE3" s="336"/>
      <c r="BF3" s="337"/>
      <c r="BG3" s="67"/>
      <c r="BH3" s="349"/>
      <c r="BI3" s="350"/>
      <c r="BJ3" s="351"/>
      <c r="BK3" s="352"/>
      <c r="BL3" s="54"/>
      <c r="BM3" s="338" t="s">
        <v>1141</v>
      </c>
      <c r="BN3" s="339"/>
      <c r="BO3" s="339"/>
      <c r="BP3" s="340"/>
      <c r="BQ3" s="338" t="s">
        <v>759</v>
      </c>
      <c r="BR3" s="339"/>
      <c r="BS3" s="340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1681</v>
      </c>
      <c r="BT187" s="248" t="str">
        <f t="shared" si="2"/>
        <v>OKOK</v>
      </c>
    </row>
    <row r="188" spans="1:72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1682</v>
      </c>
      <c r="BK188" s="237" t="s">
        <v>1683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1683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1684</v>
      </c>
      <c r="BK189" s="22" t="s">
        <v>1685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1686</v>
      </c>
      <c r="BK191" s="21" t="s">
        <v>1687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1687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1688</v>
      </c>
      <c r="N192" s="16" t="s">
        <v>1689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1690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1691</v>
      </c>
      <c r="BK192" s="21" t="s">
        <v>1692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1693</v>
      </c>
      <c r="BK193" s="21" t="s">
        <v>1694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1695</v>
      </c>
      <c r="J194" s="16">
        <v>78</v>
      </c>
      <c r="K194" s="16">
        <v>336</v>
      </c>
      <c r="L194" s="80">
        <v>302</v>
      </c>
      <c r="M194" s="16" t="s">
        <v>1696</v>
      </c>
      <c r="N194" s="16" t="s">
        <v>1697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1698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1699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1700</v>
      </c>
      <c r="BK195" s="21" t="s">
        <v>1700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1701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1702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1703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1704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1705</v>
      </c>
      <c r="BK204" s="21" t="s">
        <v>1706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1707</v>
      </c>
      <c r="BK205" s="21" t="s">
        <v>1707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1707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1708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1709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1710</v>
      </c>
      <c r="BK207" s="269" t="s">
        <v>1710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1711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1712</v>
      </c>
      <c r="BK209" s="21" t="s">
        <v>1713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1714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1715</v>
      </c>
      <c r="BK210" s="22" t="s">
        <v>1716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1717</v>
      </c>
      <c r="N211" s="16" t="s">
        <v>1718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1719</v>
      </c>
      <c r="BK211" s="22" t="s">
        <v>1720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1707</v>
      </c>
      <c r="BK212" s="21" t="s">
        <v>1707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1707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1721</v>
      </c>
      <c r="BK213" s="269" t="s">
        <v>1722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1414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TBES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1723</v>
      </c>
      <c r="BK216" s="22" t="s">
        <v>1724</v>
      </c>
      <c r="BL216" s="20"/>
      <c r="BM216" s="18" t="s">
        <v>980</v>
      </c>
      <c r="BN216" s="18" t="s">
        <v>980</v>
      </c>
      <c r="BO216" s="173" t="s">
        <v>980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OKOK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1725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1726</v>
      </c>
      <c r="BK217" s="237" t="s">
        <v>1727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1728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1729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1730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1731</v>
      </c>
      <c r="BK218" s="187" t="s">
        <v>1732</v>
      </c>
      <c r="BL218" s="20"/>
      <c r="BM218" s="18" t="s">
        <v>980</v>
      </c>
      <c r="BN218" s="18" t="s">
        <v>980</v>
      </c>
      <c r="BO218" s="173" t="s">
        <v>980</v>
      </c>
      <c r="BP218" s="274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8" t="str">
        <f t="shared" si="3"/>
        <v>OKOK</v>
      </c>
    </row>
    <row r="219" spans="1:72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1733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1734</v>
      </c>
      <c r="BK220" s="21" t="s">
        <v>1735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1736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1737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1738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1734</v>
      </c>
      <c r="BK222" s="21" t="s">
        <v>1734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1734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1739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1740</v>
      </c>
      <c r="N223" s="235" t="s">
        <v>1741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1742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1743</v>
      </c>
      <c r="BK223" s="22" t="s">
        <v>1743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1708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1744</v>
      </c>
      <c r="BK224" s="22" t="s">
        <v>1745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1745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1746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1734</v>
      </c>
      <c r="BK226" s="21" t="s">
        <v>1734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1734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1695</v>
      </c>
      <c r="J229" s="16">
        <v>78</v>
      </c>
      <c r="K229" s="235">
        <v>190</v>
      </c>
      <c r="L229" s="89" t="s">
        <v>609</v>
      </c>
      <c r="M229" s="16" t="s">
        <v>1747</v>
      </c>
      <c r="N229" s="16" t="s">
        <v>1748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1749</v>
      </c>
      <c r="X229" s="236" t="s">
        <v>956</v>
      </c>
      <c r="Y229" s="18"/>
      <c r="Z229" s="18" t="s">
        <v>961</v>
      </c>
      <c r="AA229" s="317" t="s">
        <v>1750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1751</v>
      </c>
      <c r="BK229" s="21" t="s">
        <v>1751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1751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1752</v>
      </c>
      <c r="BK230" s="22" t="s">
        <v>1753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1754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1755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POUK28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1756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1757</v>
      </c>
      <c r="N233" s="16" t="s">
        <v>1758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1759</v>
      </c>
      <c r="W233" s="43" t="s">
        <v>1760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1761</v>
      </c>
      <c r="BK233" s="21" t="s">
        <v>1761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 t="s">
        <v>950</v>
      </c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1222</v>
      </c>
      <c r="BK235" s="187" t="s">
        <v>1223</v>
      </c>
      <c r="BL235" s="20"/>
      <c r="BM235" s="18" t="s">
        <v>976</v>
      </c>
      <c r="BN235" s="18" t="s">
        <v>1005</v>
      </c>
      <c r="BO235" s="173" t="s">
        <v>1118</v>
      </c>
      <c r="BP235" s="187" t="s">
        <v>1223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1762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1763</v>
      </c>
      <c r="X236" s="14" t="s">
        <v>956</v>
      </c>
      <c r="Y236" s="18" t="s">
        <v>959</v>
      </c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1764</v>
      </c>
      <c r="BK236" s="187" t="s">
        <v>1233</v>
      </c>
      <c r="BL236" s="20"/>
      <c r="BM236" s="18" t="s">
        <v>980</v>
      </c>
      <c r="BN236" s="18" t="s">
        <v>980</v>
      </c>
      <c r="BO236" s="173" t="s">
        <v>980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8" t="str">
        <f t="shared" si="3"/>
        <v>OKOK</v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1765</v>
      </c>
      <c r="N237" s="221" t="s">
        <v>1766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 t="s">
        <v>950</v>
      </c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1767</v>
      </c>
      <c r="BK237" s="21" t="s">
        <v>1768</v>
      </c>
      <c r="BL237" s="20"/>
      <c r="BM237" s="18" t="s">
        <v>980</v>
      </c>
      <c r="BN237" s="18" t="s">
        <v>980</v>
      </c>
      <c r="BO237" s="173" t="s">
        <v>980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8" t="str">
        <f t="shared" si="3"/>
        <v>OKOK</v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221" t="s">
        <v>609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 t="s">
        <v>950</v>
      </c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-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1253</v>
      </c>
      <c r="BK238" s="22" t="s">
        <v>1769</v>
      </c>
      <c r="BL238" s="20"/>
      <c r="BM238" s="18" t="s">
        <v>976</v>
      </c>
      <c r="BN238" s="18" t="s">
        <v>1005</v>
      </c>
      <c r="BO238" s="173" t="s">
        <v>1068</v>
      </c>
      <c r="BP238" s="22" t="s">
        <v>1769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8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1770</v>
      </c>
      <c r="N239" s="221" t="s">
        <v>1771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1772</v>
      </c>
      <c r="X239" s="14" t="s">
        <v>956</v>
      </c>
      <c r="Y239" s="18" t="s">
        <v>959</v>
      </c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1253</v>
      </c>
      <c r="BK239" s="22" t="s">
        <v>1773</v>
      </c>
      <c r="BL239" s="20"/>
      <c r="BM239" s="18" t="s">
        <v>980</v>
      </c>
      <c r="BN239" s="18" t="s">
        <v>980</v>
      </c>
      <c r="BO239" s="173" t="s">
        <v>980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8" t="str">
        <f t="shared" si="3"/>
        <v>OKOK</v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 t="s">
        <v>950</v>
      </c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1228</v>
      </c>
      <c r="BK240" s="22" t="s">
        <v>1774</v>
      </c>
      <c r="BL240" s="20"/>
      <c r="BM240" s="18" t="s">
        <v>980</v>
      </c>
      <c r="BN240" s="18" t="s">
        <v>980</v>
      </c>
      <c r="BO240" s="173" t="s">
        <v>980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8" t="str">
        <f t="shared" si="3"/>
        <v>OKOK</v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1775</v>
      </c>
      <c r="N241" s="221" t="s">
        <v>1776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1742</v>
      </c>
      <c r="X241" s="236" t="s">
        <v>956</v>
      </c>
      <c r="Y241" s="18" t="s">
        <v>959</v>
      </c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1228</v>
      </c>
      <c r="BK241" s="22" t="s">
        <v>1777</v>
      </c>
      <c r="BL241" s="20"/>
      <c r="BM241" s="18" t="s">
        <v>980</v>
      </c>
      <c r="BN241" s="18" t="s">
        <v>980</v>
      </c>
      <c r="BO241" s="173" t="s">
        <v>980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8" t="str">
        <f t="shared" si="3"/>
        <v>OKOK</v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1778</v>
      </c>
      <c r="N242" s="16" t="s">
        <v>1778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 t="s">
        <v>959</v>
      </c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1228</v>
      </c>
      <c r="BK242" s="22" t="s">
        <v>1779</v>
      </c>
      <c r="BL242" s="20"/>
      <c r="BM242" s="18" t="s">
        <v>973</v>
      </c>
      <c r="BN242" s="18" t="s">
        <v>993</v>
      </c>
      <c r="BO242" s="173" t="s">
        <v>1061</v>
      </c>
      <c r="BP242" s="22" t="s">
        <v>1779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>PCMVIARecursosInternos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1778</v>
      </c>
      <c r="N243" s="16" t="s">
        <v>1778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 t="s">
        <v>959</v>
      </c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1780</v>
      </c>
      <c r="BK243" s="22" t="s">
        <v>1781</v>
      </c>
      <c r="BL243" s="20"/>
      <c r="BM243" s="18" t="s">
        <v>980</v>
      </c>
      <c r="BN243" s="18" t="s">
        <v>980</v>
      </c>
      <c r="BO243" s="173" t="s">
        <v>980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8" t="str">
        <f t="shared" si="3"/>
        <v>OKOK</v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1778</v>
      </c>
      <c r="N244" s="16" t="s">
        <v>1778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1708</v>
      </c>
      <c r="X244" s="14" t="s">
        <v>956</v>
      </c>
      <c r="Y244" s="18" t="s">
        <v>959</v>
      </c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1253</v>
      </c>
      <c r="BK244" s="22" t="s">
        <v>1782</v>
      </c>
      <c r="BL244" s="20"/>
      <c r="BM244" s="18" t="s">
        <v>980</v>
      </c>
      <c r="BN244" s="18" t="s">
        <v>980</v>
      </c>
      <c r="BO244" s="173" t="s">
        <v>980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8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1746</v>
      </c>
      <c r="X245" s="14" t="s">
        <v>951</v>
      </c>
      <c r="Y245" s="18" t="s">
        <v>950</v>
      </c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1783</v>
      </c>
      <c r="BK245" s="22" t="s">
        <v>1784</v>
      </c>
      <c r="BL245" s="20"/>
      <c r="BM245" s="18" t="s">
        <v>980</v>
      </c>
      <c r="BN245" s="18" t="s">
        <v>980</v>
      </c>
      <c r="BO245" s="173" t="s">
        <v>980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8" t="str">
        <f t="shared" si="3"/>
        <v>OKOK</v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1746</v>
      </c>
      <c r="X246" s="14" t="s">
        <v>951</v>
      </c>
      <c r="Y246" s="18" t="s">
        <v>950</v>
      </c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1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1783</v>
      </c>
      <c r="BK246" s="22" t="s">
        <v>1784</v>
      </c>
      <c r="BL246" s="20"/>
      <c r="BM246" s="18" t="s">
        <v>980</v>
      </c>
      <c r="BN246" s="18" t="s">
        <v>980</v>
      </c>
      <c r="BO246" s="173" t="s">
        <v>980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8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1746</v>
      </c>
      <c r="X247" s="14" t="s">
        <v>951</v>
      </c>
      <c r="Y247" s="18" t="s">
        <v>950</v>
      </c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1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1783</v>
      </c>
      <c r="BK247" s="22" t="s">
        <v>1784</v>
      </c>
      <c r="BL247" s="20"/>
      <c r="BM247" s="18" t="s">
        <v>980</v>
      </c>
      <c r="BN247" s="18" t="s">
        <v>980</v>
      </c>
      <c r="BO247" s="173" t="s">
        <v>980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8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1746</v>
      </c>
      <c r="X248" s="14" t="s">
        <v>951</v>
      </c>
      <c r="Y248" s="18" t="s">
        <v>950</v>
      </c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1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1783</v>
      </c>
      <c r="BK248" s="22" t="s">
        <v>1784</v>
      </c>
      <c r="BL248" s="20"/>
      <c r="BM248" s="18" t="s">
        <v>980</v>
      </c>
      <c r="BN248" s="18" t="s">
        <v>980</v>
      </c>
      <c r="BO248" s="173" t="s">
        <v>980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8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1746</v>
      </c>
      <c r="X249" s="14" t="s">
        <v>951</v>
      </c>
      <c r="Y249" s="18" t="s">
        <v>950</v>
      </c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1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1783</v>
      </c>
      <c r="BK249" s="22" t="s">
        <v>1784</v>
      </c>
      <c r="BL249" s="20"/>
      <c r="BM249" s="18" t="s">
        <v>980</v>
      </c>
      <c r="BN249" s="18" t="s">
        <v>980</v>
      </c>
      <c r="BO249" s="173" t="s">
        <v>980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8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1746</v>
      </c>
      <c r="X250" s="14" t="s">
        <v>951</v>
      </c>
      <c r="Y250" s="18" t="s">
        <v>950</v>
      </c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1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1783</v>
      </c>
      <c r="BK250" s="22" t="s">
        <v>1784</v>
      </c>
      <c r="BL250" s="20"/>
      <c r="BM250" s="18" t="s">
        <v>980</v>
      </c>
      <c r="BN250" s="18" t="s">
        <v>980</v>
      </c>
      <c r="BO250" s="173" t="s">
        <v>980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8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1695</v>
      </c>
      <c r="J251" s="16">
        <v>78</v>
      </c>
      <c r="K251" s="235">
        <v>190</v>
      </c>
      <c r="L251" s="89" t="s">
        <v>609</v>
      </c>
      <c r="M251" s="16" t="s">
        <v>1747</v>
      </c>
      <c r="N251" s="16" t="s">
        <v>1748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1749</v>
      </c>
      <c r="X251" s="236" t="s">
        <v>956</v>
      </c>
      <c r="Y251" s="18" t="s">
        <v>959</v>
      </c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1751</v>
      </c>
      <c r="BK251" s="21" t="s">
        <v>1751</v>
      </c>
      <c r="BL251" s="20"/>
      <c r="BM251" s="18" t="s">
        <v>974</v>
      </c>
      <c r="BN251" s="18" t="s">
        <v>994</v>
      </c>
      <c r="BO251" s="173" t="s">
        <v>1101</v>
      </c>
      <c r="BP251" s="21" t="s">
        <v>1751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>CCOEscalaEquipagem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 t="s">
        <v>959</v>
      </c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1785</v>
      </c>
      <c r="BK252" s="22" t="s">
        <v>1786</v>
      </c>
      <c r="BL252" s="20"/>
      <c r="BM252" s="18" t="s">
        <v>980</v>
      </c>
      <c r="BN252" s="18" t="s">
        <v>980</v>
      </c>
      <c r="BO252" s="173" t="s">
        <v>980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8" t="str">
        <f t="shared" si="3"/>
        <v>OKOK</v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 t="s">
        <v>959</v>
      </c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1787</v>
      </c>
      <c r="BK253" s="22" t="s">
        <v>1788</v>
      </c>
      <c r="BL253" s="20"/>
      <c r="BM253" s="18" t="s">
        <v>986</v>
      </c>
      <c r="BN253" s="18" t="s">
        <v>986</v>
      </c>
      <c r="BO253" s="173" t="s">
        <v>986</v>
      </c>
      <c r="BP253" s="22" t="s">
        <v>1788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>SemOportunidadeSemOportunidade</v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1754</v>
      </c>
      <c r="X254" s="236" t="s">
        <v>956</v>
      </c>
      <c r="Y254" s="18" t="s">
        <v>959</v>
      </c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1228</v>
      </c>
      <c r="BK254" s="22" t="s">
        <v>1789</v>
      </c>
      <c r="BL254" s="20"/>
      <c r="BM254" s="18" t="s">
        <v>980</v>
      </c>
      <c r="BN254" s="18" t="s">
        <v>980</v>
      </c>
      <c r="BO254" s="173" t="s">
        <v>980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8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 t="s">
        <v>959</v>
      </c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PITK96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1790</v>
      </c>
      <c r="BK255" s="22" t="s">
        <v>1791</v>
      </c>
      <c r="BL255" s="20"/>
      <c r="BM255" s="18" t="s">
        <v>980</v>
      </c>
      <c r="BN255" s="18" t="s">
        <v>980</v>
      </c>
      <c r="BO255" s="173" t="s">
        <v>980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8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1759</v>
      </c>
      <c r="W256" s="43" t="s">
        <v>1760</v>
      </c>
      <c r="X256" s="14" t="s">
        <v>956</v>
      </c>
      <c r="Y256" s="18" t="s">
        <v>959</v>
      </c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1792</v>
      </c>
      <c r="BK256" s="22" t="s">
        <v>1793</v>
      </c>
      <c r="BL256" s="20"/>
      <c r="BM256" s="18" t="s">
        <v>980</v>
      </c>
      <c r="BN256" s="18" t="s">
        <v>980</v>
      </c>
      <c r="BO256" s="173" t="s">
        <v>980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8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1746</v>
      </c>
      <c r="X257" s="14" t="s">
        <v>951</v>
      </c>
      <c r="Y257" s="18" t="s">
        <v>950</v>
      </c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1783</v>
      </c>
      <c r="BK257" s="22" t="s">
        <v>1784</v>
      </c>
      <c r="BL257" s="20"/>
      <c r="BM257" s="18" t="s">
        <v>980</v>
      </c>
      <c r="BN257" s="18" t="s">
        <v>980</v>
      </c>
      <c r="BO257" s="173" t="s">
        <v>980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8" t="str">
        <f t="shared" si="3"/>
        <v>OKOK</v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1746</v>
      </c>
      <c r="X258" s="14" t="s">
        <v>951</v>
      </c>
      <c r="Y258" s="18" t="s">
        <v>950</v>
      </c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1783</v>
      </c>
      <c r="BK258" s="22" t="s">
        <v>1784</v>
      </c>
      <c r="BL258" s="20"/>
      <c r="BM258" s="18" t="s">
        <v>980</v>
      </c>
      <c r="BN258" s="18" t="s">
        <v>980</v>
      </c>
      <c r="BO258" s="173" t="s">
        <v>980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8" t="str">
        <f t="shared" si="3"/>
        <v>OKOK</v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1746</v>
      </c>
      <c r="X259" s="14" t="s">
        <v>951</v>
      </c>
      <c r="Y259" s="18" t="s">
        <v>950</v>
      </c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1783</v>
      </c>
      <c r="BK259" s="22" t="s">
        <v>1784</v>
      </c>
      <c r="BL259" s="20"/>
      <c r="BM259" s="18" t="s">
        <v>980</v>
      </c>
      <c r="BN259" s="18" t="s">
        <v>980</v>
      </c>
      <c r="BO259" s="173" t="s">
        <v>980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8" t="str">
        <f t="shared" si="3"/>
        <v>OKOK</v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1746</v>
      </c>
      <c r="X260" s="14" t="s">
        <v>951</v>
      </c>
      <c r="Y260" s="18" t="s">
        <v>950</v>
      </c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1783</v>
      </c>
      <c r="BK260" s="22" t="s">
        <v>1784</v>
      </c>
      <c r="BL260" s="20"/>
      <c r="BM260" s="18" t="s">
        <v>980</v>
      </c>
      <c r="BN260" s="18" t="s">
        <v>980</v>
      </c>
      <c r="BO260" s="173" t="s">
        <v>980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8" t="str">
        <f t="shared" si="3"/>
        <v>OKOK</v>
      </c>
    </row>
    <row r="261" spans="1:72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1" t="s">
        <v>748</v>
      </c>
      <c r="E263" s="240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5" t="s">
        <v>1670</v>
      </c>
      <c r="N263" s="235" t="s">
        <v>1671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1230</v>
      </c>
      <c r="W263" s="276" t="s">
        <v>1794</v>
      </c>
      <c r="X263" s="14" t="s">
        <v>956</v>
      </c>
      <c r="Y263" s="18" t="s">
        <v>959</v>
      </c>
      <c r="Z263" s="18" t="s">
        <v>957</v>
      </c>
      <c r="AA263" s="89">
        <v>1</v>
      </c>
      <c r="AB263" s="75" t="s">
        <v>947</v>
      </c>
      <c r="AC263" s="75" t="s">
        <v>942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8" t="str">
        <f>IF(BS_CONTROLE[[#This Row],[Local - Partida]]=0, "-", BS_CONTROLE[[#This Row],[Local - Partida]])</f>
        <v>TIQ2</v>
      </c>
      <c r="AL263" s="328" t="str">
        <f>IF(BS_CONTROLE[[#This Row],[Local - Encerramento]]=0, "-", BS_CONTROLE[[#This Row],[Local - Encerramento]])</f>
        <v>TGR</v>
      </c>
      <c r="AM263" s="328" t="str">
        <f>IF(BS_CONTROLE[[#This Row],[Entre - Estações]]=0, "-", BS_CONTROLE[[#This Row],[Entre - Estações]])</f>
        <v>TIQ-TGR</v>
      </c>
      <c r="AN263" s="328" t="str">
        <f>IF(BS_CONTROLE[[#This Row],[SB]]=0, "-", BS_CONTROLE[[#This Row],[SB]])</f>
        <v>TIQTGR</v>
      </c>
      <c r="AO263" s="329">
        <f>IF(BS_CONTROLE[[#This Row],[SUB]]=0, "-", BS_CONTROLE[[#This Row],[SUB]])</f>
        <v>98</v>
      </c>
      <c r="AP263" s="330">
        <f>IF(BS_CONTROLE[[#This Row],[KM - Inicio]]=0, "-", BS_CONTROLE[[#This Row],[KM - Inicio]])</f>
        <v>617</v>
      </c>
      <c r="AQ263" s="330" t="str">
        <f>IF(BS_CONTROLE[[#This Row],[KM - Fim]]=0, "-", BS_CONTROLE[[#This Row],[KM - Fim]])</f>
        <v>-</v>
      </c>
      <c r="AR263" s="43"/>
      <c r="AS263" s="43"/>
      <c r="AT263" s="43"/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0</v>
      </c>
      <c r="AZ263" s="15"/>
      <c r="BA263" s="178"/>
      <c r="BB263" s="10" t="str">
        <f>IFERROR(_xlfn.XLOOKUP(AI263, BS_ATIVIDADE[ATIVIDADE],BS_ATIVIDADE[UNIDADE] ), "*")</f>
        <v>M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1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1764</v>
      </c>
      <c r="BK263" s="21" t="s">
        <v>1764</v>
      </c>
      <c r="BL263" s="20"/>
      <c r="BM263" s="18"/>
      <c r="BN263" s="18"/>
      <c r="BO263" s="173"/>
      <c r="BP263" s="22"/>
      <c r="BQ263" s="13" t="str">
        <f>IF(AND(BR263&lt;1,BS263&lt;1),"Produção e Intervalo",IF(BR263&lt;1,"Intervalo",IF(BS263&lt;1,"Produção","Aderente")))</f>
        <v>Produção e Intervalo</v>
      </c>
      <c r="BR263" s="23">
        <f>IF(OR(B263="",F263=""),"*",AY263/P263)</f>
        <v>0</v>
      </c>
      <c r="BS263" s="23">
        <f>IF(OR(B263="",F263=""),"*",BA263/Q263)</f>
        <v>0</v>
      </c>
      <c r="BT263" s="248" t="str">
        <f t="shared" si="3"/>
        <v/>
      </c>
    </row>
    <row r="264" spans="1:72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1" t="s">
        <v>863</v>
      </c>
      <c r="E264" s="240">
        <v>233</v>
      </c>
      <c r="F264" s="75" t="s">
        <v>792</v>
      </c>
      <c r="G264" s="9" t="str">
        <f>IF(D264="","*",VLOOKUP(F264,BS_ATIVIDADE[#All],3,FALSE))</f>
        <v>SOLDA</v>
      </c>
      <c r="H264" s="221" t="s">
        <v>609</v>
      </c>
      <c r="I264" s="43" t="s">
        <v>609</v>
      </c>
      <c r="J264" s="221">
        <v>98</v>
      </c>
      <c r="K264" s="221">
        <v>529.1</v>
      </c>
      <c r="L264" s="80">
        <v>500</v>
      </c>
      <c r="M264" s="221" t="s">
        <v>1413</v>
      </c>
      <c r="N264" s="221" t="s">
        <v>1414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1244</v>
      </c>
      <c r="W264" s="43" t="s">
        <v>1252</v>
      </c>
      <c r="X264" s="14" t="s">
        <v>956</v>
      </c>
      <c r="Y264" s="18"/>
      <c r="Z264" s="18" t="s">
        <v>952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8" t="str">
        <f>IF(BS_CONTROLE[[#This Row],[Local - Partida]]=0, "-", BS_CONTROLE[[#This Row],[Local - Partida]])</f>
        <v>-</v>
      </c>
      <c r="AL264" s="328" t="str">
        <f>IF(BS_CONTROLE[[#This Row],[Local - Encerramento]]=0, "-", BS_CONTROLE[[#This Row],[Local - Encerramento]])</f>
        <v>-</v>
      </c>
      <c r="AM264" s="328" t="str">
        <f>IF(BS_CONTROLE[[#This Row],[Entre - Estações]]=0, "-", BS_CONTROLE[[#This Row],[Entre - Estações]])</f>
        <v>TBE-S</v>
      </c>
      <c r="AN264" s="328" t="str">
        <f>IF(BS_CONTROLE[[#This Row],[SB]]=0, "-", BS_CONTROLE[[#This Row],[SB]])</f>
        <v>TBES</v>
      </c>
      <c r="AO264" s="329">
        <f>IF(BS_CONTROLE[[#This Row],[SUB]]=0, "-", BS_CONTROLE[[#This Row],[SUB]])</f>
        <v>98</v>
      </c>
      <c r="AP264" s="330">
        <f>IF(BS_CONTROLE[[#This Row],[KM - Inicio]]=0, "-", BS_CONTROLE[[#This Row],[KM - Inicio]])</f>
        <v>529.1</v>
      </c>
      <c r="AQ264" s="330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1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8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6" t="s">
        <v>836</v>
      </c>
      <c r="E265" s="240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5" t="s">
        <v>1275</v>
      </c>
      <c r="N265" s="235" t="s">
        <v>1276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1347</v>
      </c>
      <c r="W265" s="43" t="s">
        <v>1227</v>
      </c>
      <c r="X265" s="14" t="s">
        <v>956</v>
      </c>
      <c r="Y265" s="18" t="s">
        <v>959</v>
      </c>
      <c r="Z265" s="18" t="s">
        <v>952</v>
      </c>
      <c r="AA265" s="89" t="s">
        <v>1362</v>
      </c>
      <c r="AB265" s="75" t="s">
        <v>947</v>
      </c>
      <c r="AC265" s="75" t="s">
        <v>942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8" t="str">
        <f>IF(BS_CONTROLE[[#This Row],[Local - Partida]]=0, "-", BS_CONTROLE[[#This Row],[Local - Partida]])</f>
        <v>TGR2</v>
      </c>
      <c r="AL265" s="328" t="str">
        <f>IF(BS_CONTROLE[[#This Row],[Local - Encerramento]]=0, "-", BS_CONTROLE[[#This Row],[Local - Encerramento]])</f>
        <v>TOM</v>
      </c>
      <c r="AM265" s="328" t="str">
        <f>IF(BS_CONTROLE[[#This Row],[Entre - Estações]]=0, "-", BS_CONTROLE[[#This Row],[Entre - Estações]])</f>
        <v>TGR-TOM</v>
      </c>
      <c r="AN265" s="328" t="str">
        <f>IF(BS_CONTROLE[[#This Row],[SB]]=0, "-", BS_CONTROLE[[#This Row],[SB]])</f>
        <v>TGRTOM</v>
      </c>
      <c r="AO265" s="329">
        <f>IF(BS_CONTROLE[[#This Row],[SUB]]=0, "-", BS_CONTROLE[[#This Row],[SUB]])</f>
        <v>74</v>
      </c>
      <c r="AP265" s="330">
        <f>IF(BS_CONTROLE[[#This Row],[KM - Inicio]]=0, "-", BS_CONTROLE[[#This Row],[KM - Inicio]])</f>
        <v>501</v>
      </c>
      <c r="AQ265" s="330" t="str">
        <f>IF(BS_CONTROLE[[#This Row],[KM - Fim]]=0, "-", BS_CONTROLE[[#This Row],[KM - Fim]])</f>
        <v>-</v>
      </c>
      <c r="AR265" s="43"/>
      <c r="AS265" s="43"/>
      <c r="AT265" s="43"/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/>
      <c r="BB265" s="10" t="str">
        <f>IFERROR(_xlfn.XLOOKUP(AI265, BS_ATIVIDADE[ATIVIDADE],BS_ATIVIDADE[UNIDADE] ), "*")</f>
        <v>BINÁRIO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1" t="str">
        <f>IF(BS_CONTROLE[[#This Row],[Responsavel pelo boletim]]=0, "-", BS_CONTROLE[[#This Row],[Responsavel pelo boletim]])</f>
        <v>Ronaldo</v>
      </c>
      <c r="BG265" s="20"/>
      <c r="BH265" s="21">
        <v>1</v>
      </c>
      <c r="BI265" s="21"/>
      <c r="BJ265" s="21" t="s">
        <v>1795</v>
      </c>
      <c r="BK265" s="21" t="s">
        <v>1795</v>
      </c>
      <c r="BL265" s="20"/>
      <c r="BM265" s="18"/>
      <c r="BN265" s="18"/>
      <c r="BO265" s="173"/>
      <c r="BP265" s="22"/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8" t="str">
        <f t="shared" si="3"/>
        <v/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885</v>
      </c>
      <c r="E266" s="240">
        <v>239</v>
      </c>
      <c r="F266" s="185" t="s">
        <v>792</v>
      </c>
      <c r="G266" s="9" t="str">
        <f>IF(D266="","*",VLOOKUP(F266,BS_ATIVIDADE[#All],3,FALSE))</f>
        <v>SOLDA</v>
      </c>
      <c r="H266" s="17" t="s">
        <v>609</v>
      </c>
      <c r="I266" s="17" t="s">
        <v>609</v>
      </c>
      <c r="J266" s="16">
        <v>74</v>
      </c>
      <c r="K266" s="16">
        <v>482.4</v>
      </c>
      <c r="L266" s="80" t="s">
        <v>609</v>
      </c>
      <c r="M266" s="235" t="s">
        <v>1796</v>
      </c>
      <c r="N266" s="235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1248</v>
      </c>
      <c r="W266" s="43" t="s">
        <v>1797</v>
      </c>
      <c r="X266" s="14" t="s">
        <v>956</v>
      </c>
      <c r="Y266" s="18" t="s">
        <v>959</v>
      </c>
      <c r="Z266" s="18" t="s">
        <v>961</v>
      </c>
      <c r="AA266" s="317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8" t="str">
        <f>IF(BS_CONTROLE[[#This Row],[Local - Partida]]=0, "-", BS_CONTROLE[[#This Row],[Local - Partida]])</f>
        <v>-</v>
      </c>
      <c r="AL266" s="328" t="str">
        <f>IF(BS_CONTROLE[[#This Row],[Local - Encerramento]]=0, "-", BS_CONTROLE[[#This Row],[Local - Encerramento]])</f>
        <v>-</v>
      </c>
      <c r="AM266" s="328" t="str">
        <f>IF(BS_CONTROLE[[#This Row],[Entre - Estações]]=0, "-", BS_CONTROLE[[#This Row],[Entre - Estações]])</f>
        <v>TGR-TBR</v>
      </c>
      <c r="AN266" s="328" t="str">
        <f>IF(BS_CONTROLE[[#This Row],[SB]]=0, "-", BS_CONTROLE[[#This Row],[SB]])</f>
        <v>TBR487</v>
      </c>
      <c r="AO266" s="329">
        <f>IF(BS_CONTROLE[[#This Row],[SUB]]=0, "-", BS_CONTROLE[[#This Row],[SUB]])</f>
        <v>74</v>
      </c>
      <c r="AP266" s="330">
        <f>IF(BS_CONTROLE[[#This Row],[KM - Inicio]]=0, "-", BS_CONTROLE[[#This Row],[KM - Inicio]])</f>
        <v>482.4</v>
      </c>
      <c r="AQ266" s="330" t="str">
        <f>IF(BS_CONTROLE[[#This Row],[KM - Fim]]=0, "-", BS_CONTROLE[[#This Row],[KM - Fim]])</f>
        <v>-</v>
      </c>
      <c r="AR266" s="43"/>
      <c r="AS266" s="43"/>
      <c r="AT266" s="43"/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/>
      <c r="BB266" s="10" t="str">
        <f>IFERROR(_xlfn.XLOOKUP(AI266, BS_ATIVIDADE[ATIVIDADE],BS_ATIVIDADE[UNIDADE] ), "*")</f>
        <v>Nº DE SOLDA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1" t="str">
        <f>IF(BS_CONTROLE[[#This Row],[Responsavel pelo boletim]]=0, "-", BS_CONTROLE[[#This Row],[Responsavel pelo boletim]])</f>
        <v>Elson</v>
      </c>
      <c r="BG266" s="20"/>
      <c r="BH266" s="21">
        <v>1</v>
      </c>
      <c r="BI266" s="21"/>
      <c r="BJ266" s="21" t="s">
        <v>1798</v>
      </c>
      <c r="BK266" s="22"/>
      <c r="BL266" s="20"/>
      <c r="BM266" s="18"/>
      <c r="BN266" s="18"/>
      <c r="BO266" s="173"/>
      <c r="BP266" s="22"/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8" t="str">
        <f t="shared" si="3"/>
        <v/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6" t="s">
        <v>813</v>
      </c>
      <c r="E267" s="240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254</v>
      </c>
      <c r="I267" s="186" t="s">
        <v>254</v>
      </c>
      <c r="J267" s="235">
        <v>74</v>
      </c>
      <c r="K267" s="16">
        <v>201.9</v>
      </c>
      <c r="L267" s="80">
        <v>190</v>
      </c>
      <c r="M267" s="16" t="s">
        <v>1778</v>
      </c>
      <c r="N267" s="16" t="s">
        <v>1778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1234</v>
      </c>
      <c r="W267" s="43" t="s">
        <v>1553</v>
      </c>
      <c r="X267" s="14" t="s">
        <v>956</v>
      </c>
      <c r="Y267" s="18" t="s">
        <v>959</v>
      </c>
      <c r="Z267" s="18" t="s">
        <v>957</v>
      </c>
      <c r="AA267" s="165">
        <v>1</v>
      </c>
      <c r="AB267" s="75" t="s">
        <v>947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8" t="str">
        <f>IF(BS_CONTROLE[[#This Row],[Local - Partida]]=0, "-", BS_CONTROLE[[#This Row],[Local - Partida]])</f>
        <v>TVI2</v>
      </c>
      <c r="AL267" s="328" t="str">
        <f>IF(BS_CONTROLE[[#This Row],[Local - Encerramento]]=0, "-", BS_CONTROLE[[#This Row],[Local - Encerramento]])</f>
        <v>TVI2</v>
      </c>
      <c r="AM267" s="328" t="str">
        <f>IF(BS_CONTROLE[[#This Row],[Entre - Estações]]=0, "-", BS_CONTROLE[[#This Row],[Entre - Estações]])</f>
        <v>TVI-TIN</v>
      </c>
      <c r="AN267" s="328" t="str">
        <f>IF(BS_CONTROLE[[#This Row],[SB]]=0, "-", BS_CONTROLE[[#This Row],[SB]])</f>
        <v>TVI-TIN</v>
      </c>
      <c r="AO267" s="329">
        <f>IF(BS_CONTROLE[[#This Row],[SUB]]=0, "-", BS_CONTROLE[[#This Row],[SUB]])</f>
        <v>74</v>
      </c>
      <c r="AP267" s="330">
        <f>IF(BS_CONTROLE[[#This Row],[KM - Inicio]]=0, "-", BS_CONTROLE[[#This Row],[KM - Inicio]])</f>
        <v>201.9</v>
      </c>
      <c r="AQ267" s="330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1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1228</v>
      </c>
      <c r="BK267" s="22" t="s">
        <v>1799</v>
      </c>
      <c r="BL267" s="20"/>
      <c r="BM267" s="18" t="s">
        <v>986</v>
      </c>
      <c r="BN267" s="18" t="s">
        <v>986</v>
      </c>
      <c r="BO267" s="173" t="s">
        <v>986</v>
      </c>
      <c r="BP267" s="22" t="s">
        <v>1799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8" t="str">
        <f t="shared" si="3"/>
        <v>SemOportunidadeSemOportunidade</v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888</v>
      </c>
      <c r="E268" s="240">
        <v>239</v>
      </c>
      <c r="F268" s="185" t="s">
        <v>792</v>
      </c>
      <c r="G268" s="9" t="str">
        <f>IF(D268="","*",VLOOKUP(F268,BS_ATIVIDADE[#All],3,FALSE))</f>
        <v>SOLDA</v>
      </c>
      <c r="H268" s="17" t="s">
        <v>609</v>
      </c>
      <c r="I268" s="149" t="s">
        <v>609</v>
      </c>
      <c r="J268" s="42">
        <v>74</v>
      </c>
      <c r="K268" s="16">
        <v>147.4</v>
      </c>
      <c r="L268" s="80"/>
      <c r="M268" s="16" t="s">
        <v>1800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1213</v>
      </c>
      <c r="W268" s="43" t="s">
        <v>1797</v>
      </c>
      <c r="X268" s="14" t="s">
        <v>956</v>
      </c>
      <c r="Y268" s="18" t="s">
        <v>959</v>
      </c>
      <c r="Z268" s="18" t="s">
        <v>961</v>
      </c>
      <c r="AA268" s="317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8" t="str">
        <f>IF(BS_CONTROLE[[#This Row],[Local - Partida]]=0, "-", BS_CONTROLE[[#This Row],[Local - Partida]])</f>
        <v>-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TCE-TMO</v>
      </c>
      <c r="AN268" s="328" t="str">
        <f>IF(BS_CONTROLE[[#This Row],[SB]]=0, "-", BS_CONTROLE[[#This Row],[SB]])</f>
        <v>TMO155</v>
      </c>
      <c r="AO268" s="329">
        <f>IF(BS_CONTROLE[[#This Row],[SUB]]=0, "-", BS_CONTROLE[[#This Row],[SUB]])</f>
        <v>74</v>
      </c>
      <c r="AP268" s="330">
        <f>IF(BS_CONTROLE[[#This Row],[KM - Inicio]]=0, "-", BS_CONTROLE[[#This Row],[KM - Inicio]])</f>
        <v>147.4</v>
      </c>
      <c r="AQ268" s="330" t="str">
        <f>IF(BS_CONTROLE[[#This Row],[KM - Fim]]=0, "-", BS_CONTROLE[[#This Row],[KM - Fim]])</f>
        <v>-</v>
      </c>
      <c r="AR268" s="43"/>
      <c r="AS268" s="43"/>
      <c r="AT268" s="43"/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/>
      <c r="BB268" s="10" t="str">
        <f>IFERROR(_xlfn.XLOOKUP(AI268, BS_ATIVIDADE[ATIVIDADE],BS_ATIVIDADE[UNIDADE] ), "*")</f>
        <v>Nº DE SOLDA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1" t="str">
        <f>IF(BS_CONTROLE[[#This Row],[Responsavel pelo boletim]]=0, "-", BS_CONTROLE[[#This Row],[Responsavel pelo boletim]])</f>
        <v>Francisco</v>
      </c>
      <c r="BG268" s="20"/>
      <c r="BH268" s="21">
        <v>1</v>
      </c>
      <c r="BI268" s="21"/>
      <c r="BJ268" s="21" t="s">
        <v>1801</v>
      </c>
      <c r="BK268" s="22" t="s">
        <v>1802</v>
      </c>
      <c r="BL268" s="20"/>
      <c r="BM268" s="18"/>
      <c r="BN268" s="18"/>
      <c r="BO268" s="173"/>
      <c r="BP268" s="22"/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8" t="str">
        <f t="shared" si="3"/>
        <v/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827</v>
      </c>
      <c r="E269" s="240">
        <v>264</v>
      </c>
      <c r="F269" s="15" t="s">
        <v>623</v>
      </c>
      <c r="G269" s="9" t="str">
        <f>IF(D269="","*",VLOOKUP(F269,BS_ATIVIDADE[#All],3,FALSE))</f>
        <v>OUTROS</v>
      </c>
      <c r="H269" s="17" t="s">
        <v>230</v>
      </c>
      <c r="I269" s="17" t="s">
        <v>266</v>
      </c>
      <c r="J269" s="16">
        <v>74</v>
      </c>
      <c r="K269" s="16">
        <v>111</v>
      </c>
      <c r="L269" s="80"/>
      <c r="M269" s="235" t="s">
        <v>1255</v>
      </c>
      <c r="N269" s="235" t="s">
        <v>1803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1804</v>
      </c>
      <c r="W269" s="43" t="s">
        <v>1805</v>
      </c>
      <c r="X269" s="56" t="s">
        <v>956</v>
      </c>
      <c r="Y269" s="18" t="s">
        <v>959</v>
      </c>
      <c r="Z269" s="166" t="s">
        <v>957</v>
      </c>
      <c r="AA269" s="150">
        <v>2</v>
      </c>
      <c r="AB269" s="75" t="s">
        <v>947</v>
      </c>
      <c r="AC269" s="75" t="s">
        <v>942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8" t="str">
        <f>IF(BS_CONTROLE[[#This Row],[Local - Partida]]=0, "-", BS_CONTROLE[[#This Row],[Local - Partida]])</f>
        <v>TIN2</v>
      </c>
      <c r="AL269" s="328" t="str">
        <f>IF(BS_CONTROLE[[#This Row],[Local - Encerramento]]=0, "-", BS_CONTROLE[[#This Row],[Local - Encerramento]])</f>
        <v>TCS2</v>
      </c>
      <c r="AM269" s="328" t="str">
        <f>IF(BS_CONTROLE[[#This Row],[Entre - Estações]]=0, "-", BS_CONTROLE[[#This Row],[Entre - Estações]])</f>
        <v>TIN-TCS</v>
      </c>
      <c r="AN269" s="328" t="str">
        <f>IF(BS_CONTROLE[[#This Row],[SB]]=0, "-", BS_CONTROLE[[#This Row],[SB]])</f>
        <v>TINTCS</v>
      </c>
      <c r="AO269" s="329">
        <f>IF(BS_CONTROLE[[#This Row],[SUB]]=0, "-", BS_CONTROLE[[#This Row],[SUB]])</f>
        <v>74</v>
      </c>
      <c r="AP269" s="330">
        <f>IF(BS_CONTROLE[[#This Row],[KM - Inicio]]=0, "-", BS_CONTROLE[[#This Row],[KM - Inicio]])</f>
        <v>111</v>
      </c>
      <c r="AQ269" s="330" t="str">
        <f>IF(BS_CONTROLE[[#This Row],[KM - Fim]]=0, "-", BS_CONTROLE[[#This Row],[KM - Fim]])</f>
        <v>-</v>
      </c>
      <c r="AR269" s="43"/>
      <c r="AS269" s="43"/>
      <c r="AT269" s="43"/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0</v>
      </c>
      <c r="AZ269" s="15"/>
      <c r="BA269" s="178"/>
      <c r="BB269" s="10" t="str">
        <f>IFERROR(_xlfn.XLOOKUP(AI269, BS_ATIVIDADE[ATIVIDADE],BS_ATIVIDADE[UNIDADE] ), "*")</f>
        <v>BINÁRIO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1" t="str">
        <f>IF(BS_CONTROLE[[#This Row],[Responsavel pelo boletim]]=0, "-", BS_CONTROLE[[#This Row],[Responsavel pelo boletim]])</f>
        <v xml:space="preserve">HERBET </v>
      </c>
      <c r="BG269" s="20"/>
      <c r="BH269" s="21">
        <v>1</v>
      </c>
      <c r="BI269" s="21"/>
      <c r="BJ269" s="21" t="s">
        <v>1806</v>
      </c>
      <c r="BK269" s="21" t="s">
        <v>1806</v>
      </c>
      <c r="BL269" s="20"/>
      <c r="BM269" s="18"/>
      <c r="BN269" s="18"/>
      <c r="BO269" s="173"/>
      <c r="BP269" s="22"/>
      <c r="BQ269" s="13" t="str">
        <f>IF(AND(BR269&lt;1,BS269&lt;1),"Produção e Intervalo",IF(BR269&lt;1,"Intervalo",IF(BS269&lt;1,"Produção","Aderente")))</f>
        <v>Produção e Intervalo</v>
      </c>
      <c r="BR269" s="23">
        <f>IF(OR(B269="",F269=""),"*",AY269/P269)</f>
        <v>0</v>
      </c>
      <c r="BS269" s="23">
        <f>IF(OR(B269="",F269=""),"*",BA269/Q269)</f>
        <v>0</v>
      </c>
      <c r="BT269" s="248" t="str">
        <f t="shared" si="3"/>
        <v/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208</v>
      </c>
      <c r="I270" s="17" t="s">
        <v>1807</v>
      </c>
      <c r="J270" s="16">
        <v>74</v>
      </c>
      <c r="K270" s="16">
        <v>26</v>
      </c>
      <c r="L270" s="80" t="s">
        <v>609</v>
      </c>
      <c r="M270" s="235" t="s">
        <v>1808</v>
      </c>
      <c r="N270" s="235" t="s">
        <v>1809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1230</v>
      </c>
      <c r="W270" s="43" t="s">
        <v>1672</v>
      </c>
      <c r="X270" s="271" t="s">
        <v>956</v>
      </c>
      <c r="Y270" s="18" t="s">
        <v>959</v>
      </c>
      <c r="Z270" s="18" t="s">
        <v>961</v>
      </c>
      <c r="AA270" s="150">
        <v>1</v>
      </c>
      <c r="AB270" s="75" t="s">
        <v>947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8" t="str">
        <f>IF(BS_CONTROLE[[#This Row],[Local - Partida]]=0, "-", BS_CONTROLE[[#This Row],[Local - Partida]])</f>
        <v>TAP2</v>
      </c>
      <c r="AL270" s="328" t="str">
        <f>IF(BS_CONTROLE[[#This Row],[Local - Encerramento]]=0, "-", BS_CONTROLE[[#This Row],[Local - Encerramento]])</f>
        <v>ZFN</v>
      </c>
      <c r="AM270" s="328" t="str">
        <f>IF(BS_CONTROLE[[#This Row],[Entre - Estações]]=0, "-", BS_CONTROLE[[#This Row],[Entre - Estações]])</f>
        <v>TAP-ZFN</v>
      </c>
      <c r="AN270" s="328" t="str">
        <f>IF(BS_CONTROLE[[#This Row],[SB]]=0, "-", BS_CONTROLE[[#This Row],[SB]])</f>
        <v>TAPZFN</v>
      </c>
      <c r="AO270" s="329">
        <f>IF(BS_CONTROLE[[#This Row],[SUB]]=0, "-", BS_CONTROLE[[#This Row],[SUB]])</f>
        <v>74</v>
      </c>
      <c r="AP270" s="330">
        <f>IF(BS_CONTROLE[[#This Row],[KM - Inicio]]=0, "-", BS_CONTROLE[[#This Row],[KM - Inicio]])</f>
        <v>26</v>
      </c>
      <c r="AQ270" s="330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1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1810</v>
      </c>
      <c r="BK270" s="22" t="s">
        <v>1811</v>
      </c>
      <c r="BL270" s="20"/>
      <c r="BM270" s="18" t="s">
        <v>980</v>
      </c>
      <c r="BN270" s="18" t="s">
        <v>980</v>
      </c>
      <c r="BO270" s="173" t="s">
        <v>980</v>
      </c>
      <c r="BP270" s="22"/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8" t="str">
        <f t="shared" si="3"/>
        <v>OKOK</v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1812</v>
      </c>
      <c r="E271" s="240">
        <v>246</v>
      </c>
      <c r="F271" s="15" t="s">
        <v>623</v>
      </c>
      <c r="G271" s="9" t="str">
        <f>IF(D271="","*",VLOOKUP(F271,BS_ATIVIDADE[#All],3,FALSE))</f>
        <v>OUTROS</v>
      </c>
      <c r="H271" s="17" t="s">
        <v>520</v>
      </c>
      <c r="I271" s="17" t="s">
        <v>518</v>
      </c>
      <c r="J271" s="16">
        <v>78</v>
      </c>
      <c r="K271" s="235">
        <v>335</v>
      </c>
      <c r="L271" s="89" t="s">
        <v>609</v>
      </c>
      <c r="M271" s="16" t="s">
        <v>1813</v>
      </c>
      <c r="N271" s="16" t="s">
        <v>1814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1815</v>
      </c>
      <c r="W271" s="43" t="s">
        <v>1816</v>
      </c>
      <c r="X271" s="236" t="s">
        <v>956</v>
      </c>
      <c r="Y271" s="18" t="s">
        <v>959</v>
      </c>
      <c r="Z271" s="18" t="s">
        <v>961</v>
      </c>
      <c r="AA271" s="317">
        <v>1</v>
      </c>
      <c r="AB271" s="75" t="s">
        <v>953</v>
      </c>
      <c r="AC271" s="15" t="s">
        <v>954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8" t="str">
        <f>IF(BS_CONTROLE[[#This Row],[Local - Partida]]=0, "-", BS_CONTROLE[[#This Row],[Local - Partida]])</f>
        <v>ZTP</v>
      </c>
      <c r="AL271" s="328" t="str">
        <f>IF(BS_CONTROLE[[#This Row],[Local - Encerramento]]=0, "-", BS_CONTROLE[[#This Row],[Local - Encerramento]])</f>
        <v>ZZZ</v>
      </c>
      <c r="AM271" s="328" t="str">
        <f>IF(BS_CONTROLE[[#This Row],[Entre - Estações]]=0, "-", BS_CONTROLE[[#This Row],[Entre - Estações]])</f>
        <v>ZTP-ZZZ</v>
      </c>
      <c r="AN271" s="328" t="str">
        <f>IF(BS_CONTROLE[[#This Row],[SB]]=0, "-", BS_CONTROLE[[#This Row],[SB]])</f>
        <v>ZTPZZZ</v>
      </c>
      <c r="AO271" s="329">
        <f>IF(BS_CONTROLE[[#This Row],[SUB]]=0, "-", BS_CONTROLE[[#This Row],[SUB]])</f>
        <v>78</v>
      </c>
      <c r="AP271" s="330">
        <f>IF(BS_CONTROLE[[#This Row],[KM - Inicio]]=0, "-", BS_CONTROLE[[#This Row],[KM - Inicio]])</f>
        <v>335</v>
      </c>
      <c r="AQ271" s="330" t="str">
        <f>IF(BS_CONTROLE[[#This Row],[KM - Fim]]=0, "-", BS_CONTROLE[[#This Row],[KM - Fim]])</f>
        <v>-</v>
      </c>
      <c r="AR271" s="43"/>
      <c r="AS271" s="43"/>
      <c r="AT271" s="43"/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0</v>
      </c>
      <c r="AZ271" s="15"/>
      <c r="BA271" s="178"/>
      <c r="BB271" s="10" t="str">
        <f>IFERROR(_xlfn.XLOOKUP(AI271, BS_ATIVIDADE[ATIVIDADE],BS_ATIVIDADE[UNIDADE] ), "*")</f>
        <v>BINÁRIO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1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1228</v>
      </c>
      <c r="BK271" s="22" t="s">
        <v>1817</v>
      </c>
      <c r="BL271" s="20"/>
      <c r="BM271" s="18"/>
      <c r="BN271" s="18"/>
      <c r="BO271" s="173"/>
      <c r="BP271" s="22"/>
      <c r="BQ271" s="13" t="str">
        <f>IF(AND(BR271&lt;1,BS271&lt;1),"Produção e Intervalo",IF(BR271&lt;1,"Intervalo",IF(BS271&lt;1,"Produção","Aderente")))</f>
        <v>Produção e Intervalo</v>
      </c>
      <c r="BR271" s="23">
        <f>IF(OR(B271="",F271=""),"*",AY271/P271)</f>
        <v>0</v>
      </c>
      <c r="BS271" s="23">
        <f>IF(OR(B271="",F271=""),"*",BA271/Q271)</f>
        <v>0</v>
      </c>
      <c r="BT271" s="248" t="str">
        <f t="shared" si="3"/>
        <v/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40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0.16666666666666666</v>
      </c>
      <c r="Q272" s="89">
        <v>3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1213</v>
      </c>
      <c r="W272" s="186" t="s">
        <v>1214</v>
      </c>
      <c r="X272" s="236" t="s">
        <v>956</v>
      </c>
      <c r="Y272" s="18" t="s">
        <v>959</v>
      </c>
      <c r="Z272" s="166" t="s">
        <v>957</v>
      </c>
      <c r="AA272" s="150">
        <v>1</v>
      </c>
      <c r="AB272" s="75" t="s">
        <v>947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8" t="str">
        <f>IF(BS_CONTROLE[[#This Row],[Local - Partida]]=0, "-", BS_CONTROLE[[#This Row],[Local - Partida]])</f>
        <v>ZTEZVT</v>
      </c>
      <c r="AL272" s="328" t="str">
        <f>IF(BS_CONTROLE[[#This Row],[Local - Encerramento]]=0, "-", BS_CONTROLE[[#This Row],[Local - Encerramento]])</f>
        <v>ZTEZVT</v>
      </c>
      <c r="AM272" s="328" t="str">
        <f>IF(BS_CONTROLE[[#This Row],[Entre - Estações]]=0, "-", BS_CONTROLE[[#This Row],[Entre - Estações]])</f>
        <v>ZTE-ZVT</v>
      </c>
      <c r="AN272" s="328" t="str">
        <f>IF(BS_CONTROLE[[#This Row],[SB]]=0, "-", BS_CONTROLE[[#This Row],[SB]])</f>
        <v>ZVTZDK</v>
      </c>
      <c r="AO272" s="329">
        <f>IF(BS_CONTROLE[[#This Row],[SUB]]=0, "-", BS_CONTROLE[[#This Row],[SUB]])</f>
        <v>78</v>
      </c>
      <c r="AP272" s="330">
        <f>IF(BS_CONTROLE[[#This Row],[KM - Inicio]]=0, "-", BS_CONTROLE[[#This Row],[KM - Inicio]])</f>
        <v>244</v>
      </c>
      <c r="AQ272" s="330">
        <f>IF(BS_CONTROLE[[#This Row],[KM - Fim]]=0, "-", BS_CONTROLE[[#This Row],[KM - Fim]])</f>
        <v>246</v>
      </c>
      <c r="AR272" s="43">
        <v>0.35972222222222222</v>
      </c>
      <c r="AS272" s="43"/>
      <c r="AT272" s="43"/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</v>
      </c>
      <c r="AZ272" s="15"/>
      <c r="BA272" s="178"/>
      <c r="BB272" s="10" t="str">
        <f>IFERROR(_xlfn.XLOOKUP(AI272, BS_ATIVIDADE[ATIVIDADE],BS_ATIVIDADE[UNIDADE] ), "*")</f>
        <v>Nº DE SOLDA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1" t="str">
        <f>IF(BS_CONTROLE[[#This Row],[Responsavel pelo boletim]]=0, "-", BS_CONTROLE[[#This Row],[Responsavel pelo boletim]])</f>
        <v>Francisco</v>
      </c>
      <c r="BG272" s="20"/>
      <c r="BH272" s="21">
        <v>1</v>
      </c>
      <c r="BI272" s="21"/>
      <c r="BJ272" s="21" t="s">
        <v>1228</v>
      </c>
      <c r="BK272" s="22" t="s">
        <v>1818</v>
      </c>
      <c r="BL272" s="20"/>
      <c r="BM272" s="18"/>
      <c r="BN272" s="18"/>
      <c r="BO272" s="173"/>
      <c r="BP272" s="22"/>
      <c r="BQ272" s="13" t="str">
        <f>IF(AND(BR272&lt;1,BS272&lt;1),"Produção e Intervalo",IF(BR272&lt;1,"Intervalo",IF(BS272&lt;1,"Produção","Aderente")))</f>
        <v>Produção e Intervalo</v>
      </c>
      <c r="BR272" s="23">
        <f>IF(OR(B272="",F272=""),"*",AY272/P272)</f>
        <v>0</v>
      </c>
      <c r="BS272" s="23">
        <f>IF(OR(B272="",F272=""),"*",BA272/Q272)</f>
        <v>0</v>
      </c>
      <c r="BT272" s="248" t="str">
        <f t="shared" si="3"/>
        <v/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40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5">
        <v>72</v>
      </c>
      <c r="K273" s="235">
        <v>304</v>
      </c>
      <c r="L273" s="89">
        <v>305</v>
      </c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1237</v>
      </c>
      <c r="W273" s="186" t="s">
        <v>1235</v>
      </c>
      <c r="X273" s="271" t="s">
        <v>956</v>
      </c>
      <c r="Y273" s="18" t="s">
        <v>959</v>
      </c>
      <c r="Z273" s="18" t="s">
        <v>952</v>
      </c>
      <c r="AA273" s="150">
        <v>1</v>
      </c>
      <c r="AB273" s="75" t="s">
        <v>947</v>
      </c>
      <c r="AC273" s="75" t="s">
        <v>942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8" t="str">
        <f>IF(BS_CONTROLE[[#This Row],[Local - Partida]]=0, "-", BS_CONTROLE[[#This Row],[Local - Partida]])</f>
        <v>ZGT1</v>
      </c>
      <c r="AL273" s="328" t="str">
        <f>IF(BS_CONTROLE[[#This Row],[Local - Encerramento]]=0, "-", BS_CONTROLE[[#This Row],[Local - Encerramento]])</f>
        <v>ZGT1</v>
      </c>
      <c r="AM273" s="328" t="str">
        <f>IF(BS_CONTROLE[[#This Row],[Entre - Estações]]=0, "-", BS_CONTROLE[[#This Row],[Entre - Estações]])</f>
        <v>ZGT-ZXE</v>
      </c>
      <c r="AN273" s="328" t="str">
        <f>IF(BS_CONTROLE[[#This Row],[SB]]=0, "-", BS_CONTROLE[[#This Row],[SB]])</f>
        <v>ZGTZXE</v>
      </c>
      <c r="AO273" s="329">
        <f>IF(BS_CONTROLE[[#This Row],[SUB]]=0, "-", BS_CONTROLE[[#This Row],[SUB]])</f>
        <v>72</v>
      </c>
      <c r="AP273" s="330">
        <f>IF(BS_CONTROLE[[#This Row],[KM - Inicio]]=0, "-", BS_CONTROLE[[#This Row],[KM - Inicio]])</f>
        <v>304</v>
      </c>
      <c r="AQ273" s="330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/>
      <c r="AU273" s="177"/>
      <c r="AV273" s="177"/>
      <c r="AW273" s="177"/>
      <c r="AX273" s="177"/>
      <c r="AY273" s="12" t="str">
        <f>IF(D273="","*",IFERROR(IF(ISODD(COUNT(AS273:AX273)),"ERRO",SUM((AT273-AS273),(AV273-AU273),(AX273-AW273))),"ERRO"))</f>
        <v>ERRO</v>
      </c>
      <c r="AZ273" s="15"/>
      <c r="BA273" s="178"/>
      <c r="BB273" s="10" t="str">
        <f>IFERROR(_xlfn.XLOOKUP(AI273, BS_ATIVIDADE[ATIVIDADE],BS_ATIVIDADE[UNIDADE] ), "*")</f>
        <v>M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1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1819</v>
      </c>
      <c r="BK273" s="21" t="s">
        <v>1819</v>
      </c>
      <c r="BL273" s="20"/>
      <c r="BM273" s="18"/>
      <c r="BN273" s="18"/>
      <c r="BO273" s="173"/>
      <c r="BP273" s="22"/>
      <c r="BQ273" s="13" t="e">
        <f>IF(AND(BR273&lt;1,BS273&lt;1),"Produção e Intervalo",IF(BR273&lt;1,"Intervalo",IF(BS273&lt;1,"Produção","Aderente")))</f>
        <v>#VALUE!</v>
      </c>
      <c r="BR273" s="23" t="e">
        <f>IF(OR(B273="",F273=""),"*",AY273/P273)</f>
        <v>#VALUE!</v>
      </c>
      <c r="BS273" s="23">
        <f>IF(OR(B273="",F273=""),"*",BA273/Q273)</f>
        <v>0</v>
      </c>
      <c r="BT273" s="248" t="str">
        <f t="shared" si="3"/>
        <v/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845</v>
      </c>
      <c r="E274" s="240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1434</v>
      </c>
      <c r="W274" s="186" t="s">
        <v>1754</v>
      </c>
      <c r="X274" s="236" t="s">
        <v>956</v>
      </c>
      <c r="Y274" s="18" t="s">
        <v>959</v>
      </c>
      <c r="Z274" s="166" t="s">
        <v>952</v>
      </c>
      <c r="AA274" s="89">
        <v>1</v>
      </c>
      <c r="AB274" s="75" t="s">
        <v>947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8" t="str">
        <f>IF(BS_CONTROLE[[#This Row],[Local - Partida]]=0, "-", BS_CONTROLE[[#This Row],[Local - Partida]])</f>
        <v>PPR</v>
      </c>
      <c r="AL274" s="328" t="str">
        <f>IF(BS_CONTROLE[[#This Row],[Local - Encerramento]]=0, "-", BS_CONTROLE[[#This Row],[Local - Encerramento]])</f>
        <v>PIT</v>
      </c>
      <c r="AM274" s="328" t="str">
        <f>IF(BS_CONTROLE[[#This Row],[Entre - Estações]]=0, "-", BS_CONTROLE[[#This Row],[Entre - Estações]])</f>
        <v>PAS-PUD</v>
      </c>
      <c r="AN274" s="328" t="str">
        <f>IF(BS_CONTROLE[[#This Row],[SB]]=0, "-", BS_CONTROLE[[#This Row],[SB]])</f>
        <v>K96PUD</v>
      </c>
      <c r="AO274" s="329">
        <f>IF(BS_CONTROLE[[#This Row],[SUB]]=0, "-", BS_CONTROLE[[#This Row],[SUB]])</f>
        <v>103</v>
      </c>
      <c r="AP274" s="330">
        <f>IF(BS_CONTROLE[[#This Row],[KM - Inicio]]=0, "-", BS_CONTROLE[[#This Row],[KM - Inicio]])</f>
        <v>2087</v>
      </c>
      <c r="AQ274" s="330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1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1228</v>
      </c>
      <c r="BK274" s="22" t="s">
        <v>1820</v>
      </c>
      <c r="BL274" s="20"/>
      <c r="BM274" s="18" t="s">
        <v>980</v>
      </c>
      <c r="BN274" s="18" t="s">
        <v>980</v>
      </c>
      <c r="BO274" s="173" t="s">
        <v>980</v>
      </c>
      <c r="BP274" s="22"/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8" t="str">
        <f t="shared" si="3"/>
        <v>OKOK</v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912</v>
      </c>
      <c r="E275" s="240">
        <v>250</v>
      </c>
      <c r="F275" s="15" t="s">
        <v>792</v>
      </c>
      <c r="G275" s="9" t="str">
        <f>IF(D275="","*",VLOOKUP(F275,BS_ATIVIDADE[#All],3,FALSE))</f>
        <v>SOLDA</v>
      </c>
      <c r="H275" s="17" t="s">
        <v>609</v>
      </c>
      <c r="I275" s="17" t="s">
        <v>609</v>
      </c>
      <c r="J275" s="16">
        <v>103</v>
      </c>
      <c r="K275" s="16">
        <v>2100</v>
      </c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1617</v>
      </c>
      <c r="W275" s="43" t="s">
        <v>1596</v>
      </c>
      <c r="X275" s="14" t="s">
        <v>956</v>
      </c>
      <c r="Y275" s="18" t="s">
        <v>959</v>
      </c>
      <c r="Z275" s="18" t="s">
        <v>957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8" t="str">
        <f>IF(BS_CONTROLE[[#This Row],[Local - Partida]]=0, "-", BS_CONTROLE[[#This Row],[Local - Partida]])</f>
        <v>-</v>
      </c>
      <c r="AL275" s="328" t="str">
        <f>IF(BS_CONTROLE[[#This Row],[Local - Encerramento]]=0, "-", BS_CONTROLE[[#This Row],[Local - Encerramento]])</f>
        <v>-</v>
      </c>
      <c r="AM275" s="328" t="str">
        <f>IF(BS_CONTROLE[[#This Row],[Entre - Estações]]=0, "-", BS_CONTROLE[[#This Row],[Entre - Estações]])</f>
        <v>PIT-K97</v>
      </c>
      <c r="AN275" s="328" t="str">
        <f>IF(BS_CONTROLE[[#This Row],[SB]]=0, "-", BS_CONTROLE[[#This Row],[SB]])</f>
        <v>PITK96</v>
      </c>
      <c r="AO275" s="329">
        <f>IF(BS_CONTROLE[[#This Row],[SUB]]=0, "-", BS_CONTROLE[[#This Row],[SUB]])</f>
        <v>103</v>
      </c>
      <c r="AP275" s="330">
        <f>IF(BS_CONTROLE[[#This Row],[KM - Inicio]]=0, "-", BS_CONTROLE[[#This Row],[KM - Inicio]])</f>
        <v>2100</v>
      </c>
      <c r="AQ275" s="330" t="str">
        <f>IF(BS_CONTROLE[[#This Row],[KM - Fim]]=0, "-", BS_CONTROLE[[#This Row],[KM - Fim]])</f>
        <v>-</v>
      </c>
      <c r="AR275" s="43"/>
      <c r="AS275" s="43"/>
      <c r="AT275" s="43"/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</v>
      </c>
      <c r="AZ275" s="15"/>
      <c r="BA275" s="178"/>
      <c r="BB275" s="10" t="str">
        <f>IFERROR(_xlfn.XLOOKUP(AI275, BS_ATIVIDADE[ATIVIDADE],BS_ATIVIDADE[UNIDADE] ), "*")</f>
        <v>Nº DE SOLDA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1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1253</v>
      </c>
      <c r="BK275" s="22" t="s">
        <v>1821</v>
      </c>
      <c r="BL275" s="20"/>
      <c r="BM275" s="18"/>
      <c r="BN275" s="18"/>
      <c r="BO275" s="173"/>
      <c r="BP275" s="22"/>
      <c r="BQ275" s="13" t="str">
        <f>IF(AND(BR275&lt;1,BS275&lt;1),"Produção e Intervalo",IF(BR275&lt;1,"Intervalo",IF(BS275&lt;1,"Produção","Aderente")))</f>
        <v>Produção e Intervalo</v>
      </c>
      <c r="BR275" s="23">
        <f>IF(OR(B275="",F275=""),"*",AY275/P275)</f>
        <v>0</v>
      </c>
      <c r="BS275" s="23">
        <f>IF(OR(B275="",F275=""),"*",BA275/Q275)</f>
        <v>0</v>
      </c>
      <c r="BT275" s="248" t="str">
        <f t="shared" si="3"/>
        <v/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40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1759</v>
      </c>
      <c r="W276" s="43" t="s">
        <v>1760</v>
      </c>
      <c r="X276" s="14" t="s">
        <v>956</v>
      </c>
      <c r="Y276" s="18" t="s">
        <v>959</v>
      </c>
      <c r="Z276" s="18" t="s">
        <v>957</v>
      </c>
      <c r="AA276" s="165" t="s">
        <v>609</v>
      </c>
      <c r="AB276" s="15" t="s">
        <v>947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8" t="str">
        <f>IF(BS_CONTROLE[[#This Row],[Local - Partida]]=0, "-", BS_CONTROLE[[#This Row],[Local - Partida]])</f>
        <v>PITK96</v>
      </c>
      <c r="AL276" s="328" t="str">
        <f>IF(BS_CONTROLE[[#This Row],[Local - Encerramento]]=0, "-", BS_CONTROLE[[#This Row],[Local - Encerramento]])</f>
        <v>K96PUD</v>
      </c>
      <c r="AM276" s="328" t="str">
        <f>IF(BS_CONTROLE[[#This Row],[Entre - Estações]]=0, "-", BS_CONTROLE[[#This Row],[Entre - Estações]])</f>
        <v>PIT-K97</v>
      </c>
      <c r="AN276" s="328" t="str">
        <f>IF(BS_CONTROLE[[#This Row],[SB]]=0, "-", BS_CONTROLE[[#This Row],[SB]])</f>
        <v>PITK96</v>
      </c>
      <c r="AO276" s="329">
        <f>IF(BS_CONTROLE[[#This Row],[SUB]]=0, "-", BS_CONTROLE[[#This Row],[SUB]])</f>
        <v>103</v>
      </c>
      <c r="AP276" s="330">
        <f>IF(BS_CONTROLE[[#This Row],[KM - Inicio]]=0, "-", BS_CONTROLE[[#This Row],[KM - Inicio]])</f>
        <v>2100</v>
      </c>
      <c r="AQ276" s="330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1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1228</v>
      </c>
      <c r="BK276" s="22" t="s">
        <v>1822</v>
      </c>
      <c r="BL276" s="20"/>
      <c r="BM276" s="18" t="s">
        <v>980</v>
      </c>
      <c r="BN276" s="18" t="s">
        <v>980</v>
      </c>
      <c r="BO276" s="173" t="s">
        <v>980</v>
      </c>
      <c r="BP276" s="22"/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8" t="str">
        <f t="shared" si="3"/>
        <v>OKOK</v>
      </c>
    </row>
    <row r="277" spans="1:72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 t="str">
        <f>IFERROR( _xlfn.XLOOKUP(D278,#REF!,#REF! ), "*")</f>
        <v>*</v>
      </c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*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40">
        <v>274</v>
      </c>
      <c r="F279" s="15" t="str">
        <f>IFERROR( _xlfn.XLOOKUP(D279,#REF!,#REF! ), "*")</f>
        <v>*</v>
      </c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5"/>
      <c r="W279" s="43"/>
      <c r="X279" s="14"/>
      <c r="Y279" s="18"/>
      <c r="Z279" s="18"/>
      <c r="AA279" s="165"/>
      <c r="AB279" s="15"/>
      <c r="AC279" s="15"/>
      <c r="AD279" s="43"/>
      <c r="AE279" s="80"/>
      <c r="AF279" s="80"/>
      <c r="AG279" s="80"/>
      <c r="AH279" s="19"/>
      <c r="AI279" s="185" t="str">
        <f>IF(BS_CONTROLE[[#This Row],[Atividade]]=0, "-", BS_CONTROLE[[#This Row],[Atividade]])</f>
        <v>*</v>
      </c>
      <c r="AJ279" s="9" t="str">
        <f>IF(D279="","*",VLOOKUP(AI279,BS_ATIVIDADE[#Data],3,FALSE))</f>
        <v>*</v>
      </c>
      <c r="AK279" s="328" t="str">
        <f>IF(BS_CONTROLE[[#This Row],[Local - Partida]]=0, "-", BS_CONTROLE[[#This Row],[Local - Partida]])</f>
        <v>-</v>
      </c>
      <c r="AL279" s="328" t="str">
        <f>IF(BS_CONTROLE[[#This Row],[Local - Encerramento]]=0, "-", BS_CONTROLE[[#This Row],[Local - Encerramento]])</f>
        <v>-</v>
      </c>
      <c r="AM279" s="328" t="str">
        <f>IF(BS_CONTROLE[[#This Row],[Entre - Estações]]=0, "-", BS_CONTROLE[[#This Row],[Entre - Estações]])</f>
        <v>-</v>
      </c>
      <c r="AN279" s="328" t="str">
        <f>IF(BS_CONTROLE[[#This Row],[SB]]=0, "-", BS_CONTROLE[[#This Row],[SB]])</f>
        <v>-</v>
      </c>
      <c r="AO279" s="329" t="str">
        <f>IF(BS_CONTROLE[[#This Row],[SUB]]=0, "-", BS_CONTROLE[[#This Row],[SUB]])</f>
        <v>-</v>
      </c>
      <c r="AP279" s="330" t="str">
        <f>IF(BS_CONTROLE[[#This Row],[KM - Inicio]]=0, "-", BS_CONTROLE[[#This Row],[KM - Inicio]])</f>
        <v>-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1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8" t="str">
        <f t="shared" si="3"/>
        <v/>
      </c>
    </row>
    <row r="280" spans="1:72">
      <c r="A280" s="55" t="str">
        <f>D280&amp;B280</f>
        <v>W7145953</v>
      </c>
      <c r="B280" s="176">
        <v>45953</v>
      </c>
      <c r="C280" s="8">
        <f>IF(BS_CONTROLE[[#This Row],[DATA]]="","",WEEKNUM(BS_CONTROLE[[#This Row],[DATA]]))</f>
        <v>43</v>
      </c>
      <c r="D280" s="56" t="s">
        <v>837</v>
      </c>
      <c r="E280" s="151"/>
      <c r="F280" s="185" t="s">
        <v>623</v>
      </c>
      <c r="G280" s="9" t="str">
        <f>IF(D280="","*",VLOOKUP(F280,BS_ATIVIDADE[#All],3,FALSE))</f>
        <v>OUTROS</v>
      </c>
      <c r="H280" s="149" t="s">
        <v>1217</v>
      </c>
      <c r="I280" s="149" t="s">
        <v>597</v>
      </c>
      <c r="J280" s="42">
        <v>98</v>
      </c>
      <c r="K280" s="42">
        <v>752.38</v>
      </c>
      <c r="L280" s="89" t="s">
        <v>609</v>
      </c>
      <c r="M280" s="376" t="s">
        <v>1218</v>
      </c>
      <c r="N280" s="376" t="s">
        <v>1219</v>
      </c>
      <c r="O280" s="149">
        <v>0.79166666666666663</v>
      </c>
      <c r="P280" s="149">
        <v>4.1666666666666664E-2</v>
      </c>
      <c r="Q280" s="89">
        <v>1</v>
      </c>
      <c r="R280" s="10" t="str">
        <f>IFERROR(_xlfn.XLOOKUP(F280, BS_ATIVIDADE[ATIVIDADE],BS_ATIVIDADE[UNIDADE] ), "*")</f>
        <v>BINÁRIO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1220</v>
      </c>
      <c r="W280" s="186" t="s">
        <v>1221</v>
      </c>
      <c r="X280" s="56" t="s">
        <v>951</v>
      </c>
      <c r="Y280" s="18"/>
      <c r="Z280" s="166" t="s">
        <v>952</v>
      </c>
      <c r="AA280" s="150">
        <v>1</v>
      </c>
      <c r="AB280" s="75" t="s">
        <v>947</v>
      </c>
      <c r="AC280" s="75" t="s">
        <v>609</v>
      </c>
      <c r="AD280" s="186">
        <v>0.75</v>
      </c>
      <c r="AE280" s="89">
        <v>9045</v>
      </c>
      <c r="AF280" s="89">
        <v>9047</v>
      </c>
      <c r="AG280" s="89" t="s">
        <v>609</v>
      </c>
      <c r="AH280" s="19"/>
      <c r="AI280" s="185" t="str">
        <f>IF(BS_CONTROLE[[#This Row],[Atividade]]=0, "-", BS_CONTROLE[[#This Row],[Atividade]])</f>
        <v>DESLOCAMENTO</v>
      </c>
      <c r="AJ280" s="9" t="str">
        <f>IF(D280="","*",VLOOKUP(AI280,BS_ATIVIDADE[#Data],3,FALSE))</f>
        <v>OUTROS</v>
      </c>
      <c r="AK280" s="328" t="str">
        <f>IF(BS_CONTROLE[[#This Row],[Local - Partida]]=0, "-", BS_CONTROLE[[#This Row],[Local - Partida]])</f>
        <v>752RVD</v>
      </c>
      <c r="AL280" s="328" t="str">
        <f>IF(BS_CONTROLE[[#This Row],[Local - Encerramento]]=0, "-", BS_CONTROLE[[#This Row],[Local - Encerramento]])</f>
        <v>TGR2</v>
      </c>
      <c r="AM280" s="328" t="str">
        <f>IF(BS_CONTROLE[[#This Row],[Entre - Estações]]=0, "-", BS_CONTROLE[[#This Row],[Entre - Estações]])</f>
        <v>RVD-TAG</v>
      </c>
      <c r="AN280" s="328" t="str">
        <f>IF(BS_CONTROLE[[#This Row],[SB]]=0, "-", BS_CONTROLE[[#This Row],[SB]])</f>
        <v>RVDTAG</v>
      </c>
      <c r="AO280" s="329">
        <f>IF(BS_CONTROLE[[#This Row],[SUB]]=0, "-", BS_CONTROLE[[#This Row],[SUB]])</f>
        <v>98</v>
      </c>
      <c r="AP280" s="330">
        <f>IF(BS_CONTROLE[[#This Row],[KM - Inicio]]=0, "-", BS_CONTROLE[[#This Row],[KM - Inicio]])</f>
        <v>752.38</v>
      </c>
      <c r="AQ280" s="330" t="str">
        <f>IF(BS_CONTROLE[[#This Row],[KM - Fim]]=0, "-", BS_CONTROLE[[#This Row],[KM - Fim]])</f>
        <v>-</v>
      </c>
      <c r="AR280" s="43"/>
      <c r="AS280" s="43"/>
      <c r="AT280" s="43"/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0</v>
      </c>
      <c r="AZ280" s="15"/>
      <c r="BA280" s="178"/>
      <c r="BB280" s="10" t="str">
        <f>IFERROR(_xlfn.XLOOKUP(AI280, BS_ATIVIDADE[ATIVIDADE],BS_ATIVIDADE[UNIDADE] ), "*")</f>
        <v>BINÁRIO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1" t="str">
        <f>IF(BS_CONTROLE[[#This Row],[Responsavel pelo boletim]]=0, "-", BS_CONTROLE[[#This Row],[Responsavel pelo boletim]])</f>
        <v xml:space="preserve">Marcelo </v>
      </c>
      <c r="BG280" s="20"/>
      <c r="BH280" s="21"/>
      <c r="BI280" s="21"/>
      <c r="BJ280" s="21"/>
      <c r="BK280" s="22"/>
      <c r="BL280" s="20"/>
      <c r="BM280" s="18"/>
      <c r="BN280" s="18"/>
      <c r="BO280" s="173"/>
      <c r="BP280" s="22"/>
      <c r="BQ280" s="13" t="str">
        <f>IF(AND(BR280&lt;1,BS280&lt;1),"Produção e Intervalo",IF(BR280&lt;1,"Intervalo",IF(BS280&lt;1,"Produção","Aderente")))</f>
        <v>Produção e Intervalo</v>
      </c>
      <c r="BR280" s="23">
        <f>IF(OR(B280="",F280=""),"*",AY280/P280)</f>
        <v>0</v>
      </c>
      <c r="BS280" s="23">
        <f>IF(OR(B280="",F280=""),"*",BA280/Q280)</f>
        <v>0</v>
      </c>
      <c r="BT280" s="248" t="str">
        <f t="shared" si="3"/>
        <v/>
      </c>
    </row>
    <row r="281" spans="1:72">
      <c r="A281" s="55" t="str">
        <f>D281&amp;B281</f>
        <v>A6045953</v>
      </c>
      <c r="B281" s="176">
        <v>45953</v>
      </c>
      <c r="C281" s="8">
        <f>IF(BS_CONTROLE[[#This Row],[DATA]]="","",WEEKNUM(BS_CONTROLE[[#This Row],[DATA]]))</f>
        <v>43</v>
      </c>
      <c r="D281" s="56" t="s">
        <v>705</v>
      </c>
      <c r="E281" s="151"/>
      <c r="F281" s="185" t="s">
        <v>631</v>
      </c>
      <c r="G281" s="9" t="str">
        <f>IF(D281="","*",VLOOKUP(F281,BS_ATIVIDADE[#All],3,FALSE))</f>
        <v>DETECÇÃO</v>
      </c>
      <c r="H281" s="17" t="s">
        <v>80</v>
      </c>
      <c r="I281" s="17" t="s">
        <v>595</v>
      </c>
      <c r="J281" s="16">
        <v>98</v>
      </c>
      <c r="K281" s="16">
        <v>752</v>
      </c>
      <c r="L281" s="80" t="s">
        <v>609</v>
      </c>
      <c r="M281" s="235" t="s">
        <v>1543</v>
      </c>
      <c r="N281" s="235" t="s">
        <v>1544</v>
      </c>
      <c r="O281" s="17">
        <v>0.33333333333333331</v>
      </c>
      <c r="P281" s="17">
        <v>4.1666666666666664E-2</v>
      </c>
      <c r="Q281" s="80">
        <v>250</v>
      </c>
      <c r="R281" s="10" t="str">
        <f>IFERROR(_xlfn.XLOOKUP(F281, BS_ATIVIDADE[ATIVIDADE],BS_ATIVIDADE[UNIDADE] ), "*")</f>
        <v>KM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1272</v>
      </c>
      <c r="W281" s="186" t="s">
        <v>1742</v>
      </c>
      <c r="X281" s="236" t="s">
        <v>956</v>
      </c>
      <c r="Y281" s="18"/>
      <c r="Z281" s="166" t="s">
        <v>952</v>
      </c>
      <c r="AA281" s="89">
        <v>1</v>
      </c>
      <c r="AB281" s="75" t="s">
        <v>947</v>
      </c>
      <c r="AC281" s="75" t="s">
        <v>942</v>
      </c>
      <c r="AD281" s="186">
        <v>0.29166666666666669</v>
      </c>
      <c r="AE281" s="89">
        <v>5487</v>
      </c>
      <c r="AF281" s="89" t="s">
        <v>609</v>
      </c>
      <c r="AG281" s="89" t="s">
        <v>609</v>
      </c>
      <c r="AH281" s="19"/>
      <c r="AI281" s="185" t="str">
        <f>IF(BS_CONTROLE[[#This Row],[Atividade]]=0, "-", BS_CONTROLE[[#This Row],[Atividade]])</f>
        <v>DETECÇÃO - RONDA 7 DIAS</v>
      </c>
      <c r="AJ281" s="9" t="str">
        <f>IF(D281="","*",VLOOKUP(AI281,BS_ATIVIDADE[#Data],3,FALSE))</f>
        <v>DETECÇÃO</v>
      </c>
      <c r="AK281" s="328" t="str">
        <f>IF(BS_CONTROLE[[#This Row],[Local - Partida]]=0, "-", BS_CONTROLE[[#This Row],[Local - Partida]])</f>
        <v>TRO</v>
      </c>
      <c r="AL281" s="328" t="str">
        <f>IF(BS_CONTROLE[[#This Row],[Local - Encerramento]]=0, "-", BS_CONTROLE[[#This Row],[Local - Encerramento]])</f>
        <v>TGR</v>
      </c>
      <c r="AM281" s="328" t="str">
        <f>IF(BS_CONTROLE[[#This Row],[Entre - Estações]]=0, "-", BS_CONTROLE[[#This Row],[Entre - Estações]])</f>
        <v>TRO-TGR</v>
      </c>
      <c r="AN281" s="328" t="str">
        <f>IF(BS_CONTROLE[[#This Row],[SB]]=0, "-", BS_CONTROLE[[#This Row],[SB]])</f>
        <v>TROTGR</v>
      </c>
      <c r="AO281" s="329">
        <f>IF(BS_CONTROLE[[#This Row],[SUB]]=0, "-", BS_CONTROLE[[#This Row],[SUB]])</f>
        <v>98</v>
      </c>
      <c r="AP281" s="330">
        <f>IF(BS_CONTROLE[[#This Row],[KM - Inicio]]=0, "-", BS_CONTROLE[[#This Row],[KM - Inicio]])</f>
        <v>752</v>
      </c>
      <c r="AQ281" s="330" t="str">
        <f>IF(BS_CONTROLE[[#This Row],[KM - Fim]]=0, "-", BS_CONTROLE[[#This Row],[KM - Fim]])</f>
        <v>-</v>
      </c>
      <c r="AR281" s="43"/>
      <c r="AS281" s="43"/>
      <c r="AT281" s="43"/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/>
      <c r="BB281" s="10" t="str">
        <f>IFERROR(_xlfn.XLOOKUP(AI281, BS_ATIVIDADE[ATIVIDADE],BS_ATIVIDADE[UNIDADE] ), "*")</f>
        <v>KM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1" t="str">
        <f>IF(BS_CONTROLE[[#This Row],[Responsavel pelo boletim]]=0, "-", BS_CONTROLE[[#This Row],[Responsavel pelo boletim]])</f>
        <v>Miguel</v>
      </c>
      <c r="BG281" s="20"/>
      <c r="BH281" s="21"/>
      <c r="BI281" s="21"/>
      <c r="BJ281" s="21"/>
      <c r="BK281" s="22"/>
      <c r="BL281" s="20"/>
      <c r="BM281" s="18"/>
      <c r="BN281" s="18"/>
      <c r="BO281" s="173"/>
      <c r="BP281" s="22"/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8" t="str">
        <f t="shared" si="3"/>
        <v/>
      </c>
    </row>
    <row r="282" spans="1:72" ht="23.25">
      <c r="A282" s="55" t="str">
        <f>D282&amp;B282</f>
        <v>E1445953</v>
      </c>
      <c r="B282" s="176">
        <v>45953</v>
      </c>
      <c r="C282" s="8">
        <f>IF(BS_CONTROLE[[#This Row],[DATA]]="","",WEEKNUM(BS_CONTROLE[[#This Row],[DATA]]))</f>
        <v>43</v>
      </c>
      <c r="D282" s="271" t="s">
        <v>748</v>
      </c>
      <c r="E282" s="240">
        <v>231</v>
      </c>
      <c r="F282" s="75" t="s">
        <v>706</v>
      </c>
      <c r="G282" s="9" t="str">
        <f>IF(D282="","*",VLOOKUP(F282,BS_ATIVIDADE[#All],3,FALSE))</f>
        <v>MECANIZAÇÃO - ESMERILHADORA</v>
      </c>
      <c r="H282" s="17" t="s">
        <v>595</v>
      </c>
      <c r="I282" s="17" t="s">
        <v>595</v>
      </c>
      <c r="J282" s="16">
        <v>98</v>
      </c>
      <c r="K282" s="16">
        <v>590</v>
      </c>
      <c r="L282" s="80">
        <v>540</v>
      </c>
      <c r="M282" s="23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282" s="23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282" s="17">
        <v>0.875</v>
      </c>
      <c r="P282" s="17">
        <v>4.1666666666666664E-2</v>
      </c>
      <c r="Q282" s="80">
        <v>5000</v>
      </c>
      <c r="R282" s="10" t="str">
        <f>IFERROR(_xlfn.XLOOKUP(F282, BS_ATIVIDADE[ATIVIDADE],BS_ATIVIDADE[UNIDADE] ), "*")</f>
        <v>M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2" s="86" t="str">
        <f>IFERROR(_xlfn.XLOOKUP(J282, BASE_MAPA!$E$2:$E$359, BASE_MAPA!$J$2:$J$359), "ERRO")</f>
        <v>ALTO ARAGUAIA - RONDONOPOLIS</v>
      </c>
      <c r="V282" s="211" t="s">
        <v>1230</v>
      </c>
      <c r="W282" s="276" t="s">
        <v>1794</v>
      </c>
      <c r="X282" s="14" t="s">
        <v>956</v>
      </c>
      <c r="Y282" s="18"/>
      <c r="Z282" s="18" t="s">
        <v>957</v>
      </c>
      <c r="AA282" s="89">
        <v>1</v>
      </c>
      <c r="AB282" s="75" t="s">
        <v>947</v>
      </c>
      <c r="AC282" s="75" t="s">
        <v>942</v>
      </c>
      <c r="AD282" s="186">
        <v>0.83333333333333337</v>
      </c>
      <c r="AE282" s="89">
        <v>6245</v>
      </c>
      <c r="AF282" s="89">
        <v>6246</v>
      </c>
      <c r="AG282" s="89" t="s">
        <v>609</v>
      </c>
      <c r="AH282" s="19"/>
      <c r="AI282" s="185" t="str">
        <f>IF(BS_CONTROLE[[#This Row],[Atividade]]=0, "-", BS_CONTROLE[[#This Row],[Atividade]])</f>
        <v>MECANIZAÇÃO - ESMERILHADORA</v>
      </c>
      <c r="AJ282" s="9" t="str">
        <f>IF(D282="","*",VLOOKUP(AI282,BS_ATIVIDADE[#Data],3,FALSE))</f>
        <v>MECANIZAÇÃO - ESMERILHADORA</v>
      </c>
      <c r="AK282" s="328" t="str">
        <f>IF(BS_CONTROLE[[#This Row],[Local - Partida]]=0, "-", BS_CONTROLE[[#This Row],[Local - Partida]])</f>
        <v>TGR</v>
      </c>
      <c r="AL282" s="328" t="str">
        <f>IF(BS_CONTROLE[[#This Row],[Local - Encerramento]]=0, "-", BS_CONTROLE[[#This Row],[Local - Encerramento]])</f>
        <v>TGR</v>
      </c>
      <c r="AM282" s="328" t="str">
        <f>IF(BS_CONTROLE[[#This Row],[Entre - Estações]]=0, "-", BS_CONTROLE[[#This Row],[Entre - Estações]])</f>
        <v>TEP-TMJ</v>
      </c>
      <c r="AN282" s="328" t="str">
        <f>IF(BS_CONTROLE[[#This Row],[SB]]=0, "-", BS_CONTROLE[[#This Row],[SB]])</f>
        <v>585TMJ</v>
      </c>
      <c r="AO282" s="329">
        <f>IF(BS_CONTROLE[[#This Row],[SUB]]=0, "-", BS_CONTROLE[[#This Row],[SUB]])</f>
        <v>98</v>
      </c>
      <c r="AP282" s="330">
        <f>IF(BS_CONTROLE[[#This Row],[KM - Inicio]]=0, "-", BS_CONTROLE[[#This Row],[KM - Inicio]])</f>
        <v>590</v>
      </c>
      <c r="AQ282" s="330">
        <f>IF(BS_CONTROLE[[#This Row],[KM - Fim]]=0, "-", BS_CONTROLE[[#This Row],[KM - Fim]])</f>
        <v>540</v>
      </c>
      <c r="AR282" s="43"/>
      <c r="AS282" s="43"/>
      <c r="AT282" s="43"/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0</v>
      </c>
      <c r="AZ282" s="15"/>
      <c r="BA282" s="178"/>
      <c r="BB282" s="10" t="str">
        <f>IFERROR(_xlfn.XLOOKUP(AI282, BS_ATIVIDADE[ATIVIDADE],BS_ATIVIDADE[UNIDADE] ), "*")</f>
        <v>M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2" s="11" t="str">
        <f>IFERROR(_xlfn.XLOOKUP(AO282, BASE_MAPA!$E$2:$E$359, BASE_MAPA!$J$2:$J$359), "ERRO")</f>
        <v>ALTO ARAGUAIA - RONDONOPOLIS</v>
      </c>
      <c r="BF282" s="331" t="str">
        <f>IF(BS_CONTROLE[[#This Row],[Responsavel pelo boletim]]=0, "-", BS_CONTROLE[[#This Row],[Responsavel pelo boletim]])</f>
        <v>Fernanda</v>
      </c>
      <c r="BG282" s="20"/>
      <c r="BH282" s="21"/>
      <c r="BI282" s="21"/>
      <c r="BJ282" s="21"/>
      <c r="BK282" s="22"/>
      <c r="BL282" s="20"/>
      <c r="BM282" s="18"/>
      <c r="BN282" s="18"/>
      <c r="BO282" s="173"/>
      <c r="BP282" s="22"/>
      <c r="BQ282" s="13" t="str">
        <f>IF(AND(BR282&lt;1,BS282&lt;1),"Produção e Intervalo",IF(BR282&lt;1,"Intervalo",IF(BS282&lt;1,"Produção","Aderente")))</f>
        <v>Produção e Intervalo</v>
      </c>
      <c r="BR282" s="23">
        <f>IF(OR(B282="",F282=""),"*",AY282/P282)</f>
        <v>0</v>
      </c>
      <c r="BS282" s="23">
        <f>IF(OR(B282="",F282=""),"*",BA282/Q282)</f>
        <v>0</v>
      </c>
      <c r="BT282" s="248" t="str">
        <f t="shared" si="3"/>
        <v/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885</v>
      </c>
      <c r="E283" s="240">
        <v>239</v>
      </c>
      <c r="F283" s="185" t="s">
        <v>792</v>
      </c>
      <c r="G283" s="9" t="str">
        <f>IF(D283="","*",VLOOKUP(F283,BS_ATIVIDADE[#All],3,FALSE))</f>
        <v>SOLDA</v>
      </c>
      <c r="H283" s="17" t="s">
        <v>609</v>
      </c>
      <c r="I283" s="17" t="s">
        <v>609</v>
      </c>
      <c r="J283" s="16">
        <v>74</v>
      </c>
      <c r="K283" s="16">
        <v>482.4</v>
      </c>
      <c r="L283" s="80" t="s">
        <v>609</v>
      </c>
      <c r="M283" s="235" t="s">
        <v>1796</v>
      </c>
      <c r="N283" s="235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1248</v>
      </c>
      <c r="W283" s="43" t="s">
        <v>1797</v>
      </c>
      <c r="X283" s="14" t="s">
        <v>956</v>
      </c>
      <c r="Y283" s="18"/>
      <c r="Z283" s="18" t="s">
        <v>952</v>
      </c>
      <c r="AA283" s="317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8" t="str">
        <f>IF(BS_CONTROLE[[#This Row],[Local - Partida]]=0, "-", BS_CONTROLE[[#This Row],[Local - Partida]])</f>
        <v>-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TGR-TBR</v>
      </c>
      <c r="AN283" s="328" t="str">
        <f>IF(BS_CONTROLE[[#This Row],[SB]]=0, "-", BS_CONTROLE[[#This Row],[SB]])</f>
        <v>TBR487</v>
      </c>
      <c r="AO283" s="329">
        <f>IF(BS_CONTROLE[[#This Row],[SUB]]=0, "-", BS_CONTROLE[[#This Row],[SUB]])</f>
        <v>74</v>
      </c>
      <c r="AP283" s="330">
        <f>IF(BS_CONTROLE[[#This Row],[KM - Inicio]]=0, "-", BS_CONTROLE[[#This Row],[KM - Inicio]])</f>
        <v>482.4</v>
      </c>
      <c r="AQ283" s="330" t="str">
        <f>IF(BS_CONTROLE[[#This Row],[KM - Fim]]=0, "-", BS_CONTROLE[[#This Row],[KM - Fim]])</f>
        <v>-</v>
      </c>
      <c r="AR283" s="43"/>
      <c r="AS283" s="43"/>
      <c r="AT283" s="43"/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0</v>
      </c>
      <c r="AZ283" s="15"/>
      <c r="BA283" s="178"/>
      <c r="BB283" s="10" t="str">
        <f>IFERROR(_xlfn.XLOOKUP(AI283, BS_ATIVIDADE[ATIVIDADE],BS_ATIVIDADE[UNIDADE] ), "*")</f>
        <v>Nº DE SOLDA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1" t="str">
        <f>IF(BS_CONTROLE[[#This Row],[Responsavel pelo boletim]]=0, "-", BS_CONTROLE[[#This Row],[Responsavel pelo boletim]])</f>
        <v>Elson</v>
      </c>
      <c r="BG283" s="20"/>
      <c r="BH283" s="21"/>
      <c r="BI283" s="21"/>
      <c r="BJ283" s="21"/>
      <c r="BK283" s="22"/>
      <c r="BL283" s="20"/>
      <c r="BM283" s="18"/>
      <c r="BN283" s="18"/>
      <c r="BO283" s="173"/>
      <c r="BP283" s="22"/>
      <c r="BQ283" s="13" t="str">
        <f>IF(AND(BR283&lt;1,BS283&lt;1),"Produção e Intervalo",IF(BR283&lt;1,"Intervalo",IF(BS283&lt;1,"Produção","Aderente")))</f>
        <v>Produção e Intervalo</v>
      </c>
      <c r="BR283" s="23">
        <f>IF(OR(B283="",F283=""),"*",AY283/P283)</f>
        <v>0</v>
      </c>
      <c r="BS283" s="23">
        <f>IF(OR(B283="",F283=""),"*",BA283/Q283)</f>
        <v>0</v>
      </c>
      <c r="BT283" s="248" t="str">
        <f t="shared" ref="BT283:BT346" si="4">IF(BN283="","",SUBSTITUTE(BM283," ","")&amp;SUBSTITUTE(BN283," ",""))</f>
        <v/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826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1407</v>
      </c>
      <c r="W284" s="186" t="s">
        <v>700</v>
      </c>
      <c r="X284" s="236" t="s">
        <v>956</v>
      </c>
      <c r="Y284" s="166"/>
      <c r="Z284" s="166" t="s">
        <v>957</v>
      </c>
      <c r="AA284" s="89">
        <v>1</v>
      </c>
      <c r="AB284" s="75" t="s">
        <v>947</v>
      </c>
      <c r="AC284" s="75" t="s">
        <v>942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8" t="str">
        <f>IF(BS_CONTROLE[[#This Row],[Local - Partida]]=0, "-", BS_CONTROLE[[#This Row],[Local - Partida]])</f>
        <v>TOM2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TBA-TIP</v>
      </c>
      <c r="AN284" s="328" t="str">
        <f>IF(BS_CONTROLE[[#This Row],[SB]]=0, "-", BS_CONTROLE[[#This Row],[SB]])</f>
        <v>389TIP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390</v>
      </c>
      <c r="AQ284" s="330">
        <f>IF(BS_CONTROLE[[#This Row],[KM - Fim]]=0, "-", BS_CONTROLE[[#This Row],[KM - Fim]])</f>
        <v>387</v>
      </c>
      <c r="AR284" s="43"/>
      <c r="AS284" s="43"/>
      <c r="AT284" s="43"/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/>
      <c r="BB284" s="10" t="str">
        <f>IFERROR(_xlfn.XLOOKUP(AI284, BS_ATIVIDADE[ATIVIDADE],BS_ATIVIDADE[UNIDADE] ), "*")</f>
        <v>M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>Rodrigo</v>
      </c>
      <c r="BG284" s="20"/>
      <c r="BH284" s="21"/>
      <c r="BI284" s="21"/>
      <c r="BJ284" s="21"/>
      <c r="BK284" s="21"/>
      <c r="BL284" s="20"/>
      <c r="BM284" s="18"/>
      <c r="BN284" s="18"/>
      <c r="BO284" s="173"/>
      <c r="BP284" s="22"/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8" t="str">
        <f t="shared" si="4"/>
        <v/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6" t="s">
        <v>813</v>
      </c>
      <c r="E285" s="240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5">
        <v>74</v>
      </c>
      <c r="K285" s="16">
        <v>200</v>
      </c>
      <c r="L285" s="80">
        <v>190</v>
      </c>
      <c r="M285" s="23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1234</v>
      </c>
      <c r="W285" s="43" t="s">
        <v>1553</v>
      </c>
      <c r="X285" s="14" t="s">
        <v>956</v>
      </c>
      <c r="Y285" s="166"/>
      <c r="Z285" s="18" t="s">
        <v>952</v>
      </c>
      <c r="AA285" s="165">
        <v>1</v>
      </c>
      <c r="AB285" s="75" t="s">
        <v>947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8" t="str">
        <f>IF(BS_CONTROLE[[#This Row],[Local - Partida]]=0, "-", BS_CONTROLE[[#This Row],[Local - Partida]])</f>
        <v>TVI2</v>
      </c>
      <c r="AL285" s="328" t="str">
        <f>IF(BS_CONTROLE[[#This Row],[Local - Encerramento]]=0, "-", BS_CONTROLE[[#This Row],[Local - Encerramento]])</f>
        <v>TVI2</v>
      </c>
      <c r="AM285" s="328" t="str">
        <f>IF(BS_CONTROLE[[#This Row],[Entre - Estações]]=0, "-", BS_CONTROLE[[#This Row],[Entre - Estações]])</f>
        <v>TID-TVI</v>
      </c>
      <c r="AN285" s="328" t="str">
        <f>IF(BS_CONTROLE[[#This Row],[SB]]=0, "-", BS_CONTROLE[[#This Row],[SB]])</f>
        <v>TID201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200</v>
      </c>
      <c r="AQ285" s="330">
        <f>IF(BS_CONTROLE[[#This Row],[KM - Fim]]=0, "-", BS_CONTROLE[[#This Row],[KM - Fim]])</f>
        <v>190</v>
      </c>
      <c r="AR285" s="43"/>
      <c r="AS285" s="43"/>
      <c r="AT285" s="43"/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/>
      <c r="BB285" s="10" t="str">
        <f>IFERROR(_xlfn.XLOOKUP(AI285, BS_ATIVIDADE[ATIVIDADE],BS_ATIVIDADE[UNIDADE] ), "*")</f>
        <v>M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>Antonioni</v>
      </c>
      <c r="BG285" s="20"/>
      <c r="BH285" s="21"/>
      <c r="BI285" s="21"/>
      <c r="BJ285" s="21"/>
      <c r="BK285" s="21"/>
      <c r="BL285" s="20"/>
      <c r="BM285" s="18"/>
      <c r="BN285" s="18"/>
      <c r="BO285" s="173"/>
      <c r="BP285" s="22"/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8" t="str">
        <f t="shared" si="4"/>
        <v/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888</v>
      </c>
      <c r="E286" s="240">
        <v>239</v>
      </c>
      <c r="F286" s="185" t="s">
        <v>792</v>
      </c>
      <c r="G286" s="9" t="str">
        <f>IF(D286="","*",VLOOKUP(F286,BS_ATIVIDADE[#All],3,FALSE))</f>
        <v>SOLDA</v>
      </c>
      <c r="H286" s="17" t="s">
        <v>609</v>
      </c>
      <c r="I286" s="149" t="s">
        <v>609</v>
      </c>
      <c r="J286" s="42">
        <v>74</v>
      </c>
      <c r="K286" s="16">
        <v>147.4</v>
      </c>
      <c r="L286" s="80"/>
      <c r="M286" s="16" t="s">
        <v>1800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1213</v>
      </c>
      <c r="W286" s="43" t="s">
        <v>1797</v>
      </c>
      <c r="X286" s="14" t="s">
        <v>956</v>
      </c>
      <c r="Y286" s="166"/>
      <c r="Z286" s="18" t="s">
        <v>957</v>
      </c>
      <c r="AA286" s="317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8" t="str">
        <f>IF(BS_CONTROLE[[#This Row],[Local - Partida]]=0, "-", BS_CONTROLE[[#This Row],[Local - Partida]])</f>
        <v>-</v>
      </c>
      <c r="AL286" s="328" t="str">
        <f>IF(BS_CONTROLE[[#This Row],[Local - Encerramento]]=0, "-", BS_CONTROLE[[#This Row],[Local - Encerramento]])</f>
        <v>-</v>
      </c>
      <c r="AM286" s="328" t="str">
        <f>IF(BS_CONTROLE[[#This Row],[Entre - Estações]]=0, "-", BS_CONTROLE[[#This Row],[Entre - Estações]])</f>
        <v>TCE-TMO</v>
      </c>
      <c r="AN286" s="328" t="str">
        <f>IF(BS_CONTROLE[[#This Row],[SB]]=0, "-", BS_CONTROLE[[#This Row],[SB]])</f>
        <v>TMO155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147.4</v>
      </c>
      <c r="AQ286" s="330" t="str">
        <f>IF(BS_CONTROLE[[#This Row],[KM - Fim]]=0, "-", BS_CONTROLE[[#This Row],[KM - Fim]])</f>
        <v>-</v>
      </c>
      <c r="AR286" s="43"/>
      <c r="AS286" s="43"/>
      <c r="AT286" s="43"/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/>
      <c r="BB286" s="10" t="str">
        <f>IFERROR(_xlfn.XLOOKUP(AI286, BS_ATIVIDADE[ATIVIDADE],BS_ATIVIDADE[UNIDADE] ), "*")</f>
        <v>Nº DE SOLDA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Francisco</v>
      </c>
      <c r="BG286" s="20"/>
      <c r="BH286" s="21"/>
      <c r="BI286" s="21"/>
      <c r="BJ286" s="21"/>
      <c r="BK286" s="21"/>
      <c r="BL286" s="20"/>
      <c r="BM286" s="18"/>
      <c r="BN286" s="18"/>
      <c r="BO286" s="173"/>
      <c r="BP286" s="22"/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8" t="str">
        <f t="shared" si="4"/>
        <v/>
      </c>
    </row>
    <row r="287" spans="1:72">
      <c r="A287" s="55" t="str">
        <f>D287&amp;B287</f>
        <v/>
      </c>
      <c r="B287" s="184"/>
      <c r="C287" s="8" t="str">
        <f>IF(BS_CONTROLE[[#This Row],[DATA]]="","",WEEKNUM(BS_CONTROLE[[#This Row],[DATA]]))</f>
        <v/>
      </c>
      <c r="D287" s="56"/>
      <c r="E287" s="151"/>
      <c r="F287" s="185"/>
      <c r="G287" s="9" t="str">
        <f>IF(D287="","*",VLOOKUP(F287,BS_ATIVIDADE[#All],3,FALSE))</f>
        <v>*</v>
      </c>
      <c r="H287" s="149"/>
      <c r="I287" s="149"/>
      <c r="J287" s="42"/>
      <c r="K287" s="42"/>
      <c r="L287" s="89"/>
      <c r="M287" s="23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3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49"/>
      <c r="P287" s="149"/>
      <c r="Q287" s="89"/>
      <c r="R287" s="10" t="str">
        <f>IFERROR(_xlfn.XLOOKUP(F287, BS_ATIVIDADE[ATIVIDADE],BS_ATIVIDADE[UNIDADE] ), "*")</f>
        <v>*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6" t="str">
        <f>IFERROR(_xlfn.XLOOKUP(J287, BASE_MAPA!$E$2:$E$359, BASE_MAPA!$J$2:$J$359), "ERRO")</f>
        <v>ERRO</v>
      </c>
      <c r="V287" s="211"/>
      <c r="W287" s="186"/>
      <c r="X287" s="56"/>
      <c r="Y287" s="166"/>
      <c r="Z287" s="166"/>
      <c r="AA287" s="150"/>
      <c r="AB287" s="75"/>
      <c r="AC287" s="75"/>
      <c r="AD287" s="186"/>
      <c r="AE287" s="89"/>
      <c r="AF287" s="89"/>
      <c r="AG287" s="89"/>
      <c r="AH287" s="53"/>
      <c r="AI287" s="148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328" t="str">
        <f>IF(BS_CONTROLE[[#This Row],[Local - Partida]]=0, "-", BS_CONTROLE[[#This Row],[Local - Partida]])</f>
        <v>-</v>
      </c>
      <c r="AL287" s="328" t="str">
        <f>IF(BS_CONTROLE[[#This Row],[Local - Encerramento]]=0, "-", BS_CONTROLE[[#This Row],[Local - Encerramento]])</f>
        <v>-</v>
      </c>
      <c r="AM287" s="328" t="str">
        <f>IF(BS_CONTROLE[[#This Row],[Entre - Estações]]=0, "-", BS_CONTROLE[[#This Row],[Entre - Estações]])</f>
        <v>-</v>
      </c>
      <c r="AN287" s="328" t="str">
        <f>IF(BS_CONTROLE[[#This Row],[SB]]=0, "-", BS_CONTROLE[[#This Row],[SB]])</f>
        <v>-</v>
      </c>
      <c r="AO287" s="329" t="str">
        <f>IF(BS_CONTROLE[[#This Row],[SUB]]=0, "-", BS_CONTROLE[[#This Row],[SUB]])</f>
        <v>-</v>
      </c>
      <c r="AP287" s="330" t="str">
        <f>IF(BS_CONTROLE[[#This Row],[KM - Inicio]]=0, "-", BS_CONTROLE[[#This Row],[KM - Inicio]])</f>
        <v>-</v>
      </c>
      <c r="AQ287" s="330" t="str">
        <f>IF(BS_CONTROLE[[#This Row],[KM - Fim]]=0, "-", BS_CONTROLE[[#This Row],[KM - Fim]])</f>
        <v>-</v>
      </c>
      <c r="AR287" s="43"/>
      <c r="AS287" s="43"/>
      <c r="AT287" s="43"/>
      <c r="AU287" s="43"/>
      <c r="AV287" s="43"/>
      <c r="AW287" s="43"/>
      <c r="AX287" s="43"/>
      <c r="AY287" s="12" t="str">
        <f>IF(D287="","*",IFERROR(IF(ISODD(COUNT(AS287:AX287)),"ERRO",SUM((AT287-AS287),(AV287-AU287),(AX287-AW287))),"ERRO"))</f>
        <v>*</v>
      </c>
      <c r="AZ287" s="15"/>
      <c r="BA287" s="76"/>
      <c r="BB287" s="10" t="str">
        <f>IFERROR(_xlfn.XLOOKUP(AI287, BS_ATIVIDADE[ATIVIDADE],BS_ATIVIDADE[UNIDADE] ), "*")</f>
        <v>*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331" t="str">
        <f>IF(BS_CONTROLE[[#This Row],[Responsavel pelo boletim]]=0, "-", BS_CONTROLE[[#This Row],[Responsavel pelo boletim]])</f>
        <v>-</v>
      </c>
      <c r="BG287" s="20"/>
      <c r="BH287" s="21"/>
      <c r="BI287" s="21"/>
      <c r="BJ287" s="21"/>
      <c r="BK287" s="21"/>
      <c r="BL287" s="20"/>
      <c r="BM287" s="18"/>
      <c r="BN287" s="18"/>
      <c r="BO287" s="173"/>
      <c r="BP287" s="22"/>
      <c r="BQ287" s="13" t="str">
        <f>IF(AND(BR287&lt;1,BS287&lt;1),"Produção e Intervalo",IF(BR287&lt;1,"Intervalo",IF(BS287&lt;1,"Produção","Aderente")))</f>
        <v>Aderente</v>
      </c>
      <c r="BR287" s="23" t="str">
        <f>IF(OR(B287="",F287=""),"*",AY287/P287)</f>
        <v>*</v>
      </c>
      <c r="BS287" s="23" t="str">
        <f>IF(OR(B287="",F287=""),"*",BA287/Q287)</f>
        <v>*</v>
      </c>
      <c r="BT287" s="248" t="str">
        <f t="shared" si="4"/>
        <v/>
      </c>
    </row>
    <row r="288" spans="1:72">
      <c r="A288" s="55" t="str">
        <f>D288&amp;B288</f>
        <v/>
      </c>
      <c r="B288" s="184"/>
      <c r="C288" s="8" t="str">
        <f>IF(BS_CONTROLE[[#This Row],[DATA]]="","",WEEKNUM(BS_CONTROLE[[#This Row],[DATA]]))</f>
        <v/>
      </c>
      <c r="D288" s="56"/>
      <c r="E288" s="151"/>
      <c r="F288" s="185"/>
      <c r="G288" s="9" t="str">
        <f>IF(D288="","*",VLOOKUP(F288,BS_ATIVIDADE[#All],3,FALSE))</f>
        <v>*</v>
      </c>
      <c r="H288" s="149"/>
      <c r="I288" s="149"/>
      <c r="J288" s="42"/>
      <c r="K288" s="42"/>
      <c r="L288" s="89"/>
      <c r="M288" s="16"/>
      <c r="N288" s="16"/>
      <c r="O288" s="149"/>
      <c r="P288" s="149"/>
      <c r="Q288" s="89"/>
      <c r="R288" s="10" t="str">
        <f>IFERROR(_xlfn.XLOOKUP(F288, BS_ATIVIDADE[ATIVIDADE],BS_ATIVIDADE[UNIDADE] ), "*")</f>
        <v>*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6" t="str">
        <f>IFERROR(_xlfn.XLOOKUP(J288, BASE_MAPA!$E$2:$E$359, BASE_MAPA!$J$2:$J$359), "ERRO")</f>
        <v>ERRO</v>
      </c>
      <c r="V288" s="211"/>
      <c r="W288" s="186"/>
      <c r="X288" s="56"/>
      <c r="Y288" s="166"/>
      <c r="Z288" s="166"/>
      <c r="AA288" s="150"/>
      <c r="AB288" s="75"/>
      <c r="AC288" s="75"/>
      <c r="AD288" s="186"/>
      <c r="AE288" s="89"/>
      <c r="AF288" s="89"/>
      <c r="AG288" s="89"/>
      <c r="AH288" s="53"/>
      <c r="AI288" s="148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328" t="str">
        <f>IF(BS_CONTROLE[[#This Row],[Local - Partida]]=0, "-", BS_CONTROLE[[#This Row],[Local - Partida]])</f>
        <v>-</v>
      </c>
      <c r="AL288" s="328" t="str">
        <f>IF(BS_CONTROLE[[#This Row],[Local - Encerramento]]=0, "-", BS_CONTROLE[[#This Row],[Local - Encerramento]])</f>
        <v>-</v>
      </c>
      <c r="AM288" s="328" t="str">
        <f>IF(BS_CONTROLE[[#This Row],[Entre - Estações]]=0, "-", BS_CONTROLE[[#This Row],[Entre - Estações]])</f>
        <v>-</v>
      </c>
      <c r="AN288" s="328" t="str">
        <f>IF(BS_CONTROLE[[#This Row],[SB]]=0, "-", BS_CONTROLE[[#This Row],[SB]])</f>
        <v>-</v>
      </c>
      <c r="AO288" s="329" t="str">
        <f>IF(BS_CONTROLE[[#This Row],[SUB]]=0, "-", BS_CONTROLE[[#This Row],[SUB]])</f>
        <v>-</v>
      </c>
      <c r="AP288" s="330" t="str">
        <f>IF(BS_CONTROLE[[#This Row],[KM - Inicio]]=0, "-", BS_CONTROLE[[#This Row],[KM - Inicio]])</f>
        <v>-</v>
      </c>
      <c r="AQ288" s="330" t="str">
        <f>IF(BS_CONTROLE[[#This Row],[KM - Fim]]=0, "-", BS_CONTROLE[[#This Row],[KM - Fim]])</f>
        <v>-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 t="str">
        <f>IF(D288="","*",IFERROR(IF(ISODD(COUNT(AS288:AX288)),"ERRO",SUM((AT288-AS288),(AV288-AU288),(AX288-AW288))),"ERRO"))</f>
        <v>*</v>
      </c>
      <c r="AZ288" s="15"/>
      <c r="BA288" s="76">
        <v>0</v>
      </c>
      <c r="BB288" s="10" t="str">
        <f>IFERROR(_xlfn.XLOOKUP(AI288, BS_ATIVIDADE[ATIVIDADE],BS_ATIVIDADE[UNIDADE] ), "*")</f>
        <v>*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331" t="str">
        <f>IF(BS_CONTROLE[[#This Row],[Responsavel pelo boletim]]=0, "-", BS_CONTROLE[[#This Row],[Responsavel pelo boletim]])</f>
        <v>-</v>
      </c>
      <c r="BG288" s="20"/>
      <c r="BH288" s="21">
        <v>0</v>
      </c>
      <c r="BI288" s="21"/>
      <c r="BJ288" s="21" t="s">
        <v>1823</v>
      </c>
      <c r="BK288" s="21" t="s">
        <v>1823</v>
      </c>
      <c r="BL288" s="20"/>
      <c r="BM288" s="18"/>
      <c r="BN288" s="18"/>
      <c r="BO288" s="173"/>
      <c r="BP288" s="22"/>
      <c r="BQ288" s="13" t="str">
        <f>IF(AND(BR288&lt;1,BS288&lt;1),"Produção e Intervalo",IF(BR288&lt;1,"Intervalo",IF(BS288&lt;1,"Produção","Aderente")))</f>
        <v>Aderente</v>
      </c>
      <c r="BR288" s="23" t="str">
        <f>IF(OR(B288="",F288=""),"*",AY288/P288)</f>
        <v>*</v>
      </c>
      <c r="BS288" s="23" t="str">
        <f>IF(OR(B288="",F288=""),"*",BA288/Q288)</f>
        <v>*</v>
      </c>
      <c r="BT288" s="248" t="str">
        <f t="shared" si="4"/>
        <v/>
      </c>
    </row>
    <row r="289" spans="1:72">
      <c r="A289" s="55" t="str">
        <f>D289&amp;B289</f>
        <v/>
      </c>
      <c r="B289" s="184"/>
      <c r="C289" s="8" t="str">
        <f>IF(BS_CONTROLE[[#This Row],[DATA]]="","",WEEKNUM(BS_CONTROLE[[#This Row],[DATA]]))</f>
        <v/>
      </c>
      <c r="D289" s="56"/>
      <c r="E289" s="151">
        <v>284</v>
      </c>
      <c r="F289" s="185"/>
      <c r="G289" s="9" t="str">
        <f>IF(D289="","*",VLOOKUP(F289,BS_ATIVIDADE[#All],3,FALSE))</f>
        <v>*</v>
      </c>
      <c r="H289" s="149"/>
      <c r="I289" s="149"/>
      <c r="J289" s="42"/>
      <c r="K289" s="42"/>
      <c r="L289" s="89"/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49"/>
      <c r="P289" s="149"/>
      <c r="Q289" s="89"/>
      <c r="R289" s="10" t="str">
        <f>IFERROR(_xlfn.XLOOKUP(F289, BS_ATIVIDADE[ATIVIDADE],BS_ATIVIDADE[UNIDADE] ), "*")</f>
        <v>*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6" t="str">
        <f>IFERROR(_xlfn.XLOOKUP(J289, BASE_MAPA!$E$2:$E$359, BASE_MAPA!$J$2:$J$359), "ERRO")</f>
        <v>ERRO</v>
      </c>
      <c r="V289" s="211"/>
      <c r="W289" s="186"/>
      <c r="X289" s="56"/>
      <c r="Y289" s="166"/>
      <c r="Z289" s="166"/>
      <c r="AA289" s="150"/>
      <c r="AB289" s="75"/>
      <c r="AC289" s="75"/>
      <c r="AD289" s="186"/>
      <c r="AE289" s="89"/>
      <c r="AF289" s="89"/>
      <c r="AG289" s="89"/>
      <c r="AH289" s="53"/>
      <c r="AI289" s="148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328" t="str">
        <f>IF(BS_CONTROLE[[#This Row],[Local - Partida]]=0, "-", BS_CONTROLE[[#This Row],[Local - Partida]])</f>
        <v>-</v>
      </c>
      <c r="AL289" s="328" t="str">
        <f>IF(BS_CONTROLE[[#This Row],[Local - Encerramento]]=0, "-", BS_CONTROLE[[#This Row],[Local - Encerramento]])</f>
        <v>-</v>
      </c>
      <c r="AM289" s="328" t="str">
        <f>IF(BS_CONTROLE[[#This Row],[Entre - Estações]]=0, "-", BS_CONTROLE[[#This Row],[Entre - Estações]])</f>
        <v>-</v>
      </c>
      <c r="AN289" s="328" t="str">
        <f>IF(BS_CONTROLE[[#This Row],[SB]]=0, "-", BS_CONTROLE[[#This Row],[SB]])</f>
        <v>-</v>
      </c>
      <c r="AO289" s="329" t="str">
        <f>IF(BS_CONTROLE[[#This Row],[SUB]]=0, "-", BS_CONTROLE[[#This Row],[SUB]])</f>
        <v>-</v>
      </c>
      <c r="AP289" s="330" t="str">
        <f>IF(BS_CONTROLE[[#This Row],[KM - Inicio]]=0, "-", BS_CONTROLE[[#This Row],[KM - Inicio]])</f>
        <v>-</v>
      </c>
      <c r="AQ289" s="330" t="str">
        <f>IF(BS_CONTROLE[[#This Row],[KM - Fim]]=0, "-", BS_CONTROLE[[#This Row],[KM - Fim]])</f>
        <v>-</v>
      </c>
      <c r="AR289" s="43"/>
      <c r="AS289" s="43"/>
      <c r="AT289" s="43"/>
      <c r="AU289" s="43"/>
      <c r="AV289" s="43"/>
      <c r="AW289" s="43"/>
      <c r="AX289" s="43"/>
      <c r="AY289" s="12" t="str">
        <f>IF(D289="","*",IFERROR(IF(ISODD(COUNT(AS289:AX289)),"ERRO",SUM((AT289-AS289),(AV289-AU289),(AX289-AW289))),"ERRO"))</f>
        <v>*</v>
      </c>
      <c r="AZ289" s="15"/>
      <c r="BA289" s="76"/>
      <c r="BB289" s="10" t="str">
        <f>IFERROR(_xlfn.XLOOKUP(AI289, BS_ATIVIDADE[ATIVIDADE],BS_ATIVIDADE[UNIDADE] ), "*")</f>
        <v>*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331" t="str">
        <f>IF(BS_CONTROLE[[#This Row],[Responsavel pelo boletim]]=0, "-", BS_CONTROLE[[#This Row],[Responsavel pelo boletim]])</f>
        <v>-</v>
      </c>
      <c r="BG289" s="20"/>
      <c r="BH289" s="21"/>
      <c r="BI289" s="21"/>
      <c r="BJ289" s="21"/>
      <c r="BK289" s="21"/>
      <c r="BL289" s="20"/>
      <c r="BM289" s="18"/>
      <c r="BN289" s="18"/>
      <c r="BO289" s="173"/>
      <c r="BP289" s="22"/>
      <c r="BQ289" s="13" t="str">
        <f>IF(AND(BR289&lt;1,BS289&lt;1),"Produção e Intervalo",IF(BR289&lt;1,"Intervalo",IF(BS289&lt;1,"Produção","Aderente")))</f>
        <v>Aderente</v>
      </c>
      <c r="BR289" s="23" t="str">
        <f>IF(OR(B289="",F289=""),"*",AY289/P289)</f>
        <v>*</v>
      </c>
      <c r="BS289" s="23" t="str">
        <f>IF(OR(B289="",F289=""),"*",BA289/Q289)</f>
        <v>*</v>
      </c>
      <c r="BT289" s="248" t="str">
        <f t="shared" si="4"/>
        <v/>
      </c>
    </row>
    <row r="290" spans="1:72">
      <c r="A290" s="55" t="str">
        <f>D290&amp;B290</f>
        <v/>
      </c>
      <c r="B290" s="184"/>
      <c r="C290" s="8" t="str">
        <f>IF(BS_CONTROLE[[#This Row],[DATA]]="","",WEEKNUM(BS_CONTROLE[[#This Row],[DATA]]))</f>
        <v/>
      </c>
      <c r="D290" s="56"/>
      <c r="E290" s="151">
        <v>285</v>
      </c>
      <c r="F290" s="185"/>
      <c r="G290" s="9" t="str">
        <f>IF(D290="","*",VLOOKUP(F290,BS_ATIVIDADE[#All],3,FALSE))</f>
        <v>*</v>
      </c>
      <c r="H290" s="149"/>
      <c r="I290" s="149"/>
      <c r="J290" s="42"/>
      <c r="K290" s="42"/>
      <c r="L290" s="89"/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49"/>
      <c r="P290" s="149"/>
      <c r="Q290" s="89"/>
      <c r="R290" s="10" t="str">
        <f>IFERROR(_xlfn.XLOOKUP(F290, BS_ATIVIDADE[ATIVIDADE],BS_ATIVIDADE[UNIDADE] ), "*")</f>
        <v>*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6" t="str">
        <f>IFERROR(_xlfn.XLOOKUP(J290, BASE_MAPA!$E$2:$E$359, BASE_MAPA!$J$2:$J$359), "ERRO")</f>
        <v>ERRO</v>
      </c>
      <c r="V290" s="211"/>
      <c r="W290" s="186"/>
      <c r="X290" s="56"/>
      <c r="Y290" s="166"/>
      <c r="Z290" s="166"/>
      <c r="AA290" s="150"/>
      <c r="AB290" s="75"/>
      <c r="AC290" s="75"/>
      <c r="AD290" s="186"/>
      <c r="AE290" s="89"/>
      <c r="AF290" s="89"/>
      <c r="AG290" s="89"/>
      <c r="AH290" s="53"/>
      <c r="AI290" s="148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328" t="str">
        <f>IF(BS_CONTROLE[[#This Row],[Local - Partida]]=0, "-", BS_CONTROLE[[#This Row],[Local - Partida]])</f>
        <v>-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-</v>
      </c>
      <c r="AN290" s="328" t="str">
        <f>IF(BS_CONTROLE[[#This Row],[SB]]=0, "-", BS_CONTROLE[[#This Row],[SB]])</f>
        <v>-</v>
      </c>
      <c r="AO290" s="329" t="str">
        <f>IF(BS_CONTROLE[[#This Row],[SUB]]=0, "-", BS_CONTROLE[[#This Row],[SUB]])</f>
        <v>-</v>
      </c>
      <c r="AP290" s="330" t="str">
        <f>IF(BS_CONTROLE[[#This Row],[KM - Inicio]]=0, "-", BS_CONTROLE[[#This Row],[KM - Inicio]])</f>
        <v>-</v>
      </c>
      <c r="AQ290" s="330" t="str">
        <f>IF(BS_CONTROLE[[#This Row],[KM - Fim]]=0, "-", BS_CONTROLE[[#This Row],[KM - Fim]])</f>
        <v>-</v>
      </c>
      <c r="AR290" s="43"/>
      <c r="AS290" s="43"/>
      <c r="AT290" s="43"/>
      <c r="AU290" s="43"/>
      <c r="AV290" s="43"/>
      <c r="AW290" s="43"/>
      <c r="AX290" s="43"/>
      <c r="AY290" s="12" t="str">
        <f>IF(D290="","*",IFERROR(IF(ISODD(COUNT(AS290:AX290)),"ERRO",SUM((AT290-AS290),(AV290-AU290),(AX290-AW290))),"ERRO"))</f>
        <v>*</v>
      </c>
      <c r="AZ290" s="15"/>
      <c r="BA290" s="76"/>
      <c r="BB290" s="10" t="str">
        <f>IFERROR(_xlfn.XLOOKUP(AI290, BS_ATIVIDADE[ATIVIDADE],BS_ATIVIDADE[UNIDADE] ), "*")</f>
        <v>*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331" t="str">
        <f>IF(BS_CONTROLE[[#This Row],[Responsavel pelo boletim]]=0, "-", BS_CONTROLE[[#This Row],[Responsavel pelo boletim]])</f>
        <v>-</v>
      </c>
      <c r="BG290" s="20"/>
      <c r="BH290" s="21"/>
      <c r="BI290" s="21"/>
      <c r="BJ290" s="21"/>
      <c r="BK290" s="21"/>
      <c r="BL290" s="20"/>
      <c r="BM290" s="18"/>
      <c r="BN290" s="18"/>
      <c r="BO290" s="173"/>
      <c r="BP290" s="22"/>
      <c r="BQ290" s="13" t="str">
        <f>IF(AND(BR290&lt;1,BS290&lt;1),"Produção e Intervalo",IF(BR290&lt;1,"Intervalo",IF(BS290&lt;1,"Produção","Aderente")))</f>
        <v>Aderente</v>
      </c>
      <c r="BR290" s="23" t="str">
        <f>IF(OR(B290="",F290=""),"*",AY290/P290)</f>
        <v>*</v>
      </c>
      <c r="BS290" s="23" t="str">
        <f>IF(OR(B290="",F290=""),"*",BA290/Q290)</f>
        <v>*</v>
      </c>
      <c r="BT290" s="248" t="str">
        <f t="shared" si="4"/>
        <v/>
      </c>
    </row>
    <row r="291" spans="1:72">
      <c r="A291" s="55" t="str">
        <f>D291&amp;B291</f>
        <v/>
      </c>
      <c r="B291" s="184"/>
      <c r="C291" s="8" t="str">
        <f>IF(BS_CONTROLE[[#This Row],[DATA]]="","",WEEKNUM(BS_CONTROLE[[#This Row],[DATA]]))</f>
        <v/>
      </c>
      <c r="D291" s="56"/>
      <c r="E291" s="151">
        <v>286</v>
      </c>
      <c r="F291" s="185"/>
      <c r="G291" s="9" t="str">
        <f>IF(D291="","*",VLOOKUP(F291,BS_ATIVIDADE[#All],3,FALSE))</f>
        <v>*</v>
      </c>
      <c r="H291" s="149"/>
      <c r="I291" s="149"/>
      <c r="J291" s="42"/>
      <c r="K291" s="42"/>
      <c r="L291" s="89"/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49"/>
      <c r="P291" s="149"/>
      <c r="Q291" s="89"/>
      <c r="R291" s="10" t="str">
        <f>IFERROR(_xlfn.XLOOKUP(F291, BS_ATIVIDADE[ATIVIDADE],BS_ATIVIDADE[UNIDADE] ), "*")</f>
        <v>*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6" t="str">
        <f>IFERROR(_xlfn.XLOOKUP(J291, BASE_MAPA!$E$2:$E$359, BASE_MAPA!$J$2:$J$359), "ERRO")</f>
        <v>ERRO</v>
      </c>
      <c r="V291" s="211"/>
      <c r="W291" s="186"/>
      <c r="X291" s="56"/>
      <c r="Y291" s="166"/>
      <c r="Z291" s="166"/>
      <c r="AA291" s="150"/>
      <c r="AB291" s="75"/>
      <c r="AC291" s="75"/>
      <c r="AD291" s="186"/>
      <c r="AE291" s="89"/>
      <c r="AF291" s="89"/>
      <c r="AG291" s="89"/>
      <c r="AH291" s="53"/>
      <c r="AI291" s="148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328" t="str">
        <f>IF(BS_CONTROLE[[#This Row],[Local - Partida]]=0, "-", BS_CONTROLE[[#This Row],[Local - Partida]])</f>
        <v>-</v>
      </c>
      <c r="AL291" s="328" t="str">
        <f>IF(BS_CONTROLE[[#This Row],[Local - Encerramento]]=0, "-", BS_CONTROLE[[#This Row],[Local - Encerramento]])</f>
        <v>-</v>
      </c>
      <c r="AM291" s="328" t="str">
        <f>IF(BS_CONTROLE[[#This Row],[Entre - Estações]]=0, "-", BS_CONTROLE[[#This Row],[Entre - Estações]])</f>
        <v>-</v>
      </c>
      <c r="AN291" s="328" t="str">
        <f>IF(BS_CONTROLE[[#This Row],[SB]]=0, "-", BS_CONTROLE[[#This Row],[SB]])</f>
        <v>-</v>
      </c>
      <c r="AO291" s="329" t="str">
        <f>IF(BS_CONTROLE[[#This Row],[SUB]]=0, "-", BS_CONTROLE[[#This Row],[SUB]])</f>
        <v>-</v>
      </c>
      <c r="AP291" s="330" t="str">
        <f>IF(BS_CONTROLE[[#This Row],[KM - Inicio]]=0, "-", BS_CONTROLE[[#This Row],[KM - Inicio]])</f>
        <v>-</v>
      </c>
      <c r="AQ291" s="330" t="str">
        <f>IF(BS_CONTROLE[[#This Row],[KM - Fim]]=0, "-", BS_CONTROLE[[#This Row],[KM - Fim]])</f>
        <v>-</v>
      </c>
      <c r="AR291" s="43"/>
      <c r="AS291" s="43"/>
      <c r="AT291" s="43"/>
      <c r="AU291" s="43"/>
      <c r="AV291" s="43"/>
      <c r="AW291" s="43"/>
      <c r="AX291" s="43"/>
      <c r="AY291" s="12" t="str">
        <f>IF(D291="","*",IFERROR(IF(ISODD(COUNT(AS291:AX291)),"ERRO",SUM((AT291-AS291),(AV291-AU291),(AX291-AW291))),"ERRO"))</f>
        <v>*</v>
      </c>
      <c r="AZ291" s="15"/>
      <c r="BA291" s="76"/>
      <c r="BB291" s="10" t="str">
        <f>IFERROR(_xlfn.XLOOKUP(AI291, BS_ATIVIDADE[ATIVIDADE],BS_ATIVIDADE[UNIDADE] ), "*")</f>
        <v>*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331" t="str">
        <f>IF(BS_CONTROLE[[#This Row],[Responsavel pelo boletim]]=0, "-", BS_CONTROLE[[#This Row],[Responsavel pelo boletim]])</f>
        <v>-</v>
      </c>
      <c r="BG291" s="20"/>
      <c r="BH291" s="21"/>
      <c r="BI291" s="21"/>
      <c r="BJ291" s="21"/>
      <c r="BK291" s="21"/>
      <c r="BL291" s="20"/>
      <c r="BM291" s="18"/>
      <c r="BN291" s="18"/>
      <c r="BO291" s="173"/>
      <c r="BP291" s="22"/>
      <c r="BQ291" s="13" t="str">
        <f>IF(AND(BR291&lt;1,BS291&lt;1),"Produção e Intervalo",IF(BR291&lt;1,"Intervalo",IF(BS291&lt;1,"Produção","Aderente")))</f>
        <v>Aderente</v>
      </c>
      <c r="BR291" s="23" t="str">
        <f>IF(OR(B291="",F291=""),"*",AY291/P291)</f>
        <v>*</v>
      </c>
      <c r="BS291" s="23" t="str">
        <f>IF(OR(B291="",F291=""),"*",BA291/Q291)</f>
        <v>*</v>
      </c>
      <c r="BT291" s="248" t="str">
        <f t="shared" si="4"/>
        <v/>
      </c>
    </row>
    <row r="292" spans="1:72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>
      <c r="A294" s="55" t="str">
        <f>D294&amp;B294</f>
        <v/>
      </c>
      <c r="B294" s="184"/>
      <c r="C294" s="8" t="str">
        <f>IF(BS_CONTROLE[[#This Row],[DATA]]="","",WEEKNUM(BS_CONTROLE[[#This Row],[DATA]]))</f>
        <v/>
      </c>
      <c r="D294" s="56"/>
      <c r="E294" s="151">
        <v>289</v>
      </c>
      <c r="F294" s="185"/>
      <c r="G294" s="9" t="str">
        <f>IF(D294="","*",VLOOKUP(F294,BS_ATIVIDADE[#All],3,FALSE))</f>
        <v>*</v>
      </c>
      <c r="H294" s="149"/>
      <c r="I294" s="149"/>
      <c r="J294" s="42"/>
      <c r="K294" s="42"/>
      <c r="L294" s="89"/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49"/>
      <c r="P294" s="149"/>
      <c r="Q294" s="89"/>
      <c r="R294" s="10" t="str">
        <f>IFERROR(_xlfn.XLOOKUP(F294, BS_ATIVIDADE[ATIVIDADE],BS_ATIVIDADE[UNIDADE] ), "*")</f>
        <v>*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6" t="str">
        <f>IFERROR(_xlfn.XLOOKUP(J294, BASE_MAPA!$E$2:$E$359, BASE_MAPA!$J$2:$J$359), "ERRO")</f>
        <v>ERRO</v>
      </c>
      <c r="V294" s="211"/>
      <c r="W294" s="186"/>
      <c r="X294" s="56"/>
      <c r="Y294" s="166"/>
      <c r="Z294" s="166"/>
      <c r="AA294" s="150"/>
      <c r="AB294" s="75"/>
      <c r="AC294" s="75"/>
      <c r="AD294" s="186"/>
      <c r="AE294" s="89"/>
      <c r="AF294" s="89"/>
      <c r="AG294" s="89"/>
      <c r="AH294" s="53"/>
      <c r="AI294" s="148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328" t="str">
        <f>IF(BS_CONTROLE[[#This Row],[Local - Partida]]=0, "-", BS_CONTROLE[[#This Row],[Local - Partida]])</f>
        <v>-</v>
      </c>
      <c r="AL294" s="328" t="str">
        <f>IF(BS_CONTROLE[[#This Row],[Local - Encerramento]]=0, "-", BS_CONTROLE[[#This Row],[Local - Encerramento]])</f>
        <v>-</v>
      </c>
      <c r="AM294" s="328" t="str">
        <f>IF(BS_CONTROLE[[#This Row],[Entre - Estações]]=0, "-", BS_CONTROLE[[#This Row],[Entre - Estações]])</f>
        <v>-</v>
      </c>
      <c r="AN294" s="328" t="str">
        <f>IF(BS_CONTROLE[[#This Row],[SB]]=0, "-", BS_CONTROLE[[#This Row],[SB]])</f>
        <v>-</v>
      </c>
      <c r="AO294" s="329" t="str">
        <f>IF(BS_CONTROLE[[#This Row],[SUB]]=0, "-", BS_CONTROLE[[#This Row],[SUB]])</f>
        <v>-</v>
      </c>
      <c r="AP294" s="330" t="str">
        <f>IF(BS_CONTROLE[[#This Row],[KM - Inicio]]=0, "-", BS_CONTROLE[[#This Row],[KM - Inicio]])</f>
        <v>-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 t="str">
        <f>IF(D294="","*",IFERROR(IF(ISODD(COUNT(AS294:AX294)),"ERRO",SUM((AT294-AS294),(AV294-AU294),(AX294-AW294))),"ERRO"))</f>
        <v>*</v>
      </c>
      <c r="AZ294" s="15"/>
      <c r="BA294" s="76"/>
      <c r="BB294" s="10" t="str">
        <f>IFERROR(_xlfn.XLOOKUP(AI294, BS_ATIVIDADE[ATIVIDADE],BS_ATIVIDADE[UNIDADE] ), "*")</f>
        <v>*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331" t="str">
        <f>IF(BS_CONTROLE[[#This Row],[Responsavel pelo boletim]]=0, "-", BS_CONTROLE[[#This Row],[Responsavel pelo boletim]])</f>
        <v>-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>
      <c r="A295" s="55" t="str">
        <f>D295&amp;B295</f>
        <v/>
      </c>
      <c r="B295" s="184"/>
      <c r="C295" s="8" t="str">
        <f>IF(BS_CONTROLE[[#This Row],[DATA]]="","",WEEKNUM(BS_CONTROLE[[#This Row],[DATA]]))</f>
        <v/>
      </c>
      <c r="D295" s="56"/>
      <c r="E295" s="151">
        <v>290</v>
      </c>
      <c r="F295" s="185"/>
      <c r="G295" s="9" t="str">
        <f>IF(D295="","*",VLOOKUP(F295,BS_ATIVIDADE[#All],3,FALSE))</f>
        <v>*</v>
      </c>
      <c r="H295" s="149"/>
      <c r="I295" s="149"/>
      <c r="J295" s="42"/>
      <c r="K295" s="42"/>
      <c r="L295" s="89"/>
      <c r="M295" s="23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3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49"/>
      <c r="P295" s="149"/>
      <c r="Q295" s="89"/>
      <c r="R295" s="10" t="str">
        <f>IFERROR(_xlfn.XLOOKUP(F295, BS_ATIVIDADE[ATIVIDADE],BS_ATIVIDADE[UNIDADE] ), "*")</f>
        <v>*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6" t="str">
        <f>IFERROR(_xlfn.XLOOKUP(J295, BASE_MAPA!$E$2:$E$359, BASE_MAPA!$J$2:$J$359), "ERRO")</f>
        <v>ERRO</v>
      </c>
      <c r="V295" s="211"/>
      <c r="W295" s="186"/>
      <c r="X295" s="56"/>
      <c r="Y295" s="166"/>
      <c r="Z295" s="166"/>
      <c r="AA295" s="150"/>
      <c r="AB295" s="75"/>
      <c r="AC295" s="75"/>
      <c r="AD295" s="186"/>
      <c r="AE295" s="89"/>
      <c r="AF295" s="89"/>
      <c r="AG295" s="89"/>
      <c r="AH295" s="53"/>
      <c r="AI295" s="148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328" t="str">
        <f>IF(BS_CONTROLE[[#This Row],[Local - Partida]]=0, "-", BS_CONTROLE[[#This Row],[Local - Partida]])</f>
        <v>-</v>
      </c>
      <c r="AL295" s="328" t="str">
        <f>IF(BS_CONTROLE[[#This Row],[Local - Encerramento]]=0, "-", BS_CONTROLE[[#This Row],[Local - Encerramento]])</f>
        <v>-</v>
      </c>
      <c r="AM295" s="328" t="str">
        <f>IF(BS_CONTROLE[[#This Row],[Entre - Estações]]=0, "-", BS_CONTROLE[[#This Row],[Entre - Estações]])</f>
        <v>-</v>
      </c>
      <c r="AN295" s="328" t="str">
        <f>IF(BS_CONTROLE[[#This Row],[SB]]=0, "-", BS_CONTROLE[[#This Row],[SB]])</f>
        <v>-</v>
      </c>
      <c r="AO295" s="329" t="str">
        <f>IF(BS_CONTROLE[[#This Row],[SUB]]=0, "-", BS_CONTROLE[[#This Row],[SUB]])</f>
        <v>-</v>
      </c>
      <c r="AP295" s="330" t="str">
        <f>IF(BS_CONTROLE[[#This Row],[KM - Inicio]]=0, "-", BS_CONTROLE[[#This Row],[KM - Inicio]])</f>
        <v>-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 t="str">
        <f>IF(D295="","*",IFERROR(IF(ISODD(COUNT(AS295:AX295)),"ERRO",SUM((AT295-AS295),(AV295-AU295),(AX295-AW295))),"ERRO"))</f>
        <v>*</v>
      </c>
      <c r="AZ295" s="15"/>
      <c r="BA295" s="76"/>
      <c r="BB295" s="10" t="str">
        <f>IFERROR(_xlfn.XLOOKUP(AI295, BS_ATIVIDADE[ATIVIDADE],BS_ATIVIDADE[UNIDADE] ), "*")</f>
        <v>*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331" t="str">
        <f>IF(BS_CONTROLE[[#This Row],[Responsavel pelo boletim]]=0, "-", BS_CONTROLE[[#This Row],[Responsavel pelo boletim]])</f>
        <v>-</v>
      </c>
      <c r="BG295" s="20"/>
      <c r="BH295" s="21"/>
      <c r="BI295" s="21"/>
      <c r="BJ295" s="21"/>
      <c r="BK295" s="21"/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Aderente</v>
      </c>
      <c r="BR295" s="23" t="str">
        <f>IF(OR(B295="",F295=""),"*",AY295/P295)</f>
        <v>*</v>
      </c>
      <c r="BS295" s="23" t="str">
        <f>IF(OR(B295="",F295=""),"*",BA295/Q295)</f>
        <v>*</v>
      </c>
      <c r="BT295" s="248" t="str">
        <f t="shared" si="4"/>
        <v/>
      </c>
    </row>
    <row r="296" spans="1:72">
      <c r="A296" s="55" t="str">
        <f>D296&amp;B296</f>
        <v/>
      </c>
      <c r="B296" s="184"/>
      <c r="C296" s="8" t="str">
        <f>IF(BS_CONTROLE[[#This Row],[DATA]]="","",WEEKNUM(BS_CONTROLE[[#This Row],[DATA]]))</f>
        <v/>
      </c>
      <c r="D296" s="56"/>
      <c r="E296" s="151">
        <v>291</v>
      </c>
      <c r="F296" s="185"/>
      <c r="G296" s="9" t="str">
        <f>IF(D296="","*",VLOOKUP(F296,BS_ATIVIDADE[#All],3,FALSE))</f>
        <v>*</v>
      </c>
      <c r="H296" s="149"/>
      <c r="I296" s="149"/>
      <c r="J296" s="42"/>
      <c r="K296" s="42"/>
      <c r="L296" s="89"/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49"/>
      <c r="P296" s="149"/>
      <c r="Q296" s="89"/>
      <c r="R296" s="10" t="str">
        <f>IFERROR(_xlfn.XLOOKUP(F296, BS_ATIVIDADE[ATIVIDADE],BS_ATIVIDADE[UNIDADE] ), "*")</f>
        <v>*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6" t="str">
        <f>IFERROR(_xlfn.XLOOKUP(J296, BASE_MAPA!$E$2:$E$359, BASE_MAPA!$J$2:$J$359), "ERRO")</f>
        <v>ERRO</v>
      </c>
      <c r="V296" s="211"/>
      <c r="W296" s="186"/>
      <c r="X296" s="56"/>
      <c r="Y296" s="166"/>
      <c r="Z296" s="166"/>
      <c r="AA296" s="150"/>
      <c r="AB296" s="75"/>
      <c r="AC296" s="75"/>
      <c r="AD296" s="186"/>
      <c r="AE296" s="89"/>
      <c r="AF296" s="89"/>
      <c r="AG296" s="89"/>
      <c r="AH296" s="53"/>
      <c r="AI296" s="148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328" t="str">
        <f>IF(BS_CONTROLE[[#This Row],[Local - Partida]]=0, "-", BS_CONTROLE[[#This Row],[Local - Partida]])</f>
        <v>-</v>
      </c>
      <c r="AL296" s="328" t="str">
        <f>IF(BS_CONTROLE[[#This Row],[Local - Encerramento]]=0, "-", BS_CONTROLE[[#This Row],[Local - Encerramento]])</f>
        <v>-</v>
      </c>
      <c r="AM296" s="328" t="str">
        <f>IF(BS_CONTROLE[[#This Row],[Entre - Estações]]=0, "-", BS_CONTROLE[[#This Row],[Entre - Estações]])</f>
        <v>-</v>
      </c>
      <c r="AN296" s="328" t="str">
        <f>IF(BS_CONTROLE[[#This Row],[SB]]=0, "-", BS_CONTROLE[[#This Row],[SB]])</f>
        <v>-</v>
      </c>
      <c r="AO296" s="329" t="str">
        <f>IF(BS_CONTROLE[[#This Row],[SUB]]=0, "-", BS_CONTROLE[[#This Row],[SUB]])</f>
        <v>-</v>
      </c>
      <c r="AP296" s="330" t="str">
        <f>IF(BS_CONTROLE[[#This Row],[KM - Inicio]]=0, "-", BS_CONTROLE[[#This Row],[KM - Inicio]])</f>
        <v>-</v>
      </c>
      <c r="AQ296" s="330" t="str">
        <f>IF(BS_CONTROLE[[#This Row],[KM - Fim]]=0, "-", BS_CONTROLE[[#This Row],[KM - Fim]])</f>
        <v>-</v>
      </c>
      <c r="AR296" s="43"/>
      <c r="AS296" s="43"/>
      <c r="AT296" s="43"/>
      <c r="AU296" s="43"/>
      <c r="AV296" s="43"/>
      <c r="AW296" s="43"/>
      <c r="AX296" s="43"/>
      <c r="AY296" s="12" t="str">
        <f>IF(D296="","*",IFERROR(IF(ISODD(COUNT(AS296:AX296)),"ERRO",SUM((AT296-AS296),(AV296-AU296),(AX296-AW296))),"ERRO"))</f>
        <v>*</v>
      </c>
      <c r="AZ296" s="15"/>
      <c r="BA296" s="76"/>
      <c r="BB296" s="10" t="str">
        <f>IFERROR(_xlfn.XLOOKUP(AI296, BS_ATIVIDADE[ATIVIDADE],BS_ATIVIDADE[UNIDADE] ), "*")</f>
        <v>*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331" t="str">
        <f>IF(BS_CONTROLE[[#This Row],[Responsavel pelo boletim]]=0, "-", BS_CONTROLE[[#This Row],[Responsavel pelo boletim]])</f>
        <v>-</v>
      </c>
      <c r="BG296" s="20"/>
      <c r="BH296" s="21"/>
      <c r="BI296" s="21"/>
      <c r="BJ296" s="21"/>
      <c r="BK296" s="21"/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Aderente</v>
      </c>
      <c r="BR296" s="23" t="str">
        <f>IF(OR(B296="",F296=""),"*",AY296/P296)</f>
        <v>*</v>
      </c>
      <c r="BS296" s="23" t="str">
        <f>IF(OR(B296="",F296=""),"*",BA296/Q296)</f>
        <v>*</v>
      </c>
      <c r="BT296" s="248" t="str">
        <f t="shared" si="4"/>
        <v/>
      </c>
    </row>
    <row r="297" spans="1:72">
      <c r="A297" s="55" t="str">
        <f>D297&amp;B297</f>
        <v/>
      </c>
      <c r="B297" s="184"/>
      <c r="C297" s="8" t="str">
        <f>IF(BS_CONTROLE[[#This Row],[DATA]]="","",WEEKNUM(BS_CONTROLE[[#This Row],[DATA]]))</f>
        <v/>
      </c>
      <c r="D297" s="56"/>
      <c r="E297" s="151">
        <v>292</v>
      </c>
      <c r="F297" s="185"/>
      <c r="G297" s="9" t="str">
        <f>IF(D297="","*",VLOOKUP(F297,BS_ATIVIDADE[#All],3,FALSE))</f>
        <v>*</v>
      </c>
      <c r="H297" s="149"/>
      <c r="I297" s="149"/>
      <c r="J297" s="42"/>
      <c r="K297" s="42"/>
      <c r="L297" s="89"/>
      <c r="M297" s="23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3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49"/>
      <c r="P297" s="149"/>
      <c r="Q297" s="89"/>
      <c r="R297" s="10" t="str">
        <f>IFERROR(_xlfn.XLOOKUP(F297, BS_ATIVIDADE[ATIVIDADE],BS_ATIVIDADE[UNIDADE] ), "*")</f>
        <v>*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6" t="str">
        <f>IFERROR(_xlfn.XLOOKUP(J297, BASE_MAPA!$E$2:$E$359, BASE_MAPA!$J$2:$J$359), "ERRO")</f>
        <v>ERRO</v>
      </c>
      <c r="V297" s="211"/>
      <c r="W297" s="186"/>
      <c r="X297" s="56"/>
      <c r="Y297" s="166"/>
      <c r="Z297" s="166"/>
      <c r="AA297" s="150"/>
      <c r="AB297" s="75"/>
      <c r="AC297" s="75"/>
      <c r="AD297" s="186"/>
      <c r="AE297" s="89"/>
      <c r="AF297" s="89"/>
      <c r="AG297" s="89"/>
      <c r="AH297" s="53"/>
      <c r="AI297" s="148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328" t="str">
        <f>IF(BS_CONTROLE[[#This Row],[Local - Partida]]=0, "-", BS_CONTROLE[[#This Row],[Local - Partida]])</f>
        <v>-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-</v>
      </c>
      <c r="AN297" s="328" t="str">
        <f>IF(BS_CONTROLE[[#This Row],[SB]]=0, "-", BS_CONTROLE[[#This Row],[SB]])</f>
        <v>-</v>
      </c>
      <c r="AO297" s="329" t="str">
        <f>IF(BS_CONTROLE[[#This Row],[SUB]]=0, "-", BS_CONTROLE[[#This Row],[SUB]])</f>
        <v>-</v>
      </c>
      <c r="AP297" s="330" t="str">
        <f>IF(BS_CONTROLE[[#This Row],[KM - Inicio]]=0, "-", BS_CONTROLE[[#This Row],[KM - Inicio]])</f>
        <v>-</v>
      </c>
      <c r="AQ297" s="330" t="str">
        <f>IF(BS_CONTROLE[[#This Row],[KM - Fim]]=0, "-", BS_CONTROLE[[#This Row],[KM - Fim]])</f>
        <v>-</v>
      </c>
      <c r="AR297" s="43"/>
      <c r="AS297" s="43"/>
      <c r="AT297" s="43"/>
      <c r="AU297" s="43"/>
      <c r="AV297" s="43"/>
      <c r="AW297" s="43"/>
      <c r="AX297" s="43"/>
      <c r="AY297" s="12" t="str">
        <f>IF(D297="","*",IFERROR(IF(ISODD(COUNT(AS297:AX297)),"ERRO",SUM((AT297-AS297),(AV297-AU297),(AX297-AW297))),"ERRO"))</f>
        <v>*</v>
      </c>
      <c r="AZ297" s="15"/>
      <c r="BA297" s="76"/>
      <c r="BB297" s="10" t="str">
        <f>IFERROR(_xlfn.XLOOKUP(AI297, BS_ATIVIDADE[ATIVIDADE],BS_ATIVIDADE[UNIDADE] ), "*")</f>
        <v>*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331" t="str">
        <f>IF(BS_CONTROLE[[#This Row],[Responsavel pelo boletim]]=0, "-", BS_CONTROLE[[#This Row],[Responsavel pelo boletim]])</f>
        <v>-</v>
      </c>
      <c r="BG297" s="20"/>
      <c r="BH297" s="21"/>
      <c r="BI297" s="21"/>
      <c r="BJ297" s="21"/>
      <c r="BK297" s="21"/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Aderente</v>
      </c>
      <c r="BR297" s="23" t="str">
        <f>IF(OR(B297="",F297=""),"*",AY297/P297)</f>
        <v>*</v>
      </c>
      <c r="BS297" s="23" t="str">
        <f>IF(OR(B297="",F297=""),"*",BA297/Q297)</f>
        <v>*</v>
      </c>
      <c r="BT297" s="248" t="str">
        <f t="shared" si="4"/>
        <v/>
      </c>
    </row>
    <row r="298" spans="1:72">
      <c r="A298" s="55" t="str">
        <f>D298&amp;B298</f>
        <v/>
      </c>
      <c r="B298" s="184"/>
      <c r="C298" s="8" t="str">
        <f>IF(BS_CONTROLE[[#This Row],[DATA]]="","",WEEKNUM(BS_CONTROLE[[#This Row],[DATA]]))</f>
        <v/>
      </c>
      <c r="D298" s="56"/>
      <c r="E298" s="151">
        <v>293</v>
      </c>
      <c r="F298" s="185"/>
      <c r="G298" s="9" t="str">
        <f>IF(D298="","*",VLOOKUP(F298,BS_ATIVIDADE[#All],3,FALSE))</f>
        <v>*</v>
      </c>
      <c r="H298" s="149"/>
      <c r="I298" s="149"/>
      <c r="J298" s="42"/>
      <c r="K298" s="42"/>
      <c r="L298" s="89"/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49"/>
      <c r="P298" s="149"/>
      <c r="Q298" s="89"/>
      <c r="R298" s="10" t="str">
        <f>IFERROR(_xlfn.XLOOKUP(F298, BS_ATIVIDADE[ATIVIDADE],BS_ATIVIDADE[UNIDADE] ), "*")</f>
        <v>*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6" t="str">
        <f>IFERROR(_xlfn.XLOOKUP(J298, BASE_MAPA!$E$2:$E$359, BASE_MAPA!$J$2:$J$359), "ERRO")</f>
        <v>ERRO</v>
      </c>
      <c r="V298" s="211"/>
      <c r="W298" s="186"/>
      <c r="X298" s="56"/>
      <c r="Y298" s="166"/>
      <c r="Z298" s="166"/>
      <c r="AA298" s="150"/>
      <c r="AB298" s="75"/>
      <c r="AC298" s="75"/>
      <c r="AD298" s="186"/>
      <c r="AE298" s="89"/>
      <c r="AF298" s="89"/>
      <c r="AG298" s="89"/>
      <c r="AH298" s="53"/>
      <c r="AI298" s="148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328" t="str">
        <f>IF(BS_CONTROLE[[#This Row],[Local - Partida]]=0, "-", BS_CONTROLE[[#This Row],[Local - Partida]])</f>
        <v>-</v>
      </c>
      <c r="AL298" s="328" t="str">
        <f>IF(BS_CONTROLE[[#This Row],[Local - Encerramento]]=0, "-", BS_CONTROLE[[#This Row],[Local - Encerramento]])</f>
        <v>-</v>
      </c>
      <c r="AM298" s="328" t="str">
        <f>IF(BS_CONTROLE[[#This Row],[Entre - Estações]]=0, "-", BS_CONTROLE[[#This Row],[Entre - Estações]])</f>
        <v>-</v>
      </c>
      <c r="AN298" s="328" t="str">
        <f>IF(BS_CONTROLE[[#This Row],[SB]]=0, "-", BS_CONTROLE[[#This Row],[SB]])</f>
        <v>-</v>
      </c>
      <c r="AO298" s="329" t="str">
        <f>IF(BS_CONTROLE[[#This Row],[SUB]]=0, "-", BS_CONTROLE[[#This Row],[SUB]])</f>
        <v>-</v>
      </c>
      <c r="AP298" s="330" t="str">
        <f>IF(BS_CONTROLE[[#This Row],[KM - Inicio]]=0, "-", BS_CONTROLE[[#This Row],[KM - Inicio]])</f>
        <v>-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 t="str">
        <f>IF(D298="","*",IFERROR(IF(ISODD(COUNT(AS298:AX298)),"ERRO",SUM((AT298-AS298),(AV298-AU298),(AX298-AW298))),"ERRO"))</f>
        <v>*</v>
      </c>
      <c r="AZ298" s="15"/>
      <c r="BA298" s="76"/>
      <c r="BB298" s="10" t="str">
        <f>IFERROR(_xlfn.XLOOKUP(AI298, BS_ATIVIDADE[ATIVIDADE],BS_ATIVIDADE[UNIDADE] ), "*")</f>
        <v>*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331" t="str">
        <f>IF(BS_CONTROLE[[#This Row],[Responsavel pelo boletim]]=0, "-", BS_CONTROLE[[#This Row],[Responsavel pelo boletim]])</f>
        <v>-</v>
      </c>
      <c r="BG298" s="20"/>
      <c r="BH298" s="21"/>
      <c r="BI298" s="21"/>
      <c r="BJ298" s="21"/>
      <c r="BK298" s="21"/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Aderente</v>
      </c>
      <c r="BR298" s="23" t="str">
        <f>IF(OR(B298="",F298=""),"*",AY298/P298)</f>
        <v>*</v>
      </c>
      <c r="BS298" s="23" t="str">
        <f>IF(OR(B298="",F298=""),"*",BA298/Q298)</f>
        <v>*</v>
      </c>
      <c r="BT298" s="248" t="str">
        <f t="shared" si="4"/>
        <v/>
      </c>
    </row>
    <row r="299" spans="1:72">
      <c r="A299" s="55" t="str">
        <f>D299&amp;B299</f>
        <v/>
      </c>
      <c r="B299" s="184"/>
      <c r="C299" s="8" t="str">
        <f>IF(BS_CONTROLE[[#This Row],[DATA]]="","",WEEKNUM(BS_CONTROLE[[#This Row],[DATA]]))</f>
        <v/>
      </c>
      <c r="D299" s="56"/>
      <c r="E299" s="151">
        <v>294</v>
      </c>
      <c r="F299" s="185"/>
      <c r="G299" s="9" t="str">
        <f>IF(D299="","*",VLOOKUP(F299,BS_ATIVIDADE[#All],3,FALSE))</f>
        <v>*</v>
      </c>
      <c r="H299" s="149"/>
      <c r="I299" s="149"/>
      <c r="J299" s="42"/>
      <c r="K299" s="42"/>
      <c r="L299" s="89"/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49"/>
      <c r="P299" s="149"/>
      <c r="Q299" s="89"/>
      <c r="R299" s="10" t="str">
        <f>IFERROR(_xlfn.XLOOKUP(F299, BS_ATIVIDADE[ATIVIDADE],BS_ATIVIDADE[UNIDADE] ), "*")</f>
        <v>*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6" t="str">
        <f>IFERROR(_xlfn.XLOOKUP(J299, BASE_MAPA!$E$2:$E$359, BASE_MAPA!$J$2:$J$359), "ERRO")</f>
        <v>ERRO</v>
      </c>
      <c r="V299" s="211"/>
      <c r="W299" s="186"/>
      <c r="X299" s="56"/>
      <c r="Y299" s="166"/>
      <c r="Z299" s="166"/>
      <c r="AA299" s="150"/>
      <c r="AB299" s="75"/>
      <c r="AC299" s="75"/>
      <c r="AD299" s="186"/>
      <c r="AE299" s="89"/>
      <c r="AF299" s="89"/>
      <c r="AG299" s="89"/>
      <c r="AH299" s="53"/>
      <c r="AI299" s="148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328" t="str">
        <f>IF(BS_CONTROLE[[#This Row],[Local - Partida]]=0, "-", BS_CONTROLE[[#This Row],[Local - Partida]])</f>
        <v>-</v>
      </c>
      <c r="AL299" s="328" t="str">
        <f>IF(BS_CONTROLE[[#This Row],[Local - Encerramento]]=0, "-", BS_CONTROLE[[#This Row],[Local - Encerramento]])</f>
        <v>-</v>
      </c>
      <c r="AM299" s="328" t="str">
        <f>IF(BS_CONTROLE[[#This Row],[Entre - Estações]]=0, "-", BS_CONTROLE[[#This Row],[Entre - Estações]])</f>
        <v>-</v>
      </c>
      <c r="AN299" s="328" t="str">
        <f>IF(BS_CONTROLE[[#This Row],[SB]]=0, "-", BS_CONTROLE[[#This Row],[SB]])</f>
        <v>-</v>
      </c>
      <c r="AO299" s="329" t="str">
        <f>IF(BS_CONTROLE[[#This Row],[SUB]]=0, "-", BS_CONTROLE[[#This Row],[SUB]])</f>
        <v>-</v>
      </c>
      <c r="AP299" s="330" t="str">
        <f>IF(BS_CONTROLE[[#This Row],[KM - Inicio]]=0, "-", BS_CONTROLE[[#This Row],[KM - Inicio]])</f>
        <v>-</v>
      </c>
      <c r="AQ299" s="330" t="str">
        <f>IF(BS_CONTROLE[[#This Row],[KM - Fim]]=0, "-", BS_CONTROLE[[#This Row],[KM - Fim]])</f>
        <v>-</v>
      </c>
      <c r="AR299" s="43"/>
      <c r="AS299" s="43"/>
      <c r="AT299" s="43"/>
      <c r="AU299" s="43"/>
      <c r="AV299" s="43"/>
      <c r="AW299" s="43"/>
      <c r="AX299" s="43"/>
      <c r="AY299" s="12" t="str">
        <f>IF(D299="","*",IFERROR(IF(ISODD(COUNT(AS299:AX299)),"ERRO",SUM((AT299-AS299),(AV299-AU299),(AX299-AW299))),"ERRO"))</f>
        <v>*</v>
      </c>
      <c r="AZ299" s="15"/>
      <c r="BA299" s="76"/>
      <c r="BB299" s="10" t="str">
        <f>IFERROR(_xlfn.XLOOKUP(AI299, BS_ATIVIDADE[ATIVIDADE],BS_ATIVIDADE[UNIDADE] ), "*")</f>
        <v>*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331" t="str">
        <f>IF(BS_CONTROLE[[#This Row],[Responsavel pelo boletim]]=0, "-", BS_CONTROLE[[#This Row],[Responsavel pelo boletim]])</f>
        <v>-</v>
      </c>
      <c r="BG299" s="20"/>
      <c r="BH299" s="21"/>
      <c r="BI299" s="21"/>
      <c r="BJ299" s="21"/>
      <c r="BK299" s="21"/>
      <c r="BL299" s="20"/>
      <c r="BM299" s="18"/>
      <c r="BN299" s="18"/>
      <c r="BO299" s="173"/>
      <c r="BP299" s="22"/>
      <c r="BQ299" s="13" t="str">
        <f>IF(AND(BR299&lt;1,BS299&lt;1),"Produção e Intervalo",IF(BR299&lt;1,"Intervalo",IF(BS299&lt;1,"Produção","Aderente")))</f>
        <v>Aderente</v>
      </c>
      <c r="BR299" s="23" t="str">
        <f>IF(OR(B299="",F299=""),"*",AY299/P299)</f>
        <v>*</v>
      </c>
      <c r="BS299" s="23" t="str">
        <f>IF(OR(B299="",F299=""),"*",BA299/Q299)</f>
        <v>*</v>
      </c>
      <c r="BT299" s="248" t="str">
        <f t="shared" si="4"/>
        <v/>
      </c>
    </row>
    <row r="300" spans="1:72">
      <c r="A300" s="55" t="str">
        <f>D300&amp;B300</f>
        <v/>
      </c>
      <c r="B300" s="184"/>
      <c r="C300" s="8" t="str">
        <f>IF(BS_CONTROLE[[#This Row],[DATA]]="","",WEEKNUM(BS_CONTROLE[[#This Row],[DATA]]))</f>
        <v/>
      </c>
      <c r="D300" s="56"/>
      <c r="E300" s="151">
        <v>295</v>
      </c>
      <c r="F300" s="185"/>
      <c r="G300" s="9" t="str">
        <f>IF(D300="","*",VLOOKUP(F300,BS_ATIVIDADE[#All],3,FALSE))</f>
        <v>*</v>
      </c>
      <c r="H300" s="149"/>
      <c r="I300" s="149"/>
      <c r="J300" s="42"/>
      <c r="K300" s="42"/>
      <c r="L300" s="89"/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3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49"/>
      <c r="P300" s="149"/>
      <c r="Q300" s="89"/>
      <c r="R300" s="10" t="str">
        <f>IFERROR(_xlfn.XLOOKUP(F300, BS_ATIVIDADE[ATIVIDADE],BS_ATIVIDADE[UNIDADE] ), "*")</f>
        <v>*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6" t="str">
        <f>IFERROR(_xlfn.XLOOKUP(J300, BASE_MAPA!$E$2:$E$359, BASE_MAPA!$J$2:$J$359), "ERRO")</f>
        <v>ERRO</v>
      </c>
      <c r="V300" s="211"/>
      <c r="W300" s="186"/>
      <c r="X300" s="56"/>
      <c r="Y300" s="166"/>
      <c r="Z300" s="166"/>
      <c r="AA300" s="150"/>
      <c r="AB300" s="75"/>
      <c r="AC300" s="75"/>
      <c r="AD300" s="186"/>
      <c r="AE300" s="89"/>
      <c r="AF300" s="89"/>
      <c r="AG300" s="89"/>
      <c r="AH300" s="53"/>
      <c r="AI300" s="148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328" t="str">
        <f>IF(BS_CONTROLE[[#This Row],[Local - Partida]]=0, "-", BS_CONTROLE[[#This Row],[Local - Partida]])</f>
        <v>-</v>
      </c>
      <c r="AL300" s="328" t="str">
        <f>IF(BS_CONTROLE[[#This Row],[Local - Encerramento]]=0, "-", BS_CONTROLE[[#This Row],[Local - Encerramento]])</f>
        <v>-</v>
      </c>
      <c r="AM300" s="328" t="str">
        <f>IF(BS_CONTROLE[[#This Row],[Entre - Estações]]=0, "-", BS_CONTROLE[[#This Row],[Entre - Estações]])</f>
        <v>-</v>
      </c>
      <c r="AN300" s="328" t="str">
        <f>IF(BS_CONTROLE[[#This Row],[SB]]=0, "-", BS_CONTROLE[[#This Row],[SB]])</f>
        <v>-</v>
      </c>
      <c r="AO300" s="329" t="str">
        <f>IF(BS_CONTROLE[[#This Row],[SUB]]=0, "-", BS_CONTROLE[[#This Row],[SUB]])</f>
        <v>-</v>
      </c>
      <c r="AP300" s="330" t="str">
        <f>IF(BS_CONTROLE[[#This Row],[KM - Inicio]]=0, "-", BS_CONTROLE[[#This Row],[KM - Inicio]])</f>
        <v>-</v>
      </c>
      <c r="AQ300" s="330" t="str">
        <f>IF(BS_CONTROLE[[#This Row],[KM - Fim]]=0, "-", BS_CONTROLE[[#This Row],[KM - Fim]])</f>
        <v>-</v>
      </c>
      <c r="AR300" s="43"/>
      <c r="AS300" s="43"/>
      <c r="AT300" s="43"/>
      <c r="AU300" s="43"/>
      <c r="AV300" s="43"/>
      <c r="AW300" s="43"/>
      <c r="AX300" s="43"/>
      <c r="AY300" s="12" t="str">
        <f>IF(D300="","*",IFERROR(IF(ISODD(COUNT(AS300:AX300)),"ERRO",SUM((AT300-AS300),(AV300-AU300),(AX300-AW300))),"ERRO"))</f>
        <v>*</v>
      </c>
      <c r="AZ300" s="15"/>
      <c r="BA300" s="76"/>
      <c r="BB300" s="10" t="str">
        <f>IFERROR(_xlfn.XLOOKUP(AI300, BS_ATIVIDADE[ATIVIDADE],BS_ATIVIDADE[UNIDADE] ), "*")</f>
        <v>*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331" t="str">
        <f>IF(BS_CONTROLE[[#This Row],[Responsavel pelo boletim]]=0, "-", BS_CONTROLE[[#This Row],[Responsavel pelo boletim]])</f>
        <v>-</v>
      </c>
      <c r="BG300" s="20"/>
      <c r="BH300" s="21"/>
      <c r="BI300" s="21"/>
      <c r="BJ300" s="21"/>
      <c r="BK300" s="21"/>
      <c r="BL300" s="20"/>
      <c r="BM300" s="18"/>
      <c r="BN300" s="18"/>
      <c r="BO300" s="173"/>
      <c r="BP300" s="22"/>
      <c r="BQ300" s="13" t="str">
        <f>IF(AND(BR300&lt;1,BS300&lt;1),"Produção e Intervalo",IF(BR300&lt;1,"Intervalo",IF(BS300&lt;1,"Produção","Aderente")))</f>
        <v>Aderente</v>
      </c>
      <c r="BR300" s="23" t="str">
        <f>IF(OR(B300="",F300=""),"*",AY300/P300)</f>
        <v>*</v>
      </c>
      <c r="BS300" s="23" t="str">
        <f>IF(OR(B300="",F300=""),"*",BA300/Q300)</f>
        <v>*</v>
      </c>
      <c r="BT300" s="248" t="str">
        <f t="shared" si="4"/>
        <v/>
      </c>
    </row>
    <row r="301" spans="1:72">
      <c r="A301" s="55" t="str">
        <f>D301&amp;B301</f>
        <v/>
      </c>
      <c r="B301" s="184"/>
      <c r="C301" s="8" t="str">
        <f>IF(BS_CONTROLE[[#This Row],[DATA]]="","",WEEKNUM(BS_CONTROLE[[#This Row],[DATA]]))</f>
        <v/>
      </c>
      <c r="D301" s="56"/>
      <c r="E301" s="151">
        <v>296</v>
      </c>
      <c r="F301" s="185"/>
      <c r="G301" s="9" t="str">
        <f>IF(D301="","*",VLOOKUP(F301,BS_ATIVIDADE[#All],3,FALSE))</f>
        <v>*</v>
      </c>
      <c r="H301" s="149"/>
      <c r="I301" s="149"/>
      <c r="J301" s="42"/>
      <c r="K301" s="42"/>
      <c r="L301" s="89"/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3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49"/>
      <c r="P301" s="149"/>
      <c r="Q301" s="89"/>
      <c r="R301" s="10" t="str">
        <f>IFERROR(_xlfn.XLOOKUP(F301, BS_ATIVIDADE[ATIVIDADE],BS_ATIVIDADE[UNIDADE] ), "*")</f>
        <v>*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6" t="str">
        <f>IFERROR(_xlfn.XLOOKUP(J301, BASE_MAPA!$E$2:$E$359, BASE_MAPA!$J$2:$J$359), "ERRO")</f>
        <v>ERRO</v>
      </c>
      <c r="V301" s="211"/>
      <c r="W301" s="186"/>
      <c r="X301" s="56"/>
      <c r="Y301" s="166"/>
      <c r="Z301" s="166"/>
      <c r="AA301" s="150"/>
      <c r="AB301" s="75"/>
      <c r="AC301" s="75"/>
      <c r="AD301" s="186"/>
      <c r="AE301" s="89"/>
      <c r="AF301" s="89"/>
      <c r="AG301" s="89"/>
      <c r="AH301" s="53"/>
      <c r="AI301" s="148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328" t="str">
        <f>IF(BS_CONTROLE[[#This Row],[Local - Partida]]=0, "-", BS_CONTROLE[[#This Row],[Local - Partida]])</f>
        <v>-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-</v>
      </c>
      <c r="AN301" s="328" t="str">
        <f>IF(BS_CONTROLE[[#This Row],[SB]]=0, "-", BS_CONTROLE[[#This Row],[SB]])</f>
        <v>-</v>
      </c>
      <c r="AO301" s="329" t="str">
        <f>IF(BS_CONTROLE[[#This Row],[SUB]]=0, "-", BS_CONTROLE[[#This Row],[SUB]])</f>
        <v>-</v>
      </c>
      <c r="AP301" s="330" t="str">
        <f>IF(BS_CONTROLE[[#This Row],[KM - Inicio]]=0, "-", BS_CONTROLE[[#This Row],[KM - Inicio]])</f>
        <v>-</v>
      </c>
      <c r="AQ301" s="33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 t="str">
        <f>IF(D301="","*",IFERROR(IF(ISODD(COUNT(AS301:AX301)),"ERRO",SUM((AT301-AS301),(AV301-AU301),(AX301-AW301))),"ERRO"))</f>
        <v>*</v>
      </c>
      <c r="AZ301" s="15"/>
      <c r="BA301" s="76"/>
      <c r="BB301" s="10" t="str">
        <f>IFERROR(_xlfn.XLOOKUP(AI301, BS_ATIVIDADE[ATIVIDADE],BS_ATIVIDADE[UNIDADE] ), "*")</f>
        <v>*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331" t="str">
        <f>IF(BS_CONTROLE[[#This Row],[Responsavel pelo boletim]]=0, "-", BS_CONTROLE[[#This Row],[Responsavel pelo boletim]])</f>
        <v>-</v>
      </c>
      <c r="BG301" s="20"/>
      <c r="BH301" s="21"/>
      <c r="BI301" s="21"/>
      <c r="BJ301" s="21"/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Aderente</v>
      </c>
      <c r="BR301" s="23" t="str">
        <f>IF(OR(B301="",F301=""),"*",AY301/P301)</f>
        <v>*</v>
      </c>
      <c r="BS301" s="23" t="str">
        <f>IF(OR(B301="",F301=""),"*",BA301/Q301)</f>
        <v>*</v>
      </c>
      <c r="BT301" s="248" t="str">
        <f t="shared" si="4"/>
        <v/>
      </c>
    </row>
    <row r="302" spans="1:72">
      <c r="A302" s="55" t="str">
        <f>D302&amp;B302</f>
        <v/>
      </c>
      <c r="B302" s="184"/>
      <c r="C302" s="8" t="str">
        <f>IF(BS_CONTROLE[[#This Row],[DATA]]="","",WEEKNUM(BS_CONTROLE[[#This Row],[DATA]]))</f>
        <v/>
      </c>
      <c r="D302" s="56"/>
      <c r="E302" s="151">
        <v>297</v>
      </c>
      <c r="F302" s="185"/>
      <c r="G302" s="9" t="str">
        <f>IF(D302="","*",VLOOKUP(F302,BS_ATIVIDADE[#All],3,FALSE))</f>
        <v>*</v>
      </c>
      <c r="H302" s="149"/>
      <c r="I302" s="149"/>
      <c r="J302" s="42"/>
      <c r="K302" s="42"/>
      <c r="L302" s="89"/>
      <c r="M302" s="23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49"/>
      <c r="P302" s="149"/>
      <c r="Q302" s="89"/>
      <c r="R302" s="10" t="str">
        <f>IFERROR(_xlfn.XLOOKUP(F302, BS_ATIVIDADE[ATIVIDADE],BS_ATIVIDADE[UNIDADE] ), "*")</f>
        <v>*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6" t="str">
        <f>IFERROR(_xlfn.XLOOKUP(J302, BASE_MAPA!$E$2:$E$359, BASE_MAPA!$J$2:$J$359), "ERRO")</f>
        <v>ERRO</v>
      </c>
      <c r="V302" s="211"/>
      <c r="W302" s="186"/>
      <c r="X302" s="56"/>
      <c r="Y302" s="166"/>
      <c r="Z302" s="166"/>
      <c r="AA302" s="150"/>
      <c r="AB302" s="75"/>
      <c r="AC302" s="75"/>
      <c r="AD302" s="186"/>
      <c r="AE302" s="89"/>
      <c r="AF302" s="89"/>
      <c r="AG302" s="89"/>
      <c r="AH302" s="53"/>
      <c r="AI302" s="148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328" t="str">
        <f>IF(BS_CONTROLE[[#This Row],[Local - Partida]]=0, "-", BS_CONTROLE[[#This Row],[Local - Partida]])</f>
        <v>-</v>
      </c>
      <c r="AL302" s="328" t="str">
        <f>IF(BS_CONTROLE[[#This Row],[Local - Encerramento]]=0, "-", BS_CONTROLE[[#This Row],[Local - Encerramento]])</f>
        <v>-</v>
      </c>
      <c r="AM302" s="328" t="str">
        <f>IF(BS_CONTROLE[[#This Row],[Entre - Estações]]=0, "-", BS_CONTROLE[[#This Row],[Entre - Estações]])</f>
        <v>-</v>
      </c>
      <c r="AN302" s="328" t="str">
        <f>IF(BS_CONTROLE[[#This Row],[SB]]=0, "-", BS_CONTROLE[[#This Row],[SB]])</f>
        <v>-</v>
      </c>
      <c r="AO302" s="329" t="str">
        <f>IF(BS_CONTROLE[[#This Row],[SUB]]=0, "-", BS_CONTROLE[[#This Row],[SUB]])</f>
        <v>-</v>
      </c>
      <c r="AP302" s="330" t="str">
        <f>IF(BS_CONTROLE[[#This Row],[KM - Inicio]]=0, "-", BS_CONTROLE[[#This Row],[KM - Inicio]])</f>
        <v>-</v>
      </c>
      <c r="AQ302" s="330" t="str">
        <f>IF(BS_CONTROLE[[#This Row],[KM - Fim]]=0, "-", BS_CONTROLE[[#This Row],[KM - Fim]])</f>
        <v>-</v>
      </c>
      <c r="AR302" s="43"/>
      <c r="AS302" s="43"/>
      <c r="AT302" s="43"/>
      <c r="AU302" s="43"/>
      <c r="AV302" s="43"/>
      <c r="AW302" s="43"/>
      <c r="AX302" s="43"/>
      <c r="AY302" s="12" t="str">
        <f>IF(D302="","*",IFERROR(IF(ISODD(COUNT(AS302:AX302)),"ERRO",SUM((AT302-AS302),(AV302-AU302),(AX302-AW302))),"ERRO"))</f>
        <v>*</v>
      </c>
      <c r="AZ302" s="15"/>
      <c r="BA302" s="76"/>
      <c r="BB302" s="10" t="str">
        <f>IFERROR(_xlfn.XLOOKUP(AI302, BS_ATIVIDADE[ATIVIDADE],BS_ATIVIDADE[UNIDADE] ), "*")</f>
        <v>*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331" t="str">
        <f>IF(BS_CONTROLE[[#This Row],[Responsavel pelo boletim]]=0, "-", BS_CONTROLE[[#This Row],[Responsavel pelo boletim]])</f>
        <v>-</v>
      </c>
      <c r="BG302" s="20"/>
      <c r="BH302" s="21"/>
      <c r="BI302" s="21"/>
      <c r="BJ302" s="21"/>
      <c r="BK302" s="21"/>
      <c r="BL302" s="20"/>
      <c r="BM302" s="18"/>
      <c r="BN302" s="18"/>
      <c r="BO302" s="173"/>
      <c r="BP302" s="22"/>
      <c r="BQ302" s="13" t="str">
        <f>IF(AND(BR302&lt;1,BS302&lt;1),"Produção e Intervalo",IF(BR302&lt;1,"Intervalo",IF(BS302&lt;1,"Produção","Aderente")))</f>
        <v>Aderente</v>
      </c>
      <c r="BR302" s="23" t="str">
        <f>IF(OR(B302="",F302=""),"*",AY302/P302)</f>
        <v>*</v>
      </c>
      <c r="BS302" s="23" t="str">
        <f>IF(OR(B302="",F302=""),"*",BA302/Q302)</f>
        <v>*</v>
      </c>
      <c r="BT302" s="248" t="str">
        <f t="shared" si="4"/>
        <v/>
      </c>
    </row>
    <row r="303" spans="1:72">
      <c r="A303" s="55" t="str">
        <f>D303&amp;B303</f>
        <v/>
      </c>
      <c r="B303" s="184"/>
      <c r="C303" s="8" t="str">
        <f>IF(BS_CONTROLE[[#This Row],[DATA]]="","",WEEKNUM(BS_CONTROLE[[#This Row],[DATA]]))</f>
        <v/>
      </c>
      <c r="D303" s="56"/>
      <c r="E303" s="151">
        <v>298</v>
      </c>
      <c r="F303" s="185"/>
      <c r="G303" s="9" t="str">
        <f>IF(D303="","*",VLOOKUP(F303,BS_ATIVIDADE[#All],3,FALSE))</f>
        <v>*</v>
      </c>
      <c r="H303" s="149"/>
      <c r="I303" s="149"/>
      <c r="J303" s="42"/>
      <c r="K303" s="42"/>
      <c r="L303" s="89"/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49"/>
      <c r="P303" s="149"/>
      <c r="Q303" s="89"/>
      <c r="R303" s="10" t="str">
        <f>IFERROR(_xlfn.XLOOKUP(F303, BS_ATIVIDADE[ATIVIDADE],BS_ATIVIDADE[UNIDADE] ), "*")</f>
        <v>*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6" t="str">
        <f>IFERROR(_xlfn.XLOOKUP(J303, BASE_MAPA!$E$2:$E$359, BASE_MAPA!$J$2:$J$359), "ERRO")</f>
        <v>ERRO</v>
      </c>
      <c r="V303" s="211"/>
      <c r="W303" s="186"/>
      <c r="X303" s="236"/>
      <c r="Y303" s="166"/>
      <c r="Z303" s="166"/>
      <c r="AA303" s="89"/>
      <c r="AB303" s="75"/>
      <c r="AC303" s="75"/>
      <c r="AD303" s="186"/>
      <c r="AE303" s="89"/>
      <c r="AF303" s="89"/>
      <c r="AG303" s="89"/>
      <c r="AH303" s="53"/>
      <c r="AI303" s="148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328" t="str">
        <f>IF(BS_CONTROLE[[#This Row],[Local - Partida]]=0, "-", BS_CONTROLE[[#This Row],[Local - Partida]])</f>
        <v>-</v>
      </c>
      <c r="AL303" s="328" t="str">
        <f>IF(BS_CONTROLE[[#This Row],[Local - Encerramento]]=0, "-", BS_CONTROLE[[#This Row],[Local - Encerramento]])</f>
        <v>-</v>
      </c>
      <c r="AM303" s="328" t="str">
        <f>IF(BS_CONTROLE[[#This Row],[Entre - Estações]]=0, "-", BS_CONTROLE[[#This Row],[Entre - Estações]])</f>
        <v>-</v>
      </c>
      <c r="AN303" s="328" t="str">
        <f>IF(BS_CONTROLE[[#This Row],[SB]]=0, "-", BS_CONTROLE[[#This Row],[SB]])</f>
        <v>-</v>
      </c>
      <c r="AO303" s="329" t="str">
        <f>IF(BS_CONTROLE[[#This Row],[SUB]]=0, "-", BS_CONTROLE[[#This Row],[SUB]])</f>
        <v>-</v>
      </c>
      <c r="AP303" s="330" t="str">
        <f>IF(BS_CONTROLE[[#This Row],[KM - Inicio]]=0, "-", BS_CONTROLE[[#This Row],[KM - Inicio]])</f>
        <v>-</v>
      </c>
      <c r="AQ303" s="330" t="str">
        <f>IF(BS_CONTROLE[[#This Row],[KM - Fim]]=0, "-", BS_CONTROLE[[#This Row],[KM - Fim]])</f>
        <v>-</v>
      </c>
      <c r="AR303" s="43"/>
      <c r="AS303" s="43"/>
      <c r="AT303" s="43"/>
      <c r="AU303" s="43"/>
      <c r="AV303" s="43"/>
      <c r="AW303" s="43"/>
      <c r="AX303" s="43"/>
      <c r="AY303" s="12" t="str">
        <f>IF(D303="","*",IFERROR(IF(ISODD(COUNT(AS303:AX303)),"ERRO",SUM((AT303-AS303),(AV303-AU303),(AX303-AW303))),"ERRO"))</f>
        <v>*</v>
      </c>
      <c r="AZ303" s="15"/>
      <c r="BA303" s="76"/>
      <c r="BB303" s="10" t="str">
        <f>IFERROR(_xlfn.XLOOKUP(AI303, BS_ATIVIDADE[ATIVIDADE],BS_ATIVIDADE[UNIDADE] ), "*")</f>
        <v>*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331" t="str">
        <f>IF(BS_CONTROLE[[#This Row],[Responsavel pelo boletim]]=0, "-", BS_CONTROLE[[#This Row],[Responsavel pelo boletim]])</f>
        <v>-</v>
      </c>
      <c r="BG303" s="20"/>
      <c r="BH303" s="21"/>
      <c r="BI303" s="21"/>
      <c r="BJ303" s="21"/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Aderente</v>
      </c>
      <c r="BR303" s="23" t="str">
        <f>IF(OR(B303="",F303=""),"*",AY303/P303)</f>
        <v>*</v>
      </c>
      <c r="BS303" s="23" t="str">
        <f>IF(OR(B303="",F303=""),"*",BA303/Q303)</f>
        <v>*</v>
      </c>
      <c r="BT303" s="248" t="str">
        <f t="shared" si="4"/>
        <v/>
      </c>
    </row>
    <row r="304" spans="1:72">
      <c r="A304" s="55" t="str">
        <f>D304&amp;B304</f>
        <v/>
      </c>
      <c r="B304" s="184"/>
      <c r="C304" s="8" t="str">
        <f>IF(BS_CONTROLE[[#This Row],[DATA]]="","",WEEKNUM(BS_CONTROLE[[#This Row],[DATA]]))</f>
        <v/>
      </c>
      <c r="D304" s="56"/>
      <c r="E304" s="151">
        <v>299</v>
      </c>
      <c r="F304" s="185"/>
      <c r="G304" s="9" t="str">
        <f>IF(D304="","*",VLOOKUP(F304,BS_ATIVIDADE[#All],3,FALSE))</f>
        <v>*</v>
      </c>
      <c r="H304" s="186"/>
      <c r="I304" s="186"/>
      <c r="J304" s="235"/>
      <c r="K304" s="89"/>
      <c r="L304" s="89"/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49"/>
      <c r="P304" s="149"/>
      <c r="Q304" s="89"/>
      <c r="R304" s="10" t="str">
        <f>IFERROR(_xlfn.XLOOKUP(F304, BS_ATIVIDADE[ATIVIDADE],BS_ATIVIDADE[UNIDADE] ), "*")</f>
        <v>*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6" t="str">
        <f>IFERROR(_xlfn.XLOOKUP(J304, BASE_MAPA!$E$2:$E$359, BASE_MAPA!$J$2:$J$359), "ERRO")</f>
        <v>ERRO</v>
      </c>
      <c r="V304" s="211"/>
      <c r="W304" s="186"/>
      <c r="X304" s="236"/>
      <c r="Y304" s="166"/>
      <c r="Z304" s="166"/>
      <c r="AA304" s="89"/>
      <c r="AB304" s="75"/>
      <c r="AC304" s="75"/>
      <c r="AD304" s="186"/>
      <c r="AE304" s="89"/>
      <c r="AF304" s="89"/>
      <c r="AG304" s="89"/>
      <c r="AH304" s="53"/>
      <c r="AI304" s="148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328" t="str">
        <f>IF(BS_CONTROLE[[#This Row],[Local - Partida]]=0, "-", BS_CONTROLE[[#This Row],[Local - Partida]])</f>
        <v>-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-</v>
      </c>
      <c r="AN304" s="328" t="str">
        <f>IF(BS_CONTROLE[[#This Row],[SB]]=0, "-", BS_CONTROLE[[#This Row],[SB]])</f>
        <v>-</v>
      </c>
      <c r="AO304" s="329" t="str">
        <f>IF(BS_CONTROLE[[#This Row],[SUB]]=0, "-", BS_CONTROLE[[#This Row],[SUB]])</f>
        <v>-</v>
      </c>
      <c r="AP304" s="330" t="str">
        <f>IF(BS_CONTROLE[[#This Row],[KM - Inicio]]=0, "-", BS_CONTROLE[[#This Row],[KM - Inicio]])</f>
        <v>-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 t="str">
        <f>IF(D304="","*",IFERROR(IF(ISODD(COUNT(AS304:AX304)),"ERRO",SUM((AT304-AS304),(AV304-AU304),(AX304-AW304))),"ERRO"))</f>
        <v>*</v>
      </c>
      <c r="AZ304" s="15"/>
      <c r="BA304" s="76"/>
      <c r="BB304" s="10" t="str">
        <f>IFERROR(_xlfn.XLOOKUP(AI304, BS_ATIVIDADE[ATIVIDADE],BS_ATIVIDADE[UNIDADE] ), "*")</f>
        <v>*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331" t="str">
        <f>IF(BS_CONTROLE[[#This Row],[Responsavel pelo boletim]]=0, "-", BS_CONTROLE[[#This Row],[Responsavel pelo boletim]])</f>
        <v>-</v>
      </c>
      <c r="BG304" s="20"/>
      <c r="BH304" s="21"/>
      <c r="BI304" s="21"/>
      <c r="BJ304" s="21"/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Aderente</v>
      </c>
      <c r="BR304" s="23" t="str">
        <f>IF(OR(B304="",F304=""),"*",AY304/P304)</f>
        <v>*</v>
      </c>
      <c r="BS304" s="23" t="str">
        <f>IF(OR(B304="",F304=""),"*",BA304/Q304)</f>
        <v>*</v>
      </c>
      <c r="BT304" s="248" t="str">
        <f t="shared" si="4"/>
        <v/>
      </c>
    </row>
    <row r="305" spans="1:72">
      <c r="A305" s="55" t="str">
        <f>D305&amp;B305</f>
        <v/>
      </c>
      <c r="B305" s="184"/>
      <c r="C305" s="8" t="str">
        <f>IF(BS_CONTROLE[[#This Row],[DATA]]="","",WEEKNUM(BS_CONTROLE[[#This Row],[DATA]]))</f>
        <v/>
      </c>
      <c r="D305" s="56"/>
      <c r="E305" s="151">
        <v>300</v>
      </c>
      <c r="F305" s="185"/>
      <c r="G305" s="9" t="str">
        <f>IF(D305="","*",VLOOKUP(F305,BS_ATIVIDADE[#All],3,FALSE))</f>
        <v>*</v>
      </c>
      <c r="H305" s="149"/>
      <c r="I305" s="149"/>
      <c r="J305" s="42"/>
      <c r="K305" s="42"/>
      <c r="L305" s="89"/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49"/>
      <c r="P305" s="149"/>
      <c r="Q305" s="89"/>
      <c r="R305" s="10" t="str">
        <f>IFERROR(_xlfn.XLOOKUP(F305, BS_ATIVIDADE[ATIVIDADE],BS_ATIVIDADE[UNIDADE] ), "*")</f>
        <v>*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6" t="str">
        <f>IFERROR(_xlfn.XLOOKUP(J305, BASE_MAPA!$E$2:$E$359, BASE_MAPA!$J$2:$J$359), "ERRO")</f>
        <v>ERRO</v>
      </c>
      <c r="V305" s="211"/>
      <c r="W305" s="186"/>
      <c r="X305" s="236"/>
      <c r="Y305" s="166"/>
      <c r="Z305" s="166"/>
      <c r="AA305" s="89"/>
      <c r="AB305" s="75"/>
      <c r="AC305" s="75"/>
      <c r="AD305" s="186"/>
      <c r="AE305" s="89"/>
      <c r="AF305" s="89"/>
      <c r="AG305" s="89"/>
      <c r="AH305" s="53"/>
      <c r="AI305" s="148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328" t="str">
        <f>IF(BS_CONTROLE[[#This Row],[Local - Partida]]=0, "-", BS_CONTROLE[[#This Row],[Local - Partida]])</f>
        <v>-</v>
      </c>
      <c r="AL305" s="328" t="str">
        <f>IF(BS_CONTROLE[[#This Row],[Local - Encerramento]]=0, "-", BS_CONTROLE[[#This Row],[Local - Encerramento]])</f>
        <v>-</v>
      </c>
      <c r="AM305" s="328" t="str">
        <f>IF(BS_CONTROLE[[#This Row],[Entre - Estações]]=0, "-", BS_CONTROLE[[#This Row],[Entre - Estações]])</f>
        <v>-</v>
      </c>
      <c r="AN305" s="328" t="str">
        <f>IF(BS_CONTROLE[[#This Row],[SB]]=0, "-", BS_CONTROLE[[#This Row],[SB]])</f>
        <v>-</v>
      </c>
      <c r="AO305" s="329" t="str">
        <f>IF(BS_CONTROLE[[#This Row],[SUB]]=0, "-", BS_CONTROLE[[#This Row],[SUB]])</f>
        <v>-</v>
      </c>
      <c r="AP305" s="330" t="str">
        <f>IF(BS_CONTROLE[[#This Row],[KM - Inicio]]=0, "-", BS_CONTROLE[[#This Row],[KM - Inicio]])</f>
        <v>-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 t="str">
        <f>IF(D305="","*",IFERROR(IF(ISODD(COUNT(AS305:AX305)),"ERRO",SUM((AT305-AS305),(AV305-AU305),(AX305-AW305))),"ERRO"))</f>
        <v>*</v>
      </c>
      <c r="AZ305" s="15"/>
      <c r="BA305" s="76"/>
      <c r="BB305" s="10" t="str">
        <f>IFERROR(_xlfn.XLOOKUP(AI305, BS_ATIVIDADE[ATIVIDADE],BS_ATIVIDADE[UNIDADE] ), "*")</f>
        <v>*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331" t="str">
        <f>IF(BS_CONTROLE[[#This Row],[Responsavel pelo boletim]]=0, "-", BS_CONTROLE[[#This Row],[Responsavel pelo boletim]])</f>
        <v>-</v>
      </c>
      <c r="BG305" s="20"/>
      <c r="BH305" s="21"/>
      <c r="BI305" s="21"/>
      <c r="BJ305" s="21"/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Aderente</v>
      </c>
      <c r="BR305" s="23" t="str">
        <f>IF(OR(B305="",F305=""),"*",AY305/P305)</f>
        <v>*</v>
      </c>
      <c r="BS305" s="23" t="str">
        <f>IF(OR(B305="",F305=""),"*",BA305/Q305)</f>
        <v>*</v>
      </c>
      <c r="BT305" s="248" t="str">
        <f t="shared" si="4"/>
        <v/>
      </c>
    </row>
    <row r="306" spans="1:72">
      <c r="A306" s="55" t="str">
        <f>D306&amp;B306</f>
        <v>A5045943</v>
      </c>
      <c r="B306" s="184">
        <v>45943</v>
      </c>
      <c r="C306" s="8">
        <f>IF(BS_CONTROLE[[#This Row],[DATA]]="","",WEEKNUM(BS_CONTROLE[[#This Row],[DATA]]))</f>
        <v>42</v>
      </c>
      <c r="D306" s="56" t="s">
        <v>695</v>
      </c>
      <c r="E306" s="151">
        <v>301</v>
      </c>
      <c r="F306" s="185" t="s">
        <v>683</v>
      </c>
      <c r="G306" s="9" t="str">
        <f>IF(D306="","*",VLOOKUP(F306,BS_ATIVIDADE[#All],3,FALSE))</f>
        <v>OUTROS</v>
      </c>
      <c r="H306" s="149" t="s">
        <v>1824</v>
      </c>
      <c r="I306" s="149" t="s">
        <v>337</v>
      </c>
      <c r="J306" s="42">
        <v>103</v>
      </c>
      <c r="K306" s="42">
        <v>2203</v>
      </c>
      <c r="L306" s="89" t="s">
        <v>609</v>
      </c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306" s="149">
        <v>0.33333333333333331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1617</v>
      </c>
      <c r="W306" s="186" t="s">
        <v>1825</v>
      </c>
      <c r="X306" s="56" t="s">
        <v>960</v>
      </c>
      <c r="Y306" s="166"/>
      <c r="Z306" s="166" t="s">
        <v>964</v>
      </c>
      <c r="AA306" s="150">
        <v>1</v>
      </c>
      <c r="AB306" s="75" t="s">
        <v>947</v>
      </c>
      <c r="AC306" s="75" t="s">
        <v>609</v>
      </c>
      <c r="AD306" s="186">
        <v>0.29166666666666669</v>
      </c>
      <c r="AE306" s="89">
        <v>8066</v>
      </c>
      <c r="AF306" s="89" t="s">
        <v>609</v>
      </c>
      <c r="AG306" s="89" t="s">
        <v>609</v>
      </c>
      <c r="AH306" s="53"/>
      <c r="AI306" s="148" t="str">
        <f>IF(BS_CONTROLE[[#This Row],[Atividade]]=0, "-", BS_CONTROLE[[#This Row],[Atividade]])</f>
        <v>INSPEÇÃO AUTO DE LINHA</v>
      </c>
      <c r="AJ306" s="9" t="str">
        <f>IF(D306="","*",VLOOKUP(AI306,BS_ATIVIDADE[#Data],3,FALSE))</f>
        <v>OUTROS</v>
      </c>
      <c r="AK306" s="328" t="str">
        <f>IF(BS_CONTROLE[[#This Row],[Local - Partida]]=0, "-", BS_CONTROLE[[#This Row],[Local - Partida]])</f>
        <v>K44ZRL</v>
      </c>
      <c r="AL306" s="328" t="str">
        <f>IF(BS_CONTROLE[[#This Row],[Local - Encerramento]]=0, "-", BS_CONTROLE[[#This Row],[Local - Encerramento]])</f>
        <v>PPR</v>
      </c>
      <c r="AM306" s="328" t="str">
        <f>IF(BS_CONTROLE[[#This Row],[Entre - Estações]]=0, "-", BS_CONTROLE[[#This Row],[Entre - Estações]])</f>
        <v>ZRL-PGO</v>
      </c>
      <c r="AN306" s="328" t="str">
        <f>IF(BS_CONTROLE[[#This Row],[SB]]=0, "-", BS_CONTROLE[[#This Row],[SB]])</f>
        <v>ZRLPGO</v>
      </c>
      <c r="AO306" s="329">
        <f>IF(BS_CONTROLE[[#This Row],[SUB]]=0, "-", BS_CONTROLE[[#This Row],[SUB]])</f>
        <v>103</v>
      </c>
      <c r="AP306" s="330">
        <f>IF(BS_CONTROLE[[#This Row],[KM - Inicio]]=0, "-", BS_CONTROLE[[#This Row],[KM - Inicio]])</f>
        <v>2203</v>
      </c>
      <c r="AQ306" s="330" t="str">
        <f>IF(BS_CONTROLE[[#This Row],[KM - Fim]]=0, "-", BS_CONTROLE[[#This Row],[KM - Fim]])</f>
        <v>-</v>
      </c>
      <c r="AR306" s="43">
        <v>0.37569444444444444</v>
      </c>
      <c r="AS306" s="43">
        <v>0</v>
      </c>
      <c r="AT306" s="43">
        <v>4.1666666666666664E-2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4.1666666666666664E-2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1" t="str">
        <f>IF(BS_CONTROLE[[#This Row],[Responsavel pelo boletim]]=0, "-", BS_CONTROLE[[#This Row],[Responsavel pelo boletim]])</f>
        <v>Lucas</v>
      </c>
      <c r="BG306" s="20"/>
      <c r="BH306" s="21">
        <v>2</v>
      </c>
      <c r="BI306" s="21"/>
      <c r="BJ306" s="21"/>
      <c r="BK306" s="21" t="s">
        <v>1826</v>
      </c>
      <c r="BL306" s="20"/>
      <c r="BM306" s="18" t="s">
        <v>980</v>
      </c>
      <c r="BN306" s="18" t="s">
        <v>980</v>
      </c>
      <c r="BO306" s="173" t="s">
        <v>980</v>
      </c>
      <c r="BP306" s="22" t="s">
        <v>609</v>
      </c>
      <c r="BQ306" s="13" t="str">
        <f>IF(AND(BR306&lt;1,BS306&lt;1),"Produção e Intervalo",IF(BR306&lt;1,"Intervalo",IF(BS306&lt;1,"Produção","Aderente")))</f>
        <v>Aderente</v>
      </c>
      <c r="BR306" s="23">
        <f>IF(OR(B306="",F306=""),"*",AY306/P306)</f>
        <v>1</v>
      </c>
      <c r="BS306" s="23">
        <f>IF(OR(B306="",F306=""),"*",BA306/Q306)</f>
        <v>1</v>
      </c>
      <c r="BT306" s="248" t="str">
        <f t="shared" si="4"/>
        <v>OKOK</v>
      </c>
    </row>
    <row r="307" spans="1:72">
      <c r="A307" s="55" t="str">
        <f>D307&amp;B307</f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>
      <c r="A311" s="55" t="str">
        <f>D311&amp;B311</f>
        <v>A5045944</v>
      </c>
      <c r="B311" s="184">
        <v>45944</v>
      </c>
      <c r="C311" s="8">
        <f>IF(BS_CONTROLE[[#This Row],[DATA]]="","",WEEKNUM(BS_CONTROLE[[#This Row],[DATA]]))</f>
        <v>42</v>
      </c>
      <c r="D311" s="56" t="s">
        <v>695</v>
      </c>
      <c r="E311" s="240">
        <v>306</v>
      </c>
      <c r="F311" s="185" t="s">
        <v>683</v>
      </c>
      <c r="G311" s="9" t="str">
        <f>IF(D311="","*",VLOOKUP(F311,BS_ATIVIDADE[#All],3,FALSE))</f>
        <v>OUTROS</v>
      </c>
      <c r="H311" s="149" t="s">
        <v>337</v>
      </c>
      <c r="I311" s="149" t="s">
        <v>307</v>
      </c>
      <c r="J311" s="42">
        <v>103</v>
      </c>
      <c r="K311" s="42">
        <v>1984</v>
      </c>
      <c r="L311" s="89" t="s">
        <v>609</v>
      </c>
      <c r="M311" s="16" t="s">
        <v>1827</v>
      </c>
      <c r="N311" s="16" t="s">
        <v>1828</v>
      </c>
      <c r="O311" s="149">
        <v>0.375</v>
      </c>
      <c r="P311" s="149">
        <v>4.1666666666666664E-2</v>
      </c>
      <c r="Q311" s="89">
        <v>1</v>
      </c>
      <c r="R311" s="10" t="str">
        <f>IFERROR(_xlfn.XLOOKUP(F311, BS_ATIVIDADE[ATIVIDADE],BS_ATIVIDADE[UNIDADE] ), "*")</f>
        <v>BINÁRIO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1" s="86" t="str">
        <f>IFERROR(_xlfn.XLOOKUP(J311, BASE_MAPA!$E$2:$E$359, BASE_MAPA!$J$2:$J$359), "ERRO")</f>
        <v>OURO VERDE - LIGAÇÃO</v>
      </c>
      <c r="V311" s="211" t="s">
        <v>1617</v>
      </c>
      <c r="W311" s="186" t="s">
        <v>1825</v>
      </c>
      <c r="X311" s="56" t="s">
        <v>956</v>
      </c>
      <c r="Y311" s="166" t="s">
        <v>959</v>
      </c>
      <c r="Z311" s="166" t="s">
        <v>952</v>
      </c>
      <c r="AA311" s="150">
        <v>1</v>
      </c>
      <c r="AB311" s="75" t="s">
        <v>947</v>
      </c>
      <c r="AC311" s="75" t="s">
        <v>609</v>
      </c>
      <c r="AD311" s="186">
        <v>0.29166666666666669</v>
      </c>
      <c r="AE311" s="89">
        <v>8086</v>
      </c>
      <c r="AF311" s="89" t="s">
        <v>609</v>
      </c>
      <c r="AG311" s="89" t="s">
        <v>609</v>
      </c>
      <c r="AH311" s="53"/>
      <c r="AI311" s="148" t="str">
        <f>IF(BS_CONTROLE[[#This Row],[Atividade]]=0, "-", BS_CONTROLE[[#This Row],[Atividade]])</f>
        <v>INSPEÇÃO AUTO DE LINHA</v>
      </c>
      <c r="AJ311" s="9" t="str">
        <f>IF(D311="","*",VLOOKUP(AI311,BS_ATIVIDADE[#Data],3,FALSE))</f>
        <v>OUTROS</v>
      </c>
      <c r="AK311" s="328" t="str">
        <f>IF(BS_CONTROLE[[#This Row],[Local - Partida]]=0, "-", BS_CONTROLE[[#This Row],[Local - Partida]])</f>
        <v>PPR</v>
      </c>
      <c r="AL311" s="328" t="str">
        <f>IF(BS_CONTROLE[[#This Row],[Local - Encerramento]]=0, "-", BS_CONTROLE[[#This Row],[Local - Encerramento]])</f>
        <v>PSG</v>
      </c>
      <c r="AM311" s="328" t="str">
        <f>IF(BS_CONTROLE[[#This Row],[Entre - Estações]]=0, "-", BS_CONTROLE[[#This Row],[Entre - Estações]])</f>
        <v>PPR-PSG</v>
      </c>
      <c r="AN311" s="328" t="str">
        <f>IF(BS_CONTROLE[[#This Row],[SB]]=0, "-", BS_CONTROLE[[#This Row],[SB]])</f>
        <v>PPRPSG</v>
      </c>
      <c r="AO311" s="329">
        <f>IF(BS_CONTROLE[[#This Row],[SUB]]=0, "-", BS_CONTROLE[[#This Row],[SUB]])</f>
        <v>103</v>
      </c>
      <c r="AP311" s="330">
        <f>IF(BS_CONTROLE[[#This Row],[KM - Inicio]]=0, "-", BS_CONTROLE[[#This Row],[KM - Inicio]])</f>
        <v>1984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>
        <f>IF(D311="","*",IFERROR(IF(ISODD(COUNT(AS311:AX311)),"ERRO",SUM((AT311-AS311),(AV311-AU311),(AX311-AW311))),"ERRO"))</f>
        <v>4.1666666666666664E-2</v>
      </c>
      <c r="AZ311" s="15"/>
      <c r="BA311" s="76">
        <v>1</v>
      </c>
      <c r="BB311" s="10" t="str">
        <f>IFERROR(_xlfn.XLOOKUP(AI311, BS_ATIVIDADE[ATIVIDADE],BS_ATIVIDADE[UNIDADE] ), "*")</f>
        <v>BINÁRIO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1" s="11" t="str">
        <f>IFERROR(_xlfn.XLOOKUP(AO311, BASE_MAPA!$E$2:$E$359, BASE_MAPA!$J$2:$J$359), "ERRO")</f>
        <v>OURO VERDE - LIGAÇÃO</v>
      </c>
      <c r="BF311" s="331" t="str">
        <f>IF(BS_CONTROLE[[#This Row],[Responsavel pelo boletim]]=0, "-", BS_CONTROLE[[#This Row],[Responsavel pelo boletim]])</f>
        <v>Lucas</v>
      </c>
      <c r="BG311" s="20"/>
      <c r="BH311" s="21">
        <v>2</v>
      </c>
      <c r="BI311" s="21"/>
      <c r="BJ311" s="21" t="s">
        <v>1541</v>
      </c>
      <c r="BK311" s="21" t="s">
        <v>1829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>
        <f>IF(OR(B311="",F311=""),"*",AY311/P311)</f>
        <v>1</v>
      </c>
      <c r="BS311" s="23">
        <f>IF(OR(B311="",F311=""),"*",BA311/Q311)</f>
        <v>1</v>
      </c>
      <c r="BT311" s="248" t="str">
        <f t="shared" si="4"/>
        <v>OKOK</v>
      </c>
    </row>
    <row r="312" spans="1:72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5">IF(BN347="","",SUBSTITUTE(BM347," ","")&amp;SUBSTITUTE(BN347," ",""))</f>
        <v/>
      </c>
    </row>
    <row r="348" spans="1:72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5"/>
        <v/>
      </c>
    </row>
    <row r="349" spans="1:72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5"/>
        <v/>
      </c>
    </row>
    <row r="350" spans="1:72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5"/>
        <v/>
      </c>
    </row>
    <row r="351" spans="1:72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5"/>
        <v/>
      </c>
    </row>
    <row r="352" spans="1:72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5"/>
        <v/>
      </c>
    </row>
    <row r="353" spans="1:72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5"/>
        <v/>
      </c>
    </row>
    <row r="354" spans="1:72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5"/>
        <v/>
      </c>
    </row>
    <row r="355" spans="1:72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5"/>
        <v/>
      </c>
    </row>
    <row r="356" spans="1:72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5"/>
        <v/>
      </c>
    </row>
    <row r="357" spans="1:72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5"/>
        <v/>
      </c>
    </row>
    <row r="358" spans="1:72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5"/>
        <v/>
      </c>
    </row>
    <row r="359" spans="1:72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5"/>
        <v/>
      </c>
    </row>
    <row r="360" spans="1:72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5"/>
        <v/>
      </c>
    </row>
    <row r="361" spans="1:72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5"/>
        <v/>
      </c>
    </row>
    <row r="362" spans="1:72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5"/>
        <v/>
      </c>
    </row>
    <row r="363" spans="1:72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5"/>
        <v/>
      </c>
    </row>
    <row r="364" spans="1:72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5"/>
        <v/>
      </c>
    </row>
    <row r="365" spans="1:72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5"/>
        <v/>
      </c>
    </row>
    <row r="366" spans="1:72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5"/>
        <v/>
      </c>
    </row>
    <row r="367" spans="1:72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5"/>
        <v/>
      </c>
    </row>
    <row r="368" spans="1:72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5"/>
        <v/>
      </c>
    </row>
    <row r="369" spans="1:72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5"/>
        <v/>
      </c>
    </row>
    <row r="370" spans="1:72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5"/>
        <v/>
      </c>
    </row>
    <row r="371" spans="1:72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5"/>
        <v/>
      </c>
    </row>
    <row r="372" spans="1:72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5"/>
        <v/>
      </c>
    </row>
    <row r="373" spans="1:72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5"/>
        <v/>
      </c>
    </row>
    <row r="374" spans="1:72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5"/>
        <v/>
      </c>
    </row>
    <row r="375" spans="1:72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5"/>
        <v/>
      </c>
    </row>
    <row r="376" spans="1:72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5"/>
        <v/>
      </c>
    </row>
    <row r="377" spans="1:72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5"/>
        <v/>
      </c>
    </row>
    <row r="378" spans="1:72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5"/>
        <v/>
      </c>
    </row>
    <row r="379" spans="1:72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5"/>
        <v/>
      </c>
    </row>
    <row r="380" spans="1:72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5"/>
        <v/>
      </c>
    </row>
    <row r="381" spans="1:72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5"/>
        <v/>
      </c>
    </row>
    <row r="382" spans="1:72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5"/>
        <v/>
      </c>
    </row>
    <row r="383" spans="1:72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5"/>
        <v/>
      </c>
    </row>
    <row r="384" spans="1:72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5"/>
        <v/>
      </c>
    </row>
    <row r="385" spans="1:72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5"/>
        <v/>
      </c>
    </row>
    <row r="386" spans="1:72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5"/>
        <v/>
      </c>
    </row>
    <row r="387" spans="1:72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5"/>
        <v/>
      </c>
    </row>
    <row r="388" spans="1:72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5"/>
        <v/>
      </c>
    </row>
    <row r="389" spans="1:72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5"/>
        <v/>
      </c>
    </row>
    <row r="390" spans="1:72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5"/>
        <v/>
      </c>
    </row>
    <row r="391" spans="1:72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5"/>
        <v/>
      </c>
    </row>
    <row r="392" spans="1:72" ht="29.25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5"/>
        <v/>
      </c>
    </row>
    <row r="393" spans="1:72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5"/>
        <v/>
      </c>
    </row>
    <row r="394" spans="1:72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5"/>
        <v/>
      </c>
    </row>
    <row r="395" spans="1:72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5"/>
        <v/>
      </c>
    </row>
    <row r="396" spans="1:72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5"/>
        <v/>
      </c>
    </row>
    <row r="397" spans="1:72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5"/>
        <v/>
      </c>
    </row>
    <row r="398" spans="1:72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5"/>
        <v/>
      </c>
    </row>
    <row r="399" spans="1:72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5"/>
        <v/>
      </c>
    </row>
    <row r="400" spans="1:72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5"/>
        <v/>
      </c>
    </row>
    <row r="401" spans="1:72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5"/>
        <v/>
      </c>
    </row>
    <row r="402" spans="1:72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5"/>
        <v/>
      </c>
    </row>
    <row r="403" spans="1:72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5"/>
        <v/>
      </c>
    </row>
    <row r="404" spans="1:72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5"/>
        <v/>
      </c>
    </row>
    <row r="405" spans="1:72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5"/>
        <v/>
      </c>
    </row>
    <row r="406" spans="1:72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5"/>
        <v/>
      </c>
    </row>
    <row r="407" spans="1:72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5"/>
        <v/>
      </c>
    </row>
    <row r="408" spans="1:72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5"/>
        <v/>
      </c>
    </row>
    <row r="409" spans="1:72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5"/>
        <v/>
      </c>
    </row>
    <row r="410" spans="1:72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5"/>
        <v/>
      </c>
    </row>
    <row r="411" spans="1:72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6">IF(BN411="","",SUBSTITUTE(BM411," ","")&amp;SUBSTITUTE(BN411," ",""))</f>
        <v/>
      </c>
    </row>
    <row r="412" spans="1:72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6"/>
        <v/>
      </c>
    </row>
    <row r="413" spans="1:72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6"/>
        <v/>
      </c>
    </row>
    <row r="414" spans="1:72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6"/>
        <v/>
      </c>
    </row>
    <row r="415" spans="1:72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6"/>
        <v/>
      </c>
    </row>
    <row r="416" spans="1:72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6"/>
        <v/>
      </c>
    </row>
    <row r="417" spans="1:72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6"/>
        <v/>
      </c>
    </row>
    <row r="418" spans="1:72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6"/>
        <v/>
      </c>
    </row>
    <row r="419" spans="1:72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6"/>
        <v/>
      </c>
    </row>
    <row r="420" spans="1:72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6"/>
        <v/>
      </c>
    </row>
    <row r="421" spans="1:72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6"/>
        <v/>
      </c>
    </row>
    <row r="422" spans="1:72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6"/>
        <v/>
      </c>
    </row>
    <row r="423" spans="1:72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6"/>
        <v/>
      </c>
    </row>
    <row r="424" spans="1:72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6"/>
        <v/>
      </c>
    </row>
    <row r="425" spans="1:72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6"/>
        <v/>
      </c>
    </row>
    <row r="426" spans="1:72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6"/>
        <v/>
      </c>
    </row>
    <row r="427" spans="1:72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6"/>
        <v/>
      </c>
    </row>
    <row r="428" spans="1:72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6"/>
        <v/>
      </c>
    </row>
    <row r="429" spans="1:72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6"/>
        <v/>
      </c>
    </row>
    <row r="430" spans="1:72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6"/>
        <v/>
      </c>
    </row>
    <row r="431" spans="1:72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6"/>
        <v/>
      </c>
    </row>
    <row r="432" spans="1:72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6"/>
        <v/>
      </c>
    </row>
    <row r="434" spans="1:72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6"/>
        <v/>
      </c>
    </row>
    <row r="435" spans="1:72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7">IF(BN435="","",SUBSTITUTE(BM435," ","")&amp;SUBSTITUTE(BN435," ",""))</f>
        <v/>
      </c>
    </row>
    <row r="436" spans="1:72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7"/>
        <v/>
      </c>
    </row>
    <row r="437" spans="1:72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7"/>
        <v/>
      </c>
    </row>
    <row r="438" spans="1:72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7"/>
        <v/>
      </c>
    </row>
    <row r="439" spans="1:72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7"/>
        <v/>
      </c>
    </row>
    <row r="440" spans="1:72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7"/>
        <v/>
      </c>
    </row>
    <row r="441" spans="1:72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7"/>
        <v/>
      </c>
    </row>
    <row r="442" spans="1:72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7"/>
        <v/>
      </c>
    </row>
    <row r="443" spans="1:72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7"/>
        <v/>
      </c>
    </row>
    <row r="444" spans="1:72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7"/>
        <v/>
      </c>
    </row>
    <row r="445" spans="1:72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7"/>
        <v/>
      </c>
    </row>
    <row r="446" spans="1:72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7"/>
        <v/>
      </c>
    </row>
    <row r="447" spans="1:72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7"/>
        <v/>
      </c>
    </row>
    <row r="448" spans="1:72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7"/>
        <v/>
      </c>
    </row>
    <row r="449" spans="1:72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7"/>
        <v/>
      </c>
    </row>
    <row r="450" spans="1:72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7"/>
        <v/>
      </c>
    </row>
    <row r="451" spans="1:72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7"/>
        <v/>
      </c>
    </row>
    <row r="452" spans="1:72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7"/>
        <v/>
      </c>
    </row>
    <row r="453" spans="1:72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7"/>
        <v/>
      </c>
    </row>
    <row r="454" spans="1:72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7"/>
        <v/>
      </c>
    </row>
    <row r="455" spans="1:72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7"/>
        <v/>
      </c>
    </row>
    <row r="456" spans="1:72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7"/>
        <v/>
      </c>
    </row>
    <row r="457" spans="1:72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7"/>
        <v/>
      </c>
    </row>
    <row r="458" spans="1:72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7"/>
        <v/>
      </c>
    </row>
    <row r="459" spans="1:72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7"/>
        <v/>
      </c>
    </row>
    <row r="460" spans="1:72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7"/>
        <v/>
      </c>
    </row>
    <row r="461" spans="1:72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7"/>
        <v/>
      </c>
    </row>
    <row r="462" spans="1:72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7"/>
        <v/>
      </c>
    </row>
    <row r="463" spans="1:72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7"/>
        <v/>
      </c>
    </row>
    <row r="464" spans="1:72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7"/>
        <v/>
      </c>
    </row>
    <row r="465" spans="1:72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7"/>
        <v/>
      </c>
    </row>
    <row r="466" spans="1:72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7"/>
        <v/>
      </c>
    </row>
    <row r="467" spans="1:72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7"/>
        <v/>
      </c>
    </row>
    <row r="468" spans="1:72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7"/>
        <v/>
      </c>
    </row>
    <row r="469" spans="1:72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7"/>
        <v/>
      </c>
    </row>
    <row r="470" spans="1:72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7"/>
        <v/>
      </c>
    </row>
    <row r="471" spans="1:72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7"/>
        <v/>
      </c>
    </row>
    <row r="472" spans="1:72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7"/>
        <v/>
      </c>
    </row>
    <row r="473" spans="1:72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7"/>
        <v/>
      </c>
    </row>
    <row r="474" spans="1:72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7"/>
        <v/>
      </c>
    </row>
    <row r="475" spans="1:72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7"/>
        <v/>
      </c>
    </row>
    <row r="476" spans="1:72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8">IF(BN476="","",SUBSTITUTE(BM476," ","")&amp;SUBSTITUTE(BN476," ",""))</f>
        <v/>
      </c>
    </row>
    <row r="477" spans="1:72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9">IF(BN477="","",SUBSTITUTE(BM477," ","")&amp;SUBSTITUTE(BN477," ",""))</f>
        <v/>
      </c>
    </row>
    <row r="478" spans="1:72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9"/>
        <v/>
      </c>
    </row>
    <row r="479" spans="1:72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9"/>
        <v/>
      </c>
    </row>
    <row r="480" spans="1:72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9"/>
        <v/>
      </c>
    </row>
    <row r="481" spans="1:72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9"/>
        <v/>
      </c>
    </row>
    <row r="482" spans="1:72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9"/>
        <v/>
      </c>
    </row>
    <row r="483" spans="1:72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9"/>
        <v/>
      </c>
    </row>
    <row r="484" spans="1:72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9"/>
        <v/>
      </c>
    </row>
    <row r="485" spans="1:72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9"/>
        <v/>
      </c>
    </row>
    <row r="486" spans="1:72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9"/>
        <v/>
      </c>
    </row>
    <row r="487" spans="1:72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9"/>
        <v/>
      </c>
    </row>
    <row r="488" spans="1:72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9"/>
        <v/>
      </c>
    </row>
    <row r="489" spans="1:72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9"/>
        <v/>
      </c>
    </row>
    <row r="490" spans="1:72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9"/>
        <v/>
      </c>
    </row>
    <row r="491" spans="1:72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9"/>
        <v/>
      </c>
    </row>
    <row r="492" spans="1:72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9"/>
        <v/>
      </c>
    </row>
    <row r="493" spans="1:72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9"/>
        <v/>
      </c>
    </row>
    <row r="494" spans="1:72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9"/>
        <v/>
      </c>
    </row>
    <row r="495" spans="1:72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9"/>
        <v/>
      </c>
    </row>
    <row r="496" spans="1:72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9"/>
        <v/>
      </c>
    </row>
    <row r="497" spans="1:72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9"/>
        <v/>
      </c>
    </row>
    <row r="498" spans="1:72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9"/>
        <v/>
      </c>
    </row>
    <row r="499" spans="1:72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9"/>
        <v/>
      </c>
    </row>
    <row r="500" spans="1:72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9"/>
        <v/>
      </c>
    </row>
    <row r="501" spans="1:72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9"/>
        <v/>
      </c>
    </row>
    <row r="502" spans="1:72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9"/>
        <v/>
      </c>
    </row>
    <row r="503" spans="1:72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9"/>
        <v/>
      </c>
    </row>
    <row r="504" spans="1:72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9"/>
        <v/>
      </c>
    </row>
    <row r="505" spans="1:72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9"/>
        <v/>
      </c>
    </row>
    <row r="506" spans="1:72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9"/>
        <v/>
      </c>
    </row>
    <row r="507" spans="1:72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9"/>
        <v/>
      </c>
    </row>
    <row r="508" spans="1:72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9"/>
        <v/>
      </c>
    </row>
    <row r="509" spans="1:72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9"/>
        <v/>
      </c>
    </row>
    <row r="510" spans="1:72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9"/>
        <v/>
      </c>
    </row>
    <row r="511" spans="1:72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9"/>
        <v/>
      </c>
    </row>
    <row r="512" spans="1:72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9"/>
        <v/>
      </c>
    </row>
    <row r="513" spans="1:72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9"/>
        <v/>
      </c>
    </row>
    <row r="514" spans="1:72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9"/>
        <v/>
      </c>
    </row>
    <row r="515" spans="1:72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9"/>
        <v/>
      </c>
    </row>
    <row r="516" spans="1:72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9"/>
        <v/>
      </c>
    </row>
    <row r="517" spans="1:72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9"/>
        <v/>
      </c>
    </row>
    <row r="518" spans="1:72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9"/>
        <v/>
      </c>
    </row>
    <row r="519" spans="1:72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9"/>
        <v/>
      </c>
    </row>
    <row r="520" spans="1:72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9"/>
        <v/>
      </c>
    </row>
    <row r="521" spans="1:72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9"/>
        <v/>
      </c>
    </row>
    <row r="522" spans="1:72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9"/>
        <v/>
      </c>
    </row>
    <row r="523" spans="1:72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V287:Y434 W245:Y250 W257:Y260 V272:X273 X271 V268 X268 V269:X270 X275 V277:Y279 X263:Y263 V264:Y264 V267:X267 V266 X266 V276:X276 V265:X265 Y265:Y276 Y280:Y281 V286 X286 V285:X285 Y285:Y286 V284:Y284 V283 X282:Y283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9 Z272:Z273 AC272:AC273 Z275 AC275 Z263 Z264:AD265 Z266 AB266:AC266 AB281 Z287:AD434 Z286 AB286:AC286 Z285:AC285 Z284:AD284 Z282:Z283 AB283:AC283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2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" name="Range1_11_2"/>
    <protectedRange sqref="Z111:AD111 Z124:AB124 AD124 Z135:AB135 AD135 Z142:AB142 AD142 Z154:AB154 AA164:AB164 AA180:AB180 AA196:AB196 AA208:AB208 AA232:AB232 AA255:AB255 AA275:AB275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" name="Range1_11_7"/>
    <protectedRange sqref="AA163:AD163 AA179:AD179" name="Range1_12_11"/>
    <protectedRange sqref="V148 V184 V210 V203:V204 V217 V236 V263 V282" name="Range1_11_9"/>
    <protectedRange sqref="W148 W169 W184 W204" name="Range1_11_10"/>
    <protectedRange sqref="AA148:AD148 AA183:AD184 AA217:AD217 AA210:AD210 AA203:AD204 AA236:AD236 AA263:AD263 AA282:AD282" name="Range1_12_12"/>
    <protectedRange sqref="V149:W149" name="Range1_11_11"/>
    <protectedRange sqref="V159:W159 V174:W174" name="Range1_11_12"/>
    <protectedRange sqref="AA159:AD159" name="Range1_12_13"/>
    <protectedRange sqref="V231:X231 V254:X254 V274:X274" name="Range1_11_13"/>
    <protectedRange sqref="Z231:AD231 Z254:AD254 Z274:AD274" name="Range1_12_14"/>
    <protectedRange sqref="V218:X218 V219:W219 V229:W229 V251:W251 V271:W271" name="Range1_11_14"/>
    <protectedRange sqref="Z218:AD218 Z219:AA219 AD219 AA224 AA244 AA268 AA266 AA286 AA283" name="Range1_12_15"/>
    <protectedRange sqref="V223:W223 V241:W241 V281:W281" name="Range1_11_15"/>
    <protectedRange sqref="Z223:AA223 AC223:AD223 Z241:AA241 AC241:AD241 Z281:AA281 AC281:AD281" name="Range1_12_16"/>
    <protectedRange sqref="X223 X241 X281" name="Range1_11_8_3"/>
    <protectedRange sqref="AB229 AB251 AB271" name="Range1_12_8_1"/>
    <protectedRange sqref="BF6:BF553" name="Range1_18_1"/>
    <protectedRange sqref="V280:X280" name="Range1_11_16"/>
    <protectedRange sqref="Z280:AD280" name="Range1_12_1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4140" priority="7077" operator="equal">
      <formula>"ERRO"</formula>
    </cfRule>
  </conditionalFormatting>
  <conditionalFormatting sqref="X4 Y1:Z5 Y476:Y551 Y435:Z475">
    <cfRule type="cellIs" dxfId="4139" priority="7066" operator="equal">
      <formula>"OPORTUNIDADE"</formula>
    </cfRule>
  </conditionalFormatting>
  <conditionalFormatting sqref="AZ6:AZ523">
    <cfRule type="expression" dxfId="4138" priority="7061">
      <formula>$BU6=1</formula>
    </cfRule>
  </conditionalFormatting>
  <conditionalFormatting sqref="BQ6:BQ600">
    <cfRule type="cellIs" dxfId="4137" priority="7072" operator="equal">
      <formula>"Produção e Intervalo"</formula>
    </cfRule>
    <cfRule type="cellIs" dxfId="4136" priority="7073" operator="equal">
      <formula>"Aderente"</formula>
    </cfRule>
    <cfRule type="cellIs" dxfId="4135" priority="7074" operator="equal">
      <formula>"Intervalo"</formula>
    </cfRule>
    <cfRule type="cellIs" dxfId="4134" priority="7075" operator="equal">
      <formula>"Produção"</formula>
    </cfRule>
    <cfRule type="cellIs" dxfId="4133" priority="7076" operator="equal">
      <formula>"ERRO"</formula>
    </cfRule>
  </conditionalFormatting>
  <conditionalFormatting sqref="BR6:BS553">
    <cfRule type="cellIs" dxfId="4132" priority="7054" operator="equal">
      <formula>"*"</formula>
    </cfRule>
    <cfRule type="cellIs" dxfId="4131" priority="7055" operator="greaterThanOrEqual">
      <formula>1</formula>
    </cfRule>
    <cfRule type="cellIs" dxfId="4130" priority="7056" operator="lessThan">
      <formula>1</formula>
    </cfRule>
  </conditionalFormatting>
  <conditionalFormatting sqref="X476:X523 Y476:Y551 Y435:Z475">
    <cfRule type="cellIs" dxfId="4129" priority="7002" operator="equal">
      <formula>"NÃO"</formula>
    </cfRule>
    <cfRule type="cellIs" dxfId="4128" priority="7003" operator="equal">
      <formula>"SIM"</formula>
    </cfRule>
  </conditionalFormatting>
  <conditionalFormatting sqref="X476:X523">
    <cfRule type="cellIs" dxfId="4127" priority="7001" operator="equal">
      <formula>"OPORTUNIDADE"</formula>
    </cfRule>
  </conditionalFormatting>
  <conditionalFormatting sqref="Z476:Z523">
    <cfRule type="cellIs" dxfId="4126" priority="6999" operator="equal">
      <formula>"NÃO"</formula>
    </cfRule>
    <cfRule type="cellIs" dxfId="4125" priority="7000" operator="equal">
      <formula>"SIM"</formula>
    </cfRule>
  </conditionalFormatting>
  <conditionalFormatting sqref="Z476:Z523">
    <cfRule type="cellIs" dxfId="4124" priority="6998" operator="equal">
      <formula>"OPORTUNIDADE"</formula>
    </cfRule>
  </conditionalFormatting>
  <conditionalFormatting sqref="Y1048576">
    <cfRule type="cellIs" dxfId="4123" priority="6883" operator="equal">
      <formula>"OPORTUNIDADE"</formula>
    </cfRule>
  </conditionalFormatting>
  <conditionalFormatting sqref="Y1048576">
    <cfRule type="cellIs" dxfId="4122" priority="6881" operator="equal">
      <formula>"NÃO"</formula>
    </cfRule>
    <cfRule type="cellIs" dxfId="4121" priority="6882" operator="equal">
      <formula>"SIM"</formula>
    </cfRule>
  </conditionalFormatting>
  <conditionalFormatting sqref="Z524:Z549">
    <cfRule type="cellIs" dxfId="4120" priority="6618" operator="equal">
      <formula>"OPORTUNIDADE"</formula>
    </cfRule>
  </conditionalFormatting>
  <conditionalFormatting sqref="Z524:Z549">
    <cfRule type="cellIs" dxfId="4119" priority="6616" operator="equal">
      <formula>"NÃO"</formula>
    </cfRule>
    <cfRule type="cellIs" dxfId="4118" priority="6617" operator="equal">
      <formula>"SIM"</formula>
    </cfRule>
  </conditionalFormatting>
  <conditionalFormatting sqref="X550">
    <cfRule type="cellIs" dxfId="4117" priority="6604" operator="equal">
      <formula>"NÃO"</formula>
    </cfRule>
    <cfRule type="cellIs" dxfId="4116" priority="6605" operator="equal">
      <formula>"SIM"</formula>
    </cfRule>
  </conditionalFormatting>
  <conditionalFormatting sqref="X550">
    <cfRule type="cellIs" dxfId="4115" priority="6603" operator="equal">
      <formula>"OPORTUNIDADE"</formula>
    </cfRule>
  </conditionalFormatting>
  <conditionalFormatting sqref="Z550">
    <cfRule type="cellIs" dxfId="4114" priority="6601" operator="equal">
      <formula>"NÃO"</formula>
    </cfRule>
    <cfRule type="cellIs" dxfId="4113" priority="6602" operator="equal">
      <formula>"SIM"</formula>
    </cfRule>
  </conditionalFormatting>
  <conditionalFormatting sqref="Z550">
    <cfRule type="cellIs" dxfId="4112" priority="6600" operator="equal">
      <formula>"OPORTUNIDADE"</formula>
    </cfRule>
  </conditionalFormatting>
  <conditionalFormatting sqref="BI550">
    <cfRule type="iconSet" priority="6609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6610">
      <iconSet showValue="0">
        <cfvo type="percent" val="0"/>
        <cfvo type="num" val="1"/>
        <cfvo type="num" val="1" gte="0"/>
      </iconSet>
    </cfRule>
    <cfRule type="iconSet" priority="661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6612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4111" priority="7220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Y284:Z434 Z282:Z283">
    <cfRule type="cellIs" dxfId="4110" priority="5788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Y284:Z434 Z282:Z283">
    <cfRule type="cellIs" dxfId="4109" priority="5786" operator="equal">
      <formula>"NÃO"</formula>
    </cfRule>
    <cfRule type="cellIs" dxfId="4108" priority="5787" operator="equal">
      <formula>"SIM"</formula>
    </cfRule>
  </conditionalFormatting>
  <conditionalFormatting sqref="BI6:BI523">
    <cfRule type="iconSet" priority="7341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7343">
      <iconSet showValue="0">
        <cfvo type="percent" val="0"/>
        <cfvo type="num" val="1"/>
        <cfvo type="num" val="1" gte="0"/>
      </iconSet>
    </cfRule>
    <cfRule type="iconSet" priority="7344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4107" priority="7380">
      <formula>$BU498=1</formula>
    </cfRule>
  </conditionalFormatting>
  <conditionalFormatting sqref="BI524:BI549">
    <cfRule type="iconSet" priority="7381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7383">
      <iconSet showValue="0">
        <cfvo type="percent" val="0"/>
        <cfvo type="num" val="1"/>
        <cfvo type="num" val="1" gte="0"/>
      </iconSet>
    </cfRule>
    <cfRule type="iconSet" priority="7384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7387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310 BO312:BO600">
    <cfRule type="iconSet" priority="7389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4106" priority="5559" operator="equal">
      <formula>"OPORTUNIDADE"</formula>
    </cfRule>
  </conditionalFormatting>
  <conditionalFormatting sqref="Y6:Z16">
    <cfRule type="cellIs" dxfId="4105" priority="5557" operator="equal">
      <formula>"NÃO"</formula>
    </cfRule>
    <cfRule type="cellIs" dxfId="4104" priority="5558" operator="equal">
      <formula>"SIM"</formula>
    </cfRule>
  </conditionalFormatting>
  <conditionalFormatting sqref="BJ6">
    <cfRule type="iconSet" priority="5556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5555">
      <iconSet showValue="0">
        <cfvo type="percent" val="0"/>
        <cfvo type="num" val="1"/>
        <cfvo type="num" val="1" gte="0"/>
      </iconSet>
    </cfRule>
  </conditionalFormatting>
  <conditionalFormatting sqref="Z23">
    <cfRule type="cellIs" dxfId="4103" priority="5554" operator="equal">
      <formula>"OPORTUNIDADE"</formula>
    </cfRule>
  </conditionalFormatting>
  <conditionalFormatting sqref="Z23">
    <cfRule type="cellIs" dxfId="4102" priority="5552" operator="equal">
      <formula>"NÃO"</formula>
    </cfRule>
    <cfRule type="cellIs" dxfId="4101" priority="5553" operator="equal">
      <formula>"SIM"</formula>
    </cfRule>
  </conditionalFormatting>
  <conditionalFormatting sqref="Z20:Z21">
    <cfRule type="cellIs" dxfId="4100" priority="5548" operator="equal">
      <formula>"OPORTUNIDADE"</formula>
    </cfRule>
  </conditionalFormatting>
  <conditionalFormatting sqref="Z20:Z21">
    <cfRule type="cellIs" dxfId="4099" priority="5546" operator="equal">
      <formula>"NÃO"</formula>
    </cfRule>
    <cfRule type="cellIs" dxfId="4098" priority="5547" operator="equal">
      <formula>"SIM"</formula>
    </cfRule>
  </conditionalFormatting>
  <conditionalFormatting sqref="Z25:Z26">
    <cfRule type="cellIs" dxfId="4097" priority="5542" operator="equal">
      <formula>"OPORTUNIDADE"</formula>
    </cfRule>
  </conditionalFormatting>
  <conditionalFormatting sqref="Z25:Z26">
    <cfRule type="cellIs" dxfId="4096" priority="5540" operator="equal">
      <formula>"NÃO"</formula>
    </cfRule>
    <cfRule type="cellIs" dxfId="4095" priority="5541" operator="equal">
      <formula>"SIM"</formula>
    </cfRule>
  </conditionalFormatting>
  <conditionalFormatting sqref="Z23:Z24">
    <cfRule type="cellIs" dxfId="4094" priority="5539" operator="equal">
      <formula>"OPORTUNIDADE"</formula>
    </cfRule>
  </conditionalFormatting>
  <conditionalFormatting sqref="Z23:Z24">
    <cfRule type="cellIs" dxfId="4093" priority="5537" operator="equal">
      <formula>"NÃO"</formula>
    </cfRule>
    <cfRule type="cellIs" dxfId="4092" priority="5538" operator="equal">
      <formula>"SIM"</formula>
    </cfRule>
  </conditionalFormatting>
  <conditionalFormatting sqref="Z19:Z21">
    <cfRule type="cellIs" dxfId="4091" priority="5536" operator="equal">
      <formula>"OPORTUNIDADE"</formula>
    </cfRule>
  </conditionalFormatting>
  <conditionalFormatting sqref="Z19:Z21">
    <cfRule type="cellIs" dxfId="4090" priority="5534" operator="equal">
      <formula>"NÃO"</formula>
    </cfRule>
    <cfRule type="cellIs" dxfId="4089" priority="5535" operator="equal">
      <formula>"SIM"</formula>
    </cfRule>
  </conditionalFormatting>
  <conditionalFormatting sqref="Y19:Y29">
    <cfRule type="cellIs" dxfId="4088" priority="5533" operator="equal">
      <formula>"OPORTUNIDADE"</formula>
    </cfRule>
  </conditionalFormatting>
  <conditionalFormatting sqref="Y19:Y29">
    <cfRule type="cellIs" dxfId="4087" priority="5531" operator="equal">
      <formula>"NÃO"</formula>
    </cfRule>
    <cfRule type="cellIs" dxfId="4086" priority="5532" operator="equal">
      <formula>"SIM"</formula>
    </cfRule>
  </conditionalFormatting>
  <conditionalFormatting sqref="Z19:Z20">
    <cfRule type="cellIs" dxfId="4085" priority="5530" operator="equal">
      <formula>"OPORTUNIDADE"</formula>
    </cfRule>
  </conditionalFormatting>
  <conditionalFormatting sqref="Z19:Z20">
    <cfRule type="cellIs" dxfId="4084" priority="5528" operator="equal">
      <formula>"NÃO"</formula>
    </cfRule>
    <cfRule type="cellIs" dxfId="4083" priority="5529" operator="equal">
      <formula>"SIM"</formula>
    </cfRule>
  </conditionalFormatting>
  <conditionalFormatting sqref="Y19:Y29">
    <cfRule type="cellIs" dxfId="4082" priority="5527" operator="equal">
      <formula>"OPORTUNIDADE"</formula>
    </cfRule>
  </conditionalFormatting>
  <conditionalFormatting sqref="Y19:Y29">
    <cfRule type="cellIs" dxfId="4081" priority="5525" operator="equal">
      <formula>"NÃO"</formula>
    </cfRule>
    <cfRule type="cellIs" dxfId="4080" priority="5526" operator="equal">
      <formula>"SIM"</formula>
    </cfRule>
  </conditionalFormatting>
  <conditionalFormatting sqref="BP13">
    <cfRule type="iconSet" priority="552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4079" priority="5523" operator="equal">
      <formula>"OPORTUNIDADE"</formula>
    </cfRule>
  </conditionalFormatting>
  <conditionalFormatting sqref="Z28">
    <cfRule type="cellIs" dxfId="4078" priority="5521" operator="equal">
      <formula>"NÃO"</formula>
    </cfRule>
    <cfRule type="cellIs" dxfId="4077" priority="5522" operator="equal">
      <formula>"SIM"</formula>
    </cfRule>
  </conditionalFormatting>
  <conditionalFormatting sqref="Z29">
    <cfRule type="cellIs" dxfId="4076" priority="5517" operator="equal">
      <formula>"OPORTUNIDADE"</formula>
    </cfRule>
  </conditionalFormatting>
  <conditionalFormatting sqref="Z29">
    <cfRule type="cellIs" dxfId="4075" priority="5515" operator="equal">
      <formula>"NÃO"</formula>
    </cfRule>
    <cfRule type="cellIs" dxfId="4074" priority="5516" operator="equal">
      <formula>"SIM"</formula>
    </cfRule>
  </conditionalFormatting>
  <conditionalFormatting sqref="Z27">
    <cfRule type="cellIs" dxfId="4073" priority="5514" operator="equal">
      <formula>"OPORTUNIDADE"</formula>
    </cfRule>
  </conditionalFormatting>
  <conditionalFormatting sqref="Z27">
    <cfRule type="cellIs" dxfId="4072" priority="5512" operator="equal">
      <formula>"NÃO"</formula>
    </cfRule>
    <cfRule type="cellIs" dxfId="4071" priority="5513" operator="equal">
      <formula>"SIM"</formula>
    </cfRule>
  </conditionalFormatting>
  <conditionalFormatting sqref="Z18:Z19">
    <cfRule type="cellIs" dxfId="4070" priority="5508" operator="equal">
      <formula>"OPORTUNIDADE"</formula>
    </cfRule>
  </conditionalFormatting>
  <conditionalFormatting sqref="Z18:Z19">
    <cfRule type="cellIs" dxfId="4069" priority="5506" operator="equal">
      <formula>"NÃO"</formula>
    </cfRule>
    <cfRule type="cellIs" dxfId="4068" priority="5507" operator="equal">
      <formula>"SIM"</formula>
    </cfRule>
  </conditionalFormatting>
  <conditionalFormatting sqref="Y18:Y29">
    <cfRule type="cellIs" dxfId="4067" priority="5505" operator="equal">
      <formula>"OPORTUNIDADE"</formula>
    </cfRule>
  </conditionalFormatting>
  <conditionalFormatting sqref="Y18:Y29">
    <cfRule type="cellIs" dxfId="4066" priority="5503" operator="equal">
      <formula>"NÃO"</formula>
    </cfRule>
    <cfRule type="cellIs" dxfId="4065" priority="5504" operator="equal">
      <formula>"SIM"</formula>
    </cfRule>
  </conditionalFormatting>
  <conditionalFormatting sqref="BK6">
    <cfRule type="iconSet" priority="550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5501">
      <iconSet showValue="0">
        <cfvo type="percent" val="0"/>
        <cfvo type="num" val="1"/>
        <cfvo type="num" val="1" gte="0"/>
      </iconSet>
    </cfRule>
  </conditionalFormatting>
  <conditionalFormatting sqref="Z24">
    <cfRule type="cellIs" dxfId="4064" priority="5500" operator="equal">
      <formula>"OPORTUNIDADE"</formula>
    </cfRule>
  </conditionalFormatting>
  <conditionalFormatting sqref="Z24">
    <cfRule type="cellIs" dxfId="4063" priority="5498" operator="equal">
      <formula>"NÃO"</formula>
    </cfRule>
    <cfRule type="cellIs" dxfId="4062" priority="5499" operator="equal">
      <formula>"SIM"</formula>
    </cfRule>
  </conditionalFormatting>
  <conditionalFormatting sqref="BP9">
    <cfRule type="iconSet" priority="5497">
      <iconSet showValue="0">
        <cfvo type="percent" val="0"/>
        <cfvo type="num" val="1"/>
        <cfvo type="num" val="1" gte="0"/>
      </iconSet>
    </cfRule>
  </conditionalFormatting>
  <conditionalFormatting sqref="Z25">
    <cfRule type="cellIs" dxfId="4061" priority="5496" operator="equal">
      <formula>"OPORTUNIDADE"</formula>
    </cfRule>
  </conditionalFormatting>
  <conditionalFormatting sqref="Z25">
    <cfRule type="cellIs" dxfId="4060" priority="5494" operator="equal">
      <formula>"NÃO"</formula>
    </cfRule>
    <cfRule type="cellIs" dxfId="4059" priority="5495" operator="equal">
      <formula>"SIM"</formula>
    </cfRule>
  </conditionalFormatting>
  <conditionalFormatting sqref="Z21">
    <cfRule type="cellIs" dxfId="4058" priority="5490" operator="equal">
      <formula>"OPORTUNIDADE"</formula>
    </cfRule>
  </conditionalFormatting>
  <conditionalFormatting sqref="Z21">
    <cfRule type="cellIs" dxfId="4057" priority="5488" operator="equal">
      <formula>"NÃO"</formula>
    </cfRule>
    <cfRule type="cellIs" dxfId="4056" priority="5489" operator="equal">
      <formula>"SIM"</formula>
    </cfRule>
  </conditionalFormatting>
  <conditionalFormatting sqref="Z22">
    <cfRule type="cellIs" dxfId="4055" priority="5487" operator="equal">
      <formula>"OPORTUNIDADE"</formula>
    </cfRule>
  </conditionalFormatting>
  <conditionalFormatting sqref="Z22">
    <cfRule type="cellIs" dxfId="4054" priority="5485" operator="equal">
      <formula>"NÃO"</formula>
    </cfRule>
    <cfRule type="cellIs" dxfId="4053" priority="5486" operator="equal">
      <formula>"SIM"</formula>
    </cfRule>
  </conditionalFormatting>
  <conditionalFormatting sqref="BJ19">
    <cfRule type="iconSet" priority="548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547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547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47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7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547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474">
      <iconSet showValue="0">
        <cfvo type="percent" val="0"/>
        <cfvo type="num" val="1"/>
        <cfvo type="num" val="1" gte="0"/>
      </iconSet>
    </cfRule>
  </conditionalFormatting>
  <conditionalFormatting sqref="Z36">
    <cfRule type="cellIs" dxfId="4052" priority="5473" operator="equal">
      <formula>"OPORTUNIDADE"</formula>
    </cfRule>
  </conditionalFormatting>
  <conditionalFormatting sqref="Z36">
    <cfRule type="cellIs" dxfId="4051" priority="5471" operator="equal">
      <formula>"NÃO"</formula>
    </cfRule>
    <cfRule type="cellIs" dxfId="4050" priority="5472" operator="equal">
      <formula>"SIM"</formula>
    </cfRule>
  </conditionalFormatting>
  <conditionalFormatting sqref="Z36">
    <cfRule type="cellIs" dxfId="4049" priority="5470" operator="equal">
      <formula>"OPORTUNIDADE"</formula>
    </cfRule>
  </conditionalFormatting>
  <conditionalFormatting sqref="Z36">
    <cfRule type="cellIs" dxfId="4048" priority="5468" operator="equal">
      <formula>"NÃO"</formula>
    </cfRule>
    <cfRule type="cellIs" dxfId="4047" priority="5469" operator="equal">
      <formula>"SIM"</formula>
    </cfRule>
  </conditionalFormatting>
  <conditionalFormatting sqref="Z36">
    <cfRule type="cellIs" dxfId="4046" priority="5458" operator="equal">
      <formula>"OPORTUNIDADE"</formula>
    </cfRule>
  </conditionalFormatting>
  <conditionalFormatting sqref="Z36">
    <cfRule type="cellIs" dxfId="4045" priority="5456" operator="equal">
      <formula>"NÃO"</formula>
    </cfRule>
    <cfRule type="cellIs" dxfId="4044" priority="5457" operator="equal">
      <formula>"SIM"</formula>
    </cfRule>
  </conditionalFormatting>
  <conditionalFormatting sqref="Z37:Z38">
    <cfRule type="cellIs" dxfId="4043" priority="5455" operator="equal">
      <formula>"OPORTUNIDADE"</formula>
    </cfRule>
  </conditionalFormatting>
  <conditionalFormatting sqref="Z37:Z38">
    <cfRule type="cellIs" dxfId="4042" priority="5453" operator="equal">
      <formula>"NÃO"</formula>
    </cfRule>
    <cfRule type="cellIs" dxfId="4041" priority="5454" operator="equal">
      <formula>"SIM"</formula>
    </cfRule>
  </conditionalFormatting>
  <conditionalFormatting sqref="BJ18">
    <cfRule type="iconSet" priority="5446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5445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4040" priority="5444" operator="equal">
      <formula>"OPORTUNIDADE"</formula>
    </cfRule>
  </conditionalFormatting>
  <conditionalFormatting sqref="Z35:Z36">
    <cfRule type="cellIs" dxfId="4039" priority="5442" operator="equal">
      <formula>"NÃO"</formula>
    </cfRule>
    <cfRule type="cellIs" dxfId="4038" priority="5443" operator="equal">
      <formula>"SIM"</formula>
    </cfRule>
  </conditionalFormatting>
  <conditionalFormatting sqref="BK27">
    <cfRule type="iconSet" priority="5438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43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420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4037" priority="5419" operator="equal">
      <formula>"OPORTUNIDADE"</formula>
    </cfRule>
  </conditionalFormatting>
  <conditionalFormatting sqref="Z34:Z35">
    <cfRule type="cellIs" dxfId="4036" priority="5417" operator="equal">
      <formula>"NÃO"</formula>
    </cfRule>
    <cfRule type="cellIs" dxfId="4035" priority="5418" operator="equal">
      <formula>"SIM"</formula>
    </cfRule>
  </conditionalFormatting>
  <conditionalFormatting sqref="Z33:Z35">
    <cfRule type="cellIs" dxfId="4034" priority="5416" operator="equal">
      <formula>"OPORTUNIDADE"</formula>
    </cfRule>
  </conditionalFormatting>
  <conditionalFormatting sqref="Z33:Z35">
    <cfRule type="cellIs" dxfId="4033" priority="5414" operator="equal">
      <formula>"NÃO"</formula>
    </cfRule>
    <cfRule type="cellIs" dxfId="4032" priority="5415" operator="equal">
      <formula>"SIM"</formula>
    </cfRule>
  </conditionalFormatting>
  <conditionalFormatting sqref="Z33:Z35">
    <cfRule type="cellIs" dxfId="4031" priority="5410" operator="equal">
      <formula>"OPORTUNIDADE"</formula>
    </cfRule>
  </conditionalFormatting>
  <conditionalFormatting sqref="Z33:Z35">
    <cfRule type="cellIs" dxfId="4030" priority="5408" operator="equal">
      <formula>"NÃO"</formula>
    </cfRule>
    <cfRule type="cellIs" dxfId="4029" priority="5409" operator="equal">
      <formula>"SIM"</formula>
    </cfRule>
  </conditionalFormatting>
  <conditionalFormatting sqref="Z33:Z34">
    <cfRule type="cellIs" dxfId="4028" priority="5404" operator="equal">
      <formula>"OPORTUNIDADE"</formula>
    </cfRule>
  </conditionalFormatting>
  <conditionalFormatting sqref="Z33:Z34">
    <cfRule type="cellIs" dxfId="4027" priority="5402" operator="equal">
      <formula>"NÃO"</formula>
    </cfRule>
    <cfRule type="cellIs" dxfId="4026" priority="5403" operator="equal">
      <formula>"SIM"</formula>
    </cfRule>
  </conditionalFormatting>
  <conditionalFormatting sqref="Y33:Y45">
    <cfRule type="cellIs" dxfId="4025" priority="5398" operator="equal">
      <formula>"OPORTUNIDADE"</formula>
    </cfRule>
  </conditionalFormatting>
  <conditionalFormatting sqref="Y33:Y45">
    <cfRule type="cellIs" dxfId="4024" priority="5396" operator="equal">
      <formula>"NÃO"</formula>
    </cfRule>
    <cfRule type="cellIs" dxfId="4023" priority="5397" operator="equal">
      <formula>"SIM"</formula>
    </cfRule>
  </conditionalFormatting>
  <conditionalFormatting sqref="Y34:Y45">
    <cfRule type="cellIs" dxfId="4022" priority="5395" operator="equal">
      <formula>"OPORTUNIDADE"</formula>
    </cfRule>
  </conditionalFormatting>
  <conditionalFormatting sqref="Y34:Y45">
    <cfRule type="cellIs" dxfId="4021" priority="5393" operator="equal">
      <formula>"NÃO"</formula>
    </cfRule>
    <cfRule type="cellIs" dxfId="4020" priority="5394" operator="equal">
      <formula>"SIM"</formula>
    </cfRule>
  </conditionalFormatting>
  <conditionalFormatting sqref="BK22">
    <cfRule type="iconSet" priority="5392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4019" priority="5385" operator="equal">
      <formula>"OPORTUNIDADE"</formula>
    </cfRule>
  </conditionalFormatting>
  <conditionalFormatting sqref="Z42:Z43">
    <cfRule type="cellIs" dxfId="4018" priority="5383" operator="equal">
      <formula>"NÃO"</formula>
    </cfRule>
    <cfRule type="cellIs" dxfId="4017" priority="5384" operator="equal">
      <formula>"SIM"</formula>
    </cfRule>
  </conditionalFormatting>
  <conditionalFormatting sqref="Y46:Y50 Y52:Y60">
    <cfRule type="cellIs" dxfId="4016" priority="5379" operator="equal">
      <formula>"OPORTUNIDADE"</formula>
    </cfRule>
  </conditionalFormatting>
  <conditionalFormatting sqref="Y46:Y50 Y52:Y60">
    <cfRule type="cellIs" dxfId="4015" priority="5377" operator="equal">
      <formula>"NÃO"</formula>
    </cfRule>
    <cfRule type="cellIs" dxfId="4014" priority="5378" operator="equal">
      <formula>"SIM"</formula>
    </cfRule>
  </conditionalFormatting>
  <conditionalFormatting sqref="Z43:Z45">
    <cfRule type="cellIs" dxfId="4013" priority="5370" operator="equal">
      <formula>"OPORTUNIDADE"</formula>
    </cfRule>
  </conditionalFormatting>
  <conditionalFormatting sqref="Z43:Z45">
    <cfRule type="cellIs" dxfId="4012" priority="5368" operator="equal">
      <formula>"NÃO"</formula>
    </cfRule>
    <cfRule type="cellIs" dxfId="4011" priority="5369" operator="equal">
      <formula>"SIM"</formula>
    </cfRule>
  </conditionalFormatting>
  <conditionalFormatting sqref="Z39">
    <cfRule type="cellIs" dxfId="4010" priority="5364" operator="equal">
      <formula>"OPORTUNIDADE"</formula>
    </cfRule>
  </conditionalFormatting>
  <conditionalFormatting sqref="Z39">
    <cfRule type="cellIs" dxfId="4009" priority="5362" operator="equal">
      <formula>"NÃO"</formula>
    </cfRule>
    <cfRule type="cellIs" dxfId="4008" priority="5363" operator="equal">
      <formula>"SIM"</formula>
    </cfRule>
  </conditionalFormatting>
  <conditionalFormatting sqref="Z43:Z44">
    <cfRule type="cellIs" dxfId="4007" priority="5337" operator="equal">
      <formula>"OPORTUNIDADE"</formula>
    </cfRule>
  </conditionalFormatting>
  <conditionalFormatting sqref="Z43:Z44">
    <cfRule type="cellIs" dxfId="4006" priority="5335" operator="equal">
      <formula>"NÃO"</formula>
    </cfRule>
    <cfRule type="cellIs" dxfId="4005" priority="5336" operator="equal">
      <formula>"SIM"</formula>
    </cfRule>
  </conditionalFormatting>
  <conditionalFormatting sqref="Z44:Z46">
    <cfRule type="cellIs" dxfId="4004" priority="5328" operator="equal">
      <formula>"OPORTUNIDADE"</formula>
    </cfRule>
  </conditionalFormatting>
  <conditionalFormatting sqref="Z44:Z46">
    <cfRule type="cellIs" dxfId="4003" priority="5326" operator="equal">
      <formula>"NÃO"</formula>
    </cfRule>
    <cfRule type="cellIs" dxfId="4002" priority="5327" operator="equal">
      <formula>"SIM"</formula>
    </cfRule>
  </conditionalFormatting>
  <conditionalFormatting sqref="BP27">
    <cfRule type="iconSet" priority="5307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4001" priority="5306" operator="equal">
      <formula>"OPORTUNIDADE"</formula>
    </cfRule>
  </conditionalFormatting>
  <conditionalFormatting sqref="Y47:Y60">
    <cfRule type="cellIs" dxfId="4000" priority="5304" operator="equal">
      <formula>"NÃO"</formula>
    </cfRule>
    <cfRule type="cellIs" dxfId="3999" priority="5305" operator="equal">
      <formula>"SIM"</formula>
    </cfRule>
  </conditionalFormatting>
  <conditionalFormatting sqref="Z47:Z48">
    <cfRule type="cellIs" dxfId="3998" priority="5303" operator="equal">
      <formula>"OPORTUNIDADE"</formula>
    </cfRule>
  </conditionalFormatting>
  <conditionalFormatting sqref="Z47:Z48">
    <cfRule type="cellIs" dxfId="3997" priority="5301" operator="equal">
      <formula>"NÃO"</formula>
    </cfRule>
    <cfRule type="cellIs" dxfId="3996" priority="5302" operator="equal">
      <formula>"SIM"</formula>
    </cfRule>
  </conditionalFormatting>
  <conditionalFormatting sqref="Z47:Z48">
    <cfRule type="cellIs" dxfId="3995" priority="5300" operator="equal">
      <formula>"OPORTUNIDADE"</formula>
    </cfRule>
  </conditionalFormatting>
  <conditionalFormatting sqref="Z47:Z48">
    <cfRule type="cellIs" dxfId="3994" priority="5298" operator="equal">
      <formula>"NÃO"</formula>
    </cfRule>
    <cfRule type="cellIs" dxfId="3993" priority="5299" operator="equal">
      <formula>"SIM"</formula>
    </cfRule>
  </conditionalFormatting>
  <conditionalFormatting sqref="Y47:Y50 Y52:Y60">
    <cfRule type="cellIs" dxfId="3992" priority="5297" operator="equal">
      <formula>"OPORTUNIDADE"</formula>
    </cfRule>
  </conditionalFormatting>
  <conditionalFormatting sqref="Y47:Y50 Y52:Y60">
    <cfRule type="cellIs" dxfId="3991" priority="5295" operator="equal">
      <formula>"NÃO"</formula>
    </cfRule>
    <cfRule type="cellIs" dxfId="3990" priority="5296" operator="equal">
      <formula>"SIM"</formula>
    </cfRule>
  </conditionalFormatting>
  <conditionalFormatting sqref="Z47">
    <cfRule type="cellIs" dxfId="3989" priority="5294" operator="equal">
      <formula>"OPORTUNIDADE"</formula>
    </cfRule>
  </conditionalFormatting>
  <conditionalFormatting sqref="Z47">
    <cfRule type="cellIs" dxfId="3988" priority="5292" operator="equal">
      <formula>"NÃO"</formula>
    </cfRule>
    <cfRule type="cellIs" dxfId="3987" priority="5293" operator="equal">
      <formula>"SIM"</formula>
    </cfRule>
  </conditionalFormatting>
  <conditionalFormatting sqref="Z47">
    <cfRule type="cellIs" dxfId="3986" priority="5291" operator="equal">
      <formula>"OPORTUNIDADE"</formula>
    </cfRule>
  </conditionalFormatting>
  <conditionalFormatting sqref="Z47">
    <cfRule type="cellIs" dxfId="3985" priority="5289" operator="equal">
      <formula>"NÃO"</formula>
    </cfRule>
    <cfRule type="cellIs" dxfId="3984" priority="5290" operator="equal">
      <formula>"SIM"</formula>
    </cfRule>
  </conditionalFormatting>
  <conditionalFormatting sqref="Z47">
    <cfRule type="cellIs" dxfId="3983" priority="5288" operator="equal">
      <formula>"OPORTUNIDADE"</formula>
    </cfRule>
  </conditionalFormatting>
  <conditionalFormatting sqref="Z47">
    <cfRule type="cellIs" dxfId="3982" priority="5286" operator="equal">
      <formula>"NÃO"</formula>
    </cfRule>
    <cfRule type="cellIs" dxfId="3981" priority="5287" operator="equal">
      <formula>"SIM"</formula>
    </cfRule>
  </conditionalFormatting>
  <conditionalFormatting sqref="Z41">
    <cfRule type="cellIs" dxfId="3980" priority="5282" operator="equal">
      <formula>"OPORTUNIDADE"</formula>
    </cfRule>
  </conditionalFormatting>
  <conditionalFormatting sqref="Z41">
    <cfRule type="cellIs" dxfId="3979" priority="5280" operator="equal">
      <formula>"NÃO"</formula>
    </cfRule>
    <cfRule type="cellIs" dxfId="3978" priority="5281" operator="equal">
      <formula>"SIM"</formula>
    </cfRule>
  </conditionalFormatting>
  <conditionalFormatting sqref="Z41">
    <cfRule type="cellIs" dxfId="3977" priority="5279" operator="equal">
      <formula>"OPORTUNIDADE"</formula>
    </cfRule>
  </conditionalFormatting>
  <conditionalFormatting sqref="Z41">
    <cfRule type="cellIs" dxfId="3976" priority="5277" operator="equal">
      <formula>"NÃO"</formula>
    </cfRule>
    <cfRule type="cellIs" dxfId="3975" priority="5278" operator="equal">
      <formula>"SIM"</formula>
    </cfRule>
  </conditionalFormatting>
  <conditionalFormatting sqref="Z40">
    <cfRule type="cellIs" dxfId="3974" priority="5273" operator="equal">
      <formula>"OPORTUNIDADE"</formula>
    </cfRule>
  </conditionalFormatting>
  <conditionalFormatting sqref="Z40">
    <cfRule type="cellIs" dxfId="3973" priority="5271" operator="equal">
      <formula>"NÃO"</formula>
    </cfRule>
    <cfRule type="cellIs" dxfId="3972" priority="5272" operator="equal">
      <formula>"SIM"</formula>
    </cfRule>
  </conditionalFormatting>
  <conditionalFormatting sqref="Z40">
    <cfRule type="cellIs" dxfId="3971" priority="5270" operator="equal">
      <formula>"OPORTUNIDADE"</formula>
    </cfRule>
  </conditionalFormatting>
  <conditionalFormatting sqref="Z40">
    <cfRule type="cellIs" dxfId="3970" priority="5268" operator="equal">
      <formula>"NÃO"</formula>
    </cfRule>
    <cfRule type="cellIs" dxfId="3969" priority="5269" operator="equal">
      <formula>"SIM"</formula>
    </cfRule>
  </conditionalFormatting>
  <conditionalFormatting sqref="Z40">
    <cfRule type="cellIs" dxfId="3968" priority="5267" operator="equal">
      <formula>"OPORTUNIDADE"</formula>
    </cfRule>
  </conditionalFormatting>
  <conditionalFormatting sqref="Z40">
    <cfRule type="cellIs" dxfId="3967" priority="5265" operator="equal">
      <formula>"NÃO"</formula>
    </cfRule>
    <cfRule type="cellIs" dxfId="3966" priority="5266" operator="equal">
      <formula>"SIM"</formula>
    </cfRule>
  </conditionalFormatting>
  <conditionalFormatting sqref="BP23">
    <cfRule type="iconSet" priority="5264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5263">
      <iconSet showValue="0">
        <cfvo type="percent" val="0"/>
        <cfvo type="num" val="1"/>
        <cfvo type="num" val="1" gte="0"/>
      </iconSet>
    </cfRule>
  </conditionalFormatting>
  <conditionalFormatting sqref="Z45">
    <cfRule type="cellIs" dxfId="3965" priority="5262" operator="equal">
      <formula>"OPORTUNIDADE"</formula>
    </cfRule>
  </conditionalFormatting>
  <conditionalFormatting sqref="Z45">
    <cfRule type="cellIs" dxfId="3964" priority="5260" operator="equal">
      <formula>"NÃO"</formula>
    </cfRule>
    <cfRule type="cellIs" dxfId="3963" priority="5261" operator="equal">
      <formula>"SIM"</formula>
    </cfRule>
  </conditionalFormatting>
  <conditionalFormatting sqref="BJ35:BK35">
    <cfRule type="iconSet" priority="5259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52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5257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5256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7390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3962" priority="5255" operator="equal">
      <formula>"OPORTUNIDADE"</formula>
    </cfRule>
  </conditionalFormatting>
  <conditionalFormatting sqref="Z47:Z49">
    <cfRule type="cellIs" dxfId="3961" priority="5253" operator="equal">
      <formula>"NÃO"</formula>
    </cfRule>
    <cfRule type="cellIs" dxfId="3960" priority="5254" operator="equal">
      <formula>"SIM"</formula>
    </cfRule>
  </conditionalFormatting>
  <conditionalFormatting sqref="Z47:Z49">
    <cfRule type="cellIs" dxfId="3959" priority="5252" operator="equal">
      <formula>"OPORTUNIDADE"</formula>
    </cfRule>
  </conditionalFormatting>
  <conditionalFormatting sqref="Z47:Z49">
    <cfRule type="cellIs" dxfId="3958" priority="5250" operator="equal">
      <formula>"NÃO"</formula>
    </cfRule>
    <cfRule type="cellIs" dxfId="3957" priority="5251" operator="equal">
      <formula>"SIM"</formula>
    </cfRule>
  </conditionalFormatting>
  <conditionalFormatting sqref="Z47:Z49">
    <cfRule type="cellIs" dxfId="3956" priority="5249" operator="equal">
      <formula>"OPORTUNIDADE"</formula>
    </cfRule>
  </conditionalFormatting>
  <conditionalFormatting sqref="Z47:Z49">
    <cfRule type="cellIs" dxfId="3955" priority="5247" operator="equal">
      <formula>"NÃO"</formula>
    </cfRule>
    <cfRule type="cellIs" dxfId="3954" priority="5248" operator="equal">
      <formula>"SIM"</formula>
    </cfRule>
  </conditionalFormatting>
  <conditionalFormatting sqref="Z47:Z49">
    <cfRule type="cellIs" dxfId="3953" priority="5246" operator="equal">
      <formula>"OPORTUNIDADE"</formula>
    </cfRule>
  </conditionalFormatting>
  <conditionalFormatting sqref="Z47:Z49">
    <cfRule type="cellIs" dxfId="3952" priority="5244" operator="equal">
      <formula>"NÃO"</formula>
    </cfRule>
    <cfRule type="cellIs" dxfId="3951" priority="5245" operator="equal">
      <formula>"SIM"</formula>
    </cfRule>
  </conditionalFormatting>
  <conditionalFormatting sqref="Z49">
    <cfRule type="cellIs" dxfId="3950" priority="5237" operator="equal">
      <formula>"OPORTUNIDADE"</formula>
    </cfRule>
  </conditionalFormatting>
  <conditionalFormatting sqref="Z49">
    <cfRule type="cellIs" dxfId="3949" priority="5235" operator="equal">
      <formula>"NÃO"</formula>
    </cfRule>
    <cfRule type="cellIs" dxfId="3948" priority="5236" operator="equal">
      <formula>"SIM"</formula>
    </cfRule>
  </conditionalFormatting>
  <conditionalFormatting sqref="Z49">
    <cfRule type="cellIs" dxfId="3947" priority="5234" operator="equal">
      <formula>"OPORTUNIDADE"</formula>
    </cfRule>
  </conditionalFormatting>
  <conditionalFormatting sqref="Z49">
    <cfRule type="cellIs" dxfId="3946" priority="5232" operator="equal">
      <formula>"NÃO"</formula>
    </cfRule>
    <cfRule type="cellIs" dxfId="3945" priority="5233" operator="equal">
      <formula>"SIM"</formula>
    </cfRule>
  </conditionalFormatting>
  <conditionalFormatting sqref="Z49">
    <cfRule type="cellIs" dxfId="3944" priority="5231" operator="equal">
      <formula>"OPORTUNIDADE"</formula>
    </cfRule>
  </conditionalFormatting>
  <conditionalFormatting sqref="Z49">
    <cfRule type="cellIs" dxfId="3943" priority="5229" operator="equal">
      <formula>"NÃO"</formula>
    </cfRule>
    <cfRule type="cellIs" dxfId="3942" priority="5230" operator="equal">
      <formula>"SIM"</formula>
    </cfRule>
  </conditionalFormatting>
  <conditionalFormatting sqref="Z49">
    <cfRule type="cellIs" dxfId="3941" priority="5228" operator="equal">
      <formula>"OPORTUNIDADE"</formula>
    </cfRule>
  </conditionalFormatting>
  <conditionalFormatting sqref="Z49">
    <cfRule type="cellIs" dxfId="3940" priority="5226" operator="equal">
      <formula>"NÃO"</formula>
    </cfRule>
    <cfRule type="cellIs" dxfId="3939" priority="5227" operator="equal">
      <formula>"SIM"</formula>
    </cfRule>
  </conditionalFormatting>
  <conditionalFormatting sqref="Z56">
    <cfRule type="cellIs" dxfId="3938" priority="5213" operator="equal">
      <formula>"OPORTUNIDADE"</formula>
    </cfRule>
  </conditionalFormatting>
  <conditionalFormatting sqref="Z56">
    <cfRule type="cellIs" dxfId="3937" priority="5211" operator="equal">
      <formula>"NÃO"</formula>
    </cfRule>
    <cfRule type="cellIs" dxfId="3936" priority="5212" operator="equal">
      <formula>"SIM"</formula>
    </cfRule>
  </conditionalFormatting>
  <conditionalFormatting sqref="Z56">
    <cfRule type="cellIs" dxfId="3935" priority="5210" operator="equal">
      <formula>"OPORTUNIDADE"</formula>
    </cfRule>
  </conditionalFormatting>
  <conditionalFormatting sqref="Z56">
    <cfRule type="cellIs" dxfId="3934" priority="5208" operator="equal">
      <formula>"NÃO"</formula>
    </cfRule>
    <cfRule type="cellIs" dxfId="3933" priority="5209" operator="equal">
      <formula>"SIM"</formula>
    </cfRule>
  </conditionalFormatting>
  <conditionalFormatting sqref="Z56">
    <cfRule type="cellIs" dxfId="3932" priority="5207" operator="equal">
      <formula>"OPORTUNIDADE"</formula>
    </cfRule>
  </conditionalFormatting>
  <conditionalFormatting sqref="Z56">
    <cfRule type="cellIs" dxfId="3931" priority="5205" operator="equal">
      <formula>"NÃO"</formula>
    </cfRule>
    <cfRule type="cellIs" dxfId="3930" priority="5206" operator="equal">
      <formula>"SIM"</formula>
    </cfRule>
  </conditionalFormatting>
  <conditionalFormatting sqref="Z58">
    <cfRule type="cellIs" dxfId="3929" priority="5201" operator="equal">
      <formula>"OPORTUNIDADE"</formula>
    </cfRule>
  </conditionalFormatting>
  <conditionalFormatting sqref="Z58">
    <cfRule type="cellIs" dxfId="3928" priority="5199" operator="equal">
      <formula>"NÃO"</formula>
    </cfRule>
    <cfRule type="cellIs" dxfId="3927" priority="5200" operator="equal">
      <formula>"SIM"</formula>
    </cfRule>
  </conditionalFormatting>
  <conditionalFormatting sqref="Z58">
    <cfRule type="cellIs" dxfId="3926" priority="5198" operator="equal">
      <formula>"OPORTUNIDADE"</formula>
    </cfRule>
  </conditionalFormatting>
  <conditionalFormatting sqref="Z58">
    <cfRule type="cellIs" dxfId="3925" priority="5196" operator="equal">
      <formula>"NÃO"</formula>
    </cfRule>
    <cfRule type="cellIs" dxfId="3924" priority="5197" operator="equal">
      <formula>"SIM"</formula>
    </cfRule>
  </conditionalFormatting>
  <conditionalFormatting sqref="Z57">
    <cfRule type="cellIs" dxfId="3923" priority="5183" operator="equal">
      <formula>"OPORTUNIDADE"</formula>
    </cfRule>
  </conditionalFormatting>
  <conditionalFormatting sqref="Z57">
    <cfRule type="cellIs" dxfId="3922" priority="5181" operator="equal">
      <formula>"NÃO"</formula>
    </cfRule>
    <cfRule type="cellIs" dxfId="3921" priority="5182" operator="equal">
      <formula>"SIM"</formula>
    </cfRule>
  </conditionalFormatting>
  <conditionalFormatting sqref="BP45">
    <cfRule type="iconSet" priority="5179">
      <iconSet showValue="0">
        <cfvo type="percent" val="0"/>
        <cfvo type="num" val="1"/>
        <cfvo type="num" val="1" gte="0"/>
      </iconSet>
    </cfRule>
  </conditionalFormatting>
  <conditionalFormatting sqref="Y66">
    <cfRule type="cellIs" dxfId="3920" priority="5178" operator="equal">
      <formula>"OPORTUNIDADE"</formula>
    </cfRule>
  </conditionalFormatting>
  <conditionalFormatting sqref="Y66">
    <cfRule type="cellIs" dxfId="3919" priority="5176" operator="equal">
      <formula>"NÃO"</formula>
    </cfRule>
    <cfRule type="cellIs" dxfId="3918" priority="5177" operator="equal">
      <formula>"SIM"</formula>
    </cfRule>
  </conditionalFormatting>
  <conditionalFormatting sqref="Z66">
    <cfRule type="cellIs" dxfId="3917" priority="5175" operator="equal">
      <formula>"OPORTUNIDADE"</formula>
    </cfRule>
  </conditionalFormatting>
  <conditionalFormatting sqref="Z66">
    <cfRule type="cellIs" dxfId="3916" priority="5173" operator="equal">
      <formula>"NÃO"</formula>
    </cfRule>
    <cfRule type="cellIs" dxfId="3915" priority="5174" operator="equal">
      <formula>"SIM"</formula>
    </cfRule>
  </conditionalFormatting>
  <conditionalFormatting sqref="Z51">
    <cfRule type="cellIs" dxfId="3914" priority="5172" operator="equal">
      <formula>"OPORTUNIDADE"</formula>
    </cfRule>
  </conditionalFormatting>
  <conditionalFormatting sqref="Z51">
    <cfRule type="cellIs" dxfId="3913" priority="5170" operator="equal">
      <formula>"NÃO"</formula>
    </cfRule>
    <cfRule type="cellIs" dxfId="3912" priority="5171" operator="equal">
      <formula>"SIM"</formula>
    </cfRule>
  </conditionalFormatting>
  <conditionalFormatting sqref="Z51">
    <cfRule type="cellIs" dxfId="3911" priority="5169" operator="equal">
      <formula>"OPORTUNIDADE"</formula>
    </cfRule>
  </conditionalFormatting>
  <conditionalFormatting sqref="Z51">
    <cfRule type="cellIs" dxfId="3910" priority="5167" operator="equal">
      <formula>"NÃO"</formula>
    </cfRule>
    <cfRule type="cellIs" dxfId="3909" priority="5168" operator="equal">
      <formula>"SIM"</formula>
    </cfRule>
  </conditionalFormatting>
  <conditionalFormatting sqref="Z51">
    <cfRule type="cellIs" dxfId="3908" priority="5157" operator="equal">
      <formula>"OPORTUNIDADE"</formula>
    </cfRule>
  </conditionalFormatting>
  <conditionalFormatting sqref="Z51">
    <cfRule type="cellIs" dxfId="3907" priority="5155" operator="equal">
      <formula>"NÃO"</formula>
    </cfRule>
    <cfRule type="cellIs" dxfId="3906" priority="5156" operator="equal">
      <formula>"SIM"</formula>
    </cfRule>
  </conditionalFormatting>
  <conditionalFormatting sqref="Z50">
    <cfRule type="cellIs" dxfId="3905" priority="5154" operator="equal">
      <formula>"OPORTUNIDADE"</formula>
    </cfRule>
  </conditionalFormatting>
  <conditionalFormatting sqref="Z50">
    <cfRule type="cellIs" dxfId="3904" priority="5152" operator="equal">
      <formula>"NÃO"</formula>
    </cfRule>
    <cfRule type="cellIs" dxfId="3903" priority="5153" operator="equal">
      <formula>"SIM"</formula>
    </cfRule>
  </conditionalFormatting>
  <conditionalFormatting sqref="Z60">
    <cfRule type="cellIs" dxfId="3902" priority="5139" operator="equal">
      <formula>"OPORTUNIDADE"</formula>
    </cfRule>
  </conditionalFormatting>
  <conditionalFormatting sqref="Z60">
    <cfRule type="cellIs" dxfId="3901" priority="5137" operator="equal">
      <formula>"NÃO"</formula>
    </cfRule>
    <cfRule type="cellIs" dxfId="3900" priority="5138" operator="equal">
      <formula>"SIM"</formula>
    </cfRule>
  </conditionalFormatting>
  <conditionalFormatting sqref="Z60">
    <cfRule type="cellIs" dxfId="3899" priority="5136" operator="equal">
      <formula>"OPORTUNIDADE"</formula>
    </cfRule>
  </conditionalFormatting>
  <conditionalFormatting sqref="Z60">
    <cfRule type="cellIs" dxfId="3898" priority="5134" operator="equal">
      <formula>"NÃO"</formula>
    </cfRule>
    <cfRule type="cellIs" dxfId="3897" priority="5135" operator="equal">
      <formula>"SIM"</formula>
    </cfRule>
  </conditionalFormatting>
  <conditionalFormatting sqref="Z60">
    <cfRule type="cellIs" dxfId="3896" priority="5133" operator="equal">
      <formula>"OPORTUNIDADE"</formula>
    </cfRule>
  </conditionalFormatting>
  <conditionalFormatting sqref="Z60">
    <cfRule type="cellIs" dxfId="3895" priority="5131" operator="equal">
      <formula>"NÃO"</formula>
    </cfRule>
    <cfRule type="cellIs" dxfId="3894" priority="5132" operator="equal">
      <formula>"SIM"</formula>
    </cfRule>
  </conditionalFormatting>
  <conditionalFormatting sqref="Y64">
    <cfRule type="cellIs" dxfId="3893" priority="5127" operator="equal">
      <formula>"OPORTUNIDADE"</formula>
    </cfRule>
  </conditionalFormatting>
  <conditionalFormatting sqref="Y64">
    <cfRule type="cellIs" dxfId="3892" priority="5125" operator="equal">
      <formula>"NÃO"</formula>
    </cfRule>
    <cfRule type="cellIs" dxfId="3891" priority="5126" operator="equal">
      <formula>"SIM"</formula>
    </cfRule>
  </conditionalFormatting>
  <conditionalFormatting sqref="Z64">
    <cfRule type="cellIs" dxfId="3890" priority="5124" operator="equal">
      <formula>"OPORTUNIDADE"</formula>
    </cfRule>
  </conditionalFormatting>
  <conditionalFormatting sqref="Z64">
    <cfRule type="cellIs" dxfId="3889" priority="5122" operator="equal">
      <formula>"NÃO"</formula>
    </cfRule>
    <cfRule type="cellIs" dxfId="3888" priority="5123" operator="equal">
      <formula>"SIM"</formula>
    </cfRule>
  </conditionalFormatting>
  <conditionalFormatting sqref="Y65">
    <cfRule type="cellIs" dxfId="3887" priority="5097" operator="equal">
      <formula>"OPORTUNIDADE"</formula>
    </cfRule>
  </conditionalFormatting>
  <conditionalFormatting sqref="Y65">
    <cfRule type="cellIs" dxfId="3886" priority="5095" operator="equal">
      <formula>"NÃO"</formula>
    </cfRule>
    <cfRule type="cellIs" dxfId="3885" priority="5096" operator="equal">
      <formula>"SIM"</formula>
    </cfRule>
  </conditionalFormatting>
  <conditionalFormatting sqref="Z65">
    <cfRule type="cellIs" dxfId="3884" priority="5094" operator="equal">
      <formula>"OPORTUNIDADE"</formula>
    </cfRule>
  </conditionalFormatting>
  <conditionalFormatting sqref="Z65">
    <cfRule type="cellIs" dxfId="3883" priority="5092" operator="equal">
      <formula>"NÃO"</formula>
    </cfRule>
    <cfRule type="cellIs" dxfId="3882" priority="5093" operator="equal">
      <formula>"SIM"</formula>
    </cfRule>
  </conditionalFormatting>
  <conditionalFormatting sqref="Z65">
    <cfRule type="cellIs" dxfId="3881" priority="5091" operator="equal">
      <formula>"OPORTUNIDADE"</formula>
    </cfRule>
  </conditionalFormatting>
  <conditionalFormatting sqref="Z65">
    <cfRule type="cellIs" dxfId="3880" priority="5089" operator="equal">
      <formula>"NÃO"</formula>
    </cfRule>
    <cfRule type="cellIs" dxfId="3879" priority="5090" operator="equal">
      <formula>"SIM"</formula>
    </cfRule>
  </conditionalFormatting>
  <conditionalFormatting sqref="Z65">
    <cfRule type="cellIs" dxfId="3878" priority="5088" operator="equal">
      <formula>"OPORTUNIDADE"</formula>
    </cfRule>
  </conditionalFormatting>
  <conditionalFormatting sqref="Z65">
    <cfRule type="cellIs" dxfId="3877" priority="5086" operator="equal">
      <formula>"NÃO"</formula>
    </cfRule>
    <cfRule type="cellIs" dxfId="3876" priority="5087" operator="equal">
      <formula>"SIM"</formula>
    </cfRule>
  </conditionalFormatting>
  <conditionalFormatting sqref="Y73:Y75">
    <cfRule type="cellIs" dxfId="3875" priority="5085" operator="equal">
      <formula>"OPORTUNIDADE"</formula>
    </cfRule>
  </conditionalFormatting>
  <conditionalFormatting sqref="Y73:Y75">
    <cfRule type="cellIs" dxfId="3874" priority="5083" operator="equal">
      <formula>"NÃO"</formula>
    </cfRule>
    <cfRule type="cellIs" dxfId="3873" priority="5084" operator="equal">
      <formula>"SIM"</formula>
    </cfRule>
  </conditionalFormatting>
  <conditionalFormatting sqref="Z73:Z74">
    <cfRule type="cellIs" dxfId="3872" priority="5082" operator="equal">
      <formula>"OPORTUNIDADE"</formula>
    </cfRule>
  </conditionalFormatting>
  <conditionalFormatting sqref="Z73:Z74">
    <cfRule type="cellIs" dxfId="3871" priority="5080" operator="equal">
      <formula>"NÃO"</formula>
    </cfRule>
    <cfRule type="cellIs" dxfId="3870" priority="5081" operator="equal">
      <formula>"SIM"</formula>
    </cfRule>
  </conditionalFormatting>
  <conditionalFormatting sqref="Z72">
    <cfRule type="cellIs" dxfId="3869" priority="5079" operator="equal">
      <formula>"OPORTUNIDADE"</formula>
    </cfRule>
  </conditionalFormatting>
  <conditionalFormatting sqref="Z72">
    <cfRule type="cellIs" dxfId="3868" priority="5077" operator="equal">
      <formula>"NÃO"</formula>
    </cfRule>
    <cfRule type="cellIs" dxfId="3867" priority="5078" operator="equal">
      <formula>"SIM"</formula>
    </cfRule>
  </conditionalFormatting>
  <conditionalFormatting sqref="Z72">
    <cfRule type="cellIs" dxfId="3866" priority="5076" operator="equal">
      <formula>"OPORTUNIDADE"</formula>
    </cfRule>
  </conditionalFormatting>
  <conditionalFormatting sqref="Z72">
    <cfRule type="cellIs" dxfId="3865" priority="5074" operator="equal">
      <formula>"NÃO"</formula>
    </cfRule>
    <cfRule type="cellIs" dxfId="3864" priority="5075" operator="equal">
      <formula>"SIM"</formula>
    </cfRule>
  </conditionalFormatting>
  <conditionalFormatting sqref="Z72">
    <cfRule type="cellIs" dxfId="3863" priority="5073" operator="equal">
      <formula>"OPORTUNIDADE"</formula>
    </cfRule>
  </conditionalFormatting>
  <conditionalFormatting sqref="Z72">
    <cfRule type="cellIs" dxfId="3862" priority="5071" operator="equal">
      <formula>"NÃO"</formula>
    </cfRule>
    <cfRule type="cellIs" dxfId="3861" priority="5072" operator="equal">
      <formula>"SIM"</formula>
    </cfRule>
  </conditionalFormatting>
  <conditionalFormatting sqref="Y72:Y73">
    <cfRule type="cellIs" dxfId="3860" priority="5070" operator="equal">
      <formula>"OPORTUNIDADE"</formula>
    </cfRule>
  </conditionalFormatting>
  <conditionalFormatting sqref="Y72:Y73">
    <cfRule type="cellIs" dxfId="3859" priority="5068" operator="equal">
      <formula>"NÃO"</formula>
    </cfRule>
    <cfRule type="cellIs" dxfId="3858" priority="5069" operator="equal">
      <formula>"SIM"</formula>
    </cfRule>
  </conditionalFormatting>
  <conditionalFormatting sqref="BK38">
    <cfRule type="iconSet" priority="5067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3857" priority="5066" operator="equal">
      <formula>"OPORTUNIDADE"</formula>
    </cfRule>
  </conditionalFormatting>
  <conditionalFormatting sqref="Z72:Z73">
    <cfRule type="cellIs" dxfId="3856" priority="5064" operator="equal">
      <formula>"NÃO"</formula>
    </cfRule>
    <cfRule type="cellIs" dxfId="3855" priority="5065" operator="equal">
      <formula>"SIM"</formula>
    </cfRule>
  </conditionalFormatting>
  <conditionalFormatting sqref="Y71">
    <cfRule type="cellIs" dxfId="3854" priority="5063" operator="equal">
      <formula>"OPORTUNIDADE"</formula>
    </cfRule>
  </conditionalFormatting>
  <conditionalFormatting sqref="Y71">
    <cfRule type="cellIs" dxfId="3853" priority="5061" operator="equal">
      <formula>"NÃO"</formula>
    </cfRule>
    <cfRule type="cellIs" dxfId="3852" priority="5062" operator="equal">
      <formula>"SIM"</formula>
    </cfRule>
  </conditionalFormatting>
  <conditionalFormatting sqref="Z71">
    <cfRule type="cellIs" dxfId="3851" priority="5060" operator="equal">
      <formula>"OPORTUNIDADE"</formula>
    </cfRule>
  </conditionalFormatting>
  <conditionalFormatting sqref="Z71">
    <cfRule type="cellIs" dxfId="3850" priority="5058" operator="equal">
      <formula>"NÃO"</formula>
    </cfRule>
    <cfRule type="cellIs" dxfId="3849" priority="5059" operator="equal">
      <formula>"SIM"</formula>
    </cfRule>
  </conditionalFormatting>
  <conditionalFormatting sqref="Z71">
    <cfRule type="cellIs" dxfId="3848" priority="5057" operator="equal">
      <formula>"OPORTUNIDADE"</formula>
    </cfRule>
  </conditionalFormatting>
  <conditionalFormatting sqref="Z71">
    <cfRule type="cellIs" dxfId="3847" priority="5055" operator="equal">
      <formula>"NÃO"</formula>
    </cfRule>
    <cfRule type="cellIs" dxfId="3846" priority="5056" operator="equal">
      <formula>"SIM"</formula>
    </cfRule>
  </conditionalFormatting>
  <conditionalFormatting sqref="Z71">
    <cfRule type="cellIs" dxfId="3845" priority="5054" operator="equal">
      <formula>"OPORTUNIDADE"</formula>
    </cfRule>
  </conditionalFormatting>
  <conditionalFormatting sqref="Z71">
    <cfRule type="cellIs" dxfId="3844" priority="5052" operator="equal">
      <formula>"NÃO"</formula>
    </cfRule>
    <cfRule type="cellIs" dxfId="3843" priority="5053" operator="equal">
      <formula>"SIM"</formula>
    </cfRule>
  </conditionalFormatting>
  <conditionalFormatting sqref="Z75">
    <cfRule type="cellIs" dxfId="3842" priority="5045" operator="equal">
      <formula>"OPORTUNIDADE"</formula>
    </cfRule>
  </conditionalFormatting>
  <conditionalFormatting sqref="Z75">
    <cfRule type="cellIs" dxfId="3841" priority="5043" operator="equal">
      <formula>"NÃO"</formula>
    </cfRule>
    <cfRule type="cellIs" dxfId="3840" priority="5044" operator="equal">
      <formula>"SIM"</formula>
    </cfRule>
  </conditionalFormatting>
  <conditionalFormatting sqref="Y75">
    <cfRule type="cellIs" dxfId="3839" priority="5042" operator="equal">
      <formula>"OPORTUNIDADE"</formula>
    </cfRule>
  </conditionalFormatting>
  <conditionalFormatting sqref="Y75">
    <cfRule type="cellIs" dxfId="3838" priority="5040" operator="equal">
      <formula>"NÃO"</formula>
    </cfRule>
    <cfRule type="cellIs" dxfId="3837" priority="5041" operator="equal">
      <formula>"SIM"</formula>
    </cfRule>
  </conditionalFormatting>
  <conditionalFormatting sqref="BK33">
    <cfRule type="iconSet" priority="5039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3836" priority="5038" operator="equal">
      <formula>"OPORTUNIDADE"</formula>
    </cfRule>
  </conditionalFormatting>
  <conditionalFormatting sqref="Y68:Y69">
    <cfRule type="cellIs" dxfId="3835" priority="5036" operator="equal">
      <formula>"NÃO"</formula>
    </cfRule>
    <cfRule type="cellIs" dxfId="3834" priority="5037" operator="equal">
      <formula>"SIM"</formula>
    </cfRule>
  </conditionalFormatting>
  <conditionalFormatting sqref="Z68">
    <cfRule type="cellIs" dxfId="3833" priority="5035" operator="equal">
      <formula>"OPORTUNIDADE"</formula>
    </cfRule>
  </conditionalFormatting>
  <conditionalFormatting sqref="Z68">
    <cfRule type="cellIs" dxfId="3832" priority="5033" operator="equal">
      <formula>"NÃO"</formula>
    </cfRule>
    <cfRule type="cellIs" dxfId="3831" priority="5034" operator="equal">
      <formula>"SIM"</formula>
    </cfRule>
  </conditionalFormatting>
  <conditionalFormatting sqref="Z68">
    <cfRule type="cellIs" dxfId="3830" priority="5032" operator="equal">
      <formula>"OPORTUNIDADE"</formula>
    </cfRule>
  </conditionalFormatting>
  <conditionalFormatting sqref="Z68">
    <cfRule type="cellIs" dxfId="3829" priority="5030" operator="equal">
      <formula>"NÃO"</formula>
    </cfRule>
    <cfRule type="cellIs" dxfId="3828" priority="5031" operator="equal">
      <formula>"SIM"</formula>
    </cfRule>
  </conditionalFormatting>
  <conditionalFormatting sqref="Z68">
    <cfRule type="cellIs" dxfId="3827" priority="5029" operator="equal">
      <formula>"OPORTUNIDADE"</formula>
    </cfRule>
  </conditionalFormatting>
  <conditionalFormatting sqref="Z68">
    <cfRule type="cellIs" dxfId="3826" priority="5027" operator="equal">
      <formula>"NÃO"</formula>
    </cfRule>
    <cfRule type="cellIs" dxfId="3825" priority="5028" operator="equal">
      <formula>"SIM"</formula>
    </cfRule>
  </conditionalFormatting>
  <conditionalFormatting sqref="Z68">
    <cfRule type="cellIs" dxfId="3824" priority="5026" operator="equal">
      <formula>"OPORTUNIDADE"</formula>
    </cfRule>
  </conditionalFormatting>
  <conditionalFormatting sqref="Z68">
    <cfRule type="cellIs" dxfId="3823" priority="5024" operator="equal">
      <formula>"NÃO"</formula>
    </cfRule>
    <cfRule type="cellIs" dxfId="3822" priority="5025" operator="equal">
      <formula>"SIM"</formula>
    </cfRule>
  </conditionalFormatting>
  <conditionalFormatting sqref="Z68">
    <cfRule type="cellIs" dxfId="3821" priority="5023" operator="equal">
      <formula>"OPORTUNIDADE"</formula>
    </cfRule>
  </conditionalFormatting>
  <conditionalFormatting sqref="Z68">
    <cfRule type="cellIs" dxfId="3820" priority="5021" operator="equal">
      <formula>"NÃO"</formula>
    </cfRule>
    <cfRule type="cellIs" dxfId="3819" priority="5022" operator="equal">
      <formula>"SIM"</formula>
    </cfRule>
  </conditionalFormatting>
  <conditionalFormatting sqref="Z68">
    <cfRule type="cellIs" dxfId="3818" priority="5020" operator="equal">
      <formula>"OPORTUNIDADE"</formula>
    </cfRule>
  </conditionalFormatting>
  <conditionalFormatting sqref="Z68">
    <cfRule type="cellIs" dxfId="3817" priority="5018" operator="equal">
      <formula>"NÃO"</formula>
    </cfRule>
    <cfRule type="cellIs" dxfId="3816" priority="5019" operator="equal">
      <formula>"SIM"</formula>
    </cfRule>
  </conditionalFormatting>
  <conditionalFormatting sqref="Z68">
    <cfRule type="cellIs" dxfId="3815" priority="5017" operator="equal">
      <formula>"OPORTUNIDADE"</formula>
    </cfRule>
  </conditionalFormatting>
  <conditionalFormatting sqref="Z68">
    <cfRule type="cellIs" dxfId="3814" priority="5015" operator="equal">
      <formula>"NÃO"</formula>
    </cfRule>
    <cfRule type="cellIs" dxfId="3813" priority="5016" operator="equal">
      <formula>"SIM"</formula>
    </cfRule>
  </conditionalFormatting>
  <conditionalFormatting sqref="Z68">
    <cfRule type="cellIs" dxfId="3812" priority="5014" operator="equal">
      <formula>"OPORTUNIDADE"</formula>
    </cfRule>
  </conditionalFormatting>
  <conditionalFormatting sqref="Z68">
    <cfRule type="cellIs" dxfId="3811" priority="5012" operator="equal">
      <formula>"NÃO"</formula>
    </cfRule>
    <cfRule type="cellIs" dxfId="3810" priority="5013" operator="equal">
      <formula>"SIM"</formula>
    </cfRule>
  </conditionalFormatting>
  <conditionalFormatting sqref="Y67:Y69">
    <cfRule type="cellIs" dxfId="3809" priority="5011" operator="equal">
      <formula>"OPORTUNIDADE"</formula>
    </cfRule>
  </conditionalFormatting>
  <conditionalFormatting sqref="Y67:Y69">
    <cfRule type="cellIs" dxfId="3808" priority="5009" operator="equal">
      <formula>"NÃO"</formula>
    </cfRule>
    <cfRule type="cellIs" dxfId="3807" priority="5010" operator="equal">
      <formula>"SIM"</formula>
    </cfRule>
  </conditionalFormatting>
  <conditionalFormatting sqref="Z67:Z68">
    <cfRule type="cellIs" dxfId="3806" priority="5008" operator="equal">
      <formula>"OPORTUNIDADE"</formula>
    </cfRule>
  </conditionalFormatting>
  <conditionalFormatting sqref="Z67:Z68">
    <cfRule type="cellIs" dxfId="3805" priority="5006" operator="equal">
      <formula>"NÃO"</formula>
    </cfRule>
    <cfRule type="cellIs" dxfId="3804" priority="5007" operator="equal">
      <formula>"SIM"</formula>
    </cfRule>
  </conditionalFormatting>
  <conditionalFormatting sqref="Z69">
    <cfRule type="cellIs" dxfId="3803" priority="5005" operator="equal">
      <formula>"OPORTUNIDADE"</formula>
    </cfRule>
  </conditionalFormatting>
  <conditionalFormatting sqref="Z69">
    <cfRule type="cellIs" dxfId="3802" priority="5003" operator="equal">
      <formula>"NÃO"</formula>
    </cfRule>
    <cfRule type="cellIs" dxfId="3801" priority="5004" operator="equal">
      <formula>"SIM"</formula>
    </cfRule>
  </conditionalFormatting>
  <conditionalFormatting sqref="Z69">
    <cfRule type="cellIs" dxfId="3800" priority="5002" operator="equal">
      <formula>"OPORTUNIDADE"</formula>
    </cfRule>
  </conditionalFormatting>
  <conditionalFormatting sqref="Z69">
    <cfRule type="cellIs" dxfId="3799" priority="5000" operator="equal">
      <formula>"NÃO"</formula>
    </cfRule>
    <cfRule type="cellIs" dxfId="3798" priority="5001" operator="equal">
      <formula>"SIM"</formula>
    </cfRule>
  </conditionalFormatting>
  <conditionalFormatting sqref="Z69">
    <cfRule type="cellIs" dxfId="3797" priority="4999" operator="equal">
      <formula>"OPORTUNIDADE"</formula>
    </cfRule>
  </conditionalFormatting>
  <conditionalFormatting sqref="Z69">
    <cfRule type="cellIs" dxfId="3796" priority="4997" operator="equal">
      <formula>"NÃO"</formula>
    </cfRule>
    <cfRule type="cellIs" dxfId="3795" priority="4998" operator="equal">
      <formula>"SIM"</formula>
    </cfRule>
  </conditionalFormatting>
  <conditionalFormatting sqref="Z69">
    <cfRule type="cellIs" dxfId="3794" priority="4996" operator="equal">
      <formula>"OPORTUNIDADE"</formula>
    </cfRule>
  </conditionalFormatting>
  <conditionalFormatting sqref="Z69">
    <cfRule type="cellIs" dxfId="3793" priority="4994" operator="equal">
      <formula>"NÃO"</formula>
    </cfRule>
    <cfRule type="cellIs" dxfId="3792" priority="4995" operator="equal">
      <formula>"SIM"</formula>
    </cfRule>
  </conditionalFormatting>
  <conditionalFormatting sqref="BK37">
    <cfRule type="iconSet" priority="498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98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4985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98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98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98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498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97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97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977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497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975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4974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497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972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497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4970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3791" priority="4968" operator="equal">
      <formula>"OPORTUNIDADE"</formula>
    </cfRule>
  </conditionalFormatting>
  <conditionalFormatting sqref="Z91:Z92">
    <cfRule type="cellIs" dxfId="3790" priority="4966" operator="equal">
      <formula>"NÃO"</formula>
    </cfRule>
    <cfRule type="cellIs" dxfId="3789" priority="4967" operator="equal">
      <formula>"SIM"</formula>
    </cfRule>
  </conditionalFormatting>
  <conditionalFormatting sqref="Y91:Y100">
    <cfRule type="cellIs" dxfId="3788" priority="4965" operator="equal">
      <formula>"OPORTUNIDADE"</formula>
    </cfRule>
  </conditionalFormatting>
  <conditionalFormatting sqref="Y91:Y100">
    <cfRule type="cellIs" dxfId="3787" priority="4963" operator="equal">
      <formula>"NÃO"</formula>
    </cfRule>
    <cfRule type="cellIs" dxfId="3786" priority="4964" operator="equal">
      <formula>"SIM"</formula>
    </cfRule>
  </conditionalFormatting>
  <conditionalFormatting sqref="BK81">
    <cfRule type="iconSet" priority="4962">
      <iconSet showValue="0">
        <cfvo type="percent" val="0"/>
        <cfvo type="num" val="1"/>
        <cfvo type="num" val="1" gte="0"/>
      </iconSet>
    </cfRule>
  </conditionalFormatting>
  <conditionalFormatting sqref="Z96">
    <cfRule type="cellIs" dxfId="3785" priority="4959" operator="equal">
      <formula>"OPORTUNIDADE"</formula>
    </cfRule>
  </conditionalFormatting>
  <conditionalFormatting sqref="Z96">
    <cfRule type="cellIs" dxfId="3784" priority="4957" operator="equal">
      <formula>"NÃO"</formula>
    </cfRule>
    <cfRule type="cellIs" dxfId="3783" priority="4958" operator="equal">
      <formula>"SIM"</formula>
    </cfRule>
  </conditionalFormatting>
  <conditionalFormatting sqref="BP84">
    <cfRule type="iconSet" priority="494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4946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4945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4944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4941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494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93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493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49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93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4933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3782" priority="4923" operator="equal">
      <formula>"OPORTUNIDADE"</formula>
    </cfRule>
  </conditionalFormatting>
  <conditionalFormatting sqref="Y104:Y112">
    <cfRule type="cellIs" dxfId="3781" priority="4921" operator="equal">
      <formula>"NÃO"</formula>
    </cfRule>
    <cfRule type="cellIs" dxfId="3780" priority="4922" operator="equal">
      <formula>"SIM"</formula>
    </cfRule>
  </conditionalFormatting>
  <conditionalFormatting sqref="Z109">
    <cfRule type="cellIs" dxfId="3779" priority="4917" operator="equal">
      <formula>"OPORTUNIDADE"</formula>
    </cfRule>
  </conditionalFormatting>
  <conditionalFormatting sqref="Z109">
    <cfRule type="cellIs" dxfId="3778" priority="4915" operator="equal">
      <formula>"NÃO"</formula>
    </cfRule>
    <cfRule type="cellIs" dxfId="3777" priority="4916" operator="equal">
      <formula>"SIM"</formula>
    </cfRule>
  </conditionalFormatting>
  <conditionalFormatting sqref="Z109">
    <cfRule type="cellIs" dxfId="3776" priority="4914" operator="equal">
      <formula>"OPORTUNIDADE"</formula>
    </cfRule>
  </conditionalFormatting>
  <conditionalFormatting sqref="Z109">
    <cfRule type="cellIs" dxfId="3775" priority="4912" operator="equal">
      <formula>"NÃO"</formula>
    </cfRule>
    <cfRule type="cellIs" dxfId="3774" priority="4913" operator="equal">
      <formula>"SIM"</formula>
    </cfRule>
  </conditionalFormatting>
  <conditionalFormatting sqref="Z109">
    <cfRule type="cellIs" dxfId="3773" priority="4911" operator="equal">
      <formula>"OPORTUNIDADE"</formula>
    </cfRule>
  </conditionalFormatting>
  <conditionalFormatting sqref="Z109">
    <cfRule type="cellIs" dxfId="3772" priority="4909" operator="equal">
      <formula>"NÃO"</formula>
    </cfRule>
    <cfRule type="cellIs" dxfId="3771" priority="4910" operator="equal">
      <formula>"SIM"</formula>
    </cfRule>
  </conditionalFormatting>
  <conditionalFormatting sqref="Z109">
    <cfRule type="cellIs" dxfId="3770" priority="4905" operator="equal">
      <formula>"OPORTUNIDADE"</formula>
    </cfRule>
  </conditionalFormatting>
  <conditionalFormatting sqref="Z109">
    <cfRule type="cellIs" dxfId="3769" priority="4903" operator="equal">
      <formula>"NÃO"</formula>
    </cfRule>
    <cfRule type="cellIs" dxfId="3768" priority="4904" operator="equal">
      <formula>"SIM"</formula>
    </cfRule>
  </conditionalFormatting>
  <conditionalFormatting sqref="Z107:Z108">
    <cfRule type="cellIs" dxfId="3767" priority="4896" operator="equal">
      <formula>"OPORTUNIDADE"</formula>
    </cfRule>
  </conditionalFormatting>
  <conditionalFormatting sqref="Z107:Z108">
    <cfRule type="cellIs" dxfId="3766" priority="4894" operator="equal">
      <formula>"NÃO"</formula>
    </cfRule>
    <cfRule type="cellIs" dxfId="3765" priority="4895" operator="equal">
      <formula>"SIM"</formula>
    </cfRule>
  </conditionalFormatting>
  <conditionalFormatting sqref="BP96">
    <cfRule type="iconSet" priority="4887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3764" priority="4883" operator="equal">
      <formula>"OPORTUNIDADE"</formula>
    </cfRule>
  </conditionalFormatting>
  <conditionalFormatting sqref="Z108">
    <cfRule type="cellIs" dxfId="3763" priority="4881" operator="equal">
      <formula>"NÃO"</formula>
    </cfRule>
    <cfRule type="cellIs" dxfId="3762" priority="4882" operator="equal">
      <formula>"SIM"</formula>
    </cfRule>
  </conditionalFormatting>
  <conditionalFormatting sqref="Z111">
    <cfRule type="cellIs" dxfId="3761" priority="4877" operator="equal">
      <formula>"OPORTUNIDADE"</formula>
    </cfRule>
  </conditionalFormatting>
  <conditionalFormatting sqref="Z111">
    <cfRule type="cellIs" dxfId="3760" priority="4875" operator="equal">
      <formula>"NÃO"</formula>
    </cfRule>
    <cfRule type="cellIs" dxfId="3759" priority="4876" operator="equal">
      <formula>"SIM"</formula>
    </cfRule>
  </conditionalFormatting>
  <conditionalFormatting sqref="Z104">
    <cfRule type="cellIs" dxfId="3758" priority="4871" operator="equal">
      <formula>"OPORTUNIDADE"</formula>
    </cfRule>
  </conditionalFormatting>
  <conditionalFormatting sqref="Z104">
    <cfRule type="cellIs" dxfId="3757" priority="4869" operator="equal">
      <formula>"NÃO"</formula>
    </cfRule>
    <cfRule type="cellIs" dxfId="3756" priority="4870" operator="equal">
      <formula>"SIM"</formula>
    </cfRule>
  </conditionalFormatting>
  <conditionalFormatting sqref="Y104:Y112">
    <cfRule type="cellIs" dxfId="3755" priority="4868" operator="equal">
      <formula>"OPORTUNIDADE"</formula>
    </cfRule>
  </conditionalFormatting>
  <conditionalFormatting sqref="Y104:Y112">
    <cfRule type="cellIs" dxfId="3754" priority="4866" operator="equal">
      <formula>"NÃO"</formula>
    </cfRule>
    <cfRule type="cellIs" dxfId="3753" priority="4867" operator="equal">
      <formula>"SIM"</formula>
    </cfRule>
  </conditionalFormatting>
  <conditionalFormatting sqref="Z107">
    <cfRule type="cellIs" dxfId="3752" priority="4865" operator="equal">
      <formula>"OPORTUNIDADE"</formula>
    </cfRule>
  </conditionalFormatting>
  <conditionalFormatting sqref="Z107">
    <cfRule type="cellIs" dxfId="3751" priority="4863" operator="equal">
      <formula>"NÃO"</formula>
    </cfRule>
    <cfRule type="cellIs" dxfId="3750" priority="4864" operator="equal">
      <formula>"SIM"</formula>
    </cfRule>
  </conditionalFormatting>
  <conditionalFormatting sqref="Z106">
    <cfRule type="cellIs" dxfId="3749" priority="4862" operator="equal">
      <formula>"OPORTUNIDADE"</formula>
    </cfRule>
  </conditionalFormatting>
  <conditionalFormatting sqref="Z106">
    <cfRule type="cellIs" dxfId="3748" priority="4860" operator="equal">
      <formula>"NÃO"</formula>
    </cfRule>
    <cfRule type="cellIs" dxfId="3747" priority="4861" operator="equal">
      <formula>"SIM"</formula>
    </cfRule>
  </conditionalFormatting>
  <conditionalFormatting sqref="Y106">
    <cfRule type="cellIs" dxfId="3746" priority="4859" operator="equal">
      <formula>"OPORTUNIDADE"</formula>
    </cfRule>
  </conditionalFormatting>
  <conditionalFormatting sqref="Y106">
    <cfRule type="cellIs" dxfId="3745" priority="4857" operator="equal">
      <formula>"NÃO"</formula>
    </cfRule>
    <cfRule type="cellIs" dxfId="3744" priority="4858" operator="equal">
      <formula>"SIM"</formula>
    </cfRule>
  </conditionalFormatting>
  <conditionalFormatting sqref="BP92">
    <cfRule type="iconSet" priority="4855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3743" priority="4854" operator="equal">
      <formula>"OPORTUNIDADE"</formula>
    </cfRule>
  </conditionalFormatting>
  <conditionalFormatting sqref="Y106">
    <cfRule type="cellIs" dxfId="3742" priority="4852" operator="equal">
      <formula>"NÃO"</formula>
    </cfRule>
    <cfRule type="cellIs" dxfId="3741" priority="4853" operator="equal">
      <formula>"SIM"</formula>
    </cfRule>
  </conditionalFormatting>
  <conditionalFormatting sqref="BJ105:BK105">
    <cfRule type="iconSet" priority="4851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485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84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84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484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4846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310">
    <cfRule type="iconSet" priority="739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84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4844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3740" priority="4840" operator="equal">
      <formula>"OPORTUNIDADE"</formula>
    </cfRule>
  </conditionalFormatting>
  <conditionalFormatting sqref="Y113:Y126">
    <cfRule type="cellIs" dxfId="3739" priority="4838" operator="equal">
      <formula>"NÃO"</formula>
    </cfRule>
    <cfRule type="cellIs" dxfId="3738" priority="4839" operator="equal">
      <formula>"SIM"</formula>
    </cfRule>
  </conditionalFormatting>
  <conditionalFormatting sqref="Y118:Y126">
    <cfRule type="cellIs" dxfId="3737" priority="4837" operator="equal">
      <formula>"OPORTUNIDADE"</formula>
    </cfRule>
  </conditionalFormatting>
  <conditionalFormatting sqref="Y118:Y126">
    <cfRule type="cellIs" dxfId="3736" priority="4835" operator="equal">
      <formula>"NÃO"</formula>
    </cfRule>
    <cfRule type="cellIs" dxfId="3735" priority="4836" operator="equal">
      <formula>"SIM"</formula>
    </cfRule>
  </conditionalFormatting>
  <conditionalFormatting sqref="Y118:Y126">
    <cfRule type="cellIs" dxfId="3734" priority="4831" operator="equal">
      <formula>"OPORTUNIDADE"</formula>
    </cfRule>
  </conditionalFormatting>
  <conditionalFormatting sqref="Y118:Y126">
    <cfRule type="cellIs" dxfId="3733" priority="4829" operator="equal">
      <formula>"NÃO"</formula>
    </cfRule>
    <cfRule type="cellIs" dxfId="3732" priority="4830" operator="equal">
      <formula>"SIM"</formula>
    </cfRule>
  </conditionalFormatting>
  <conditionalFormatting sqref="Y118:Y126">
    <cfRule type="cellIs" dxfId="3731" priority="4828" operator="equal">
      <formula>"OPORTUNIDADE"</formula>
    </cfRule>
  </conditionalFormatting>
  <conditionalFormatting sqref="Y118:Y126">
    <cfRule type="cellIs" dxfId="3730" priority="4826" operator="equal">
      <formula>"NÃO"</formula>
    </cfRule>
    <cfRule type="cellIs" dxfId="3729" priority="4827" operator="equal">
      <formula>"SIM"</formula>
    </cfRule>
  </conditionalFormatting>
  <conditionalFormatting sqref="Z118:Z121">
    <cfRule type="cellIs" dxfId="3728" priority="4825" operator="equal">
      <formula>"OPORTUNIDADE"</formula>
    </cfRule>
  </conditionalFormatting>
  <conditionalFormatting sqref="Z118:Z121">
    <cfRule type="cellIs" dxfId="3727" priority="4823" operator="equal">
      <formula>"NÃO"</formula>
    </cfRule>
    <cfRule type="cellIs" dxfId="3726" priority="4824" operator="equal">
      <formula>"SIM"</formula>
    </cfRule>
  </conditionalFormatting>
  <conditionalFormatting sqref="Z119:Z121">
    <cfRule type="cellIs" dxfId="3725" priority="4822" operator="equal">
      <formula>"OPORTUNIDADE"</formula>
    </cfRule>
  </conditionalFormatting>
  <conditionalFormatting sqref="Z119:Z121">
    <cfRule type="cellIs" dxfId="3724" priority="4820" operator="equal">
      <formula>"NÃO"</formula>
    </cfRule>
    <cfRule type="cellIs" dxfId="3723" priority="4821" operator="equal">
      <formula>"SIM"</formula>
    </cfRule>
  </conditionalFormatting>
  <conditionalFormatting sqref="Y118:Y126">
    <cfRule type="cellIs" dxfId="3722" priority="4819" operator="equal">
      <formula>"OPORTUNIDADE"</formula>
    </cfRule>
  </conditionalFormatting>
  <conditionalFormatting sqref="Y118:Y126">
    <cfRule type="cellIs" dxfId="3721" priority="4817" operator="equal">
      <formula>"NÃO"</formula>
    </cfRule>
    <cfRule type="cellIs" dxfId="3720" priority="4818" operator="equal">
      <formula>"SIM"</formula>
    </cfRule>
  </conditionalFormatting>
  <conditionalFormatting sqref="Z118:Z120">
    <cfRule type="cellIs" dxfId="3719" priority="4816" operator="equal">
      <formula>"OPORTUNIDADE"</formula>
    </cfRule>
  </conditionalFormatting>
  <conditionalFormatting sqref="Z118:Z120">
    <cfRule type="cellIs" dxfId="3718" priority="4814" operator="equal">
      <formula>"NÃO"</formula>
    </cfRule>
    <cfRule type="cellIs" dxfId="3717" priority="4815" operator="equal">
      <formula>"SIM"</formula>
    </cfRule>
  </conditionalFormatting>
  <conditionalFormatting sqref="Y120:Y126">
    <cfRule type="cellIs" dxfId="3716" priority="4813" operator="equal">
      <formula>"OPORTUNIDADE"</formula>
    </cfRule>
  </conditionalFormatting>
  <conditionalFormatting sqref="Y120:Y126">
    <cfRule type="cellIs" dxfId="3715" priority="4811" operator="equal">
      <formula>"NÃO"</formula>
    </cfRule>
    <cfRule type="cellIs" dxfId="3714" priority="4812" operator="equal">
      <formula>"SIM"</formula>
    </cfRule>
  </conditionalFormatting>
  <conditionalFormatting sqref="Z120:Z122">
    <cfRule type="cellIs" dxfId="3713" priority="4810" operator="equal">
      <formula>"OPORTUNIDADE"</formula>
    </cfRule>
  </conditionalFormatting>
  <conditionalFormatting sqref="Z120:Z122">
    <cfRule type="cellIs" dxfId="3712" priority="4808" operator="equal">
      <formula>"NÃO"</formula>
    </cfRule>
    <cfRule type="cellIs" dxfId="3711" priority="4809" operator="equal">
      <formula>"SIM"</formula>
    </cfRule>
  </conditionalFormatting>
  <conditionalFormatting sqref="Z120:Z122">
    <cfRule type="cellIs" dxfId="3710" priority="4807" operator="equal">
      <formula>"OPORTUNIDADE"</formula>
    </cfRule>
  </conditionalFormatting>
  <conditionalFormatting sqref="Z120:Z122">
    <cfRule type="cellIs" dxfId="3709" priority="4805" operator="equal">
      <formula>"NÃO"</formula>
    </cfRule>
    <cfRule type="cellIs" dxfId="3708" priority="4806" operator="equal">
      <formula>"SIM"</formula>
    </cfRule>
  </conditionalFormatting>
  <conditionalFormatting sqref="Z120:Z122">
    <cfRule type="cellIs" dxfId="3707" priority="4804" operator="equal">
      <formula>"OPORTUNIDADE"</formula>
    </cfRule>
  </conditionalFormatting>
  <conditionalFormatting sqref="Z120:Z122">
    <cfRule type="cellIs" dxfId="3706" priority="4802" operator="equal">
      <formula>"NÃO"</formula>
    </cfRule>
    <cfRule type="cellIs" dxfId="3705" priority="4803" operator="equal">
      <formula>"SIM"</formula>
    </cfRule>
  </conditionalFormatting>
  <conditionalFormatting sqref="Z120:Z122">
    <cfRule type="cellIs" dxfId="3704" priority="4801" operator="equal">
      <formula>"OPORTUNIDADE"</formula>
    </cfRule>
  </conditionalFormatting>
  <conditionalFormatting sqref="Z120:Z122">
    <cfRule type="cellIs" dxfId="3703" priority="4799" operator="equal">
      <formula>"NÃO"</formula>
    </cfRule>
    <cfRule type="cellIs" dxfId="3702" priority="4800" operator="equal">
      <formula>"SIM"</formula>
    </cfRule>
  </conditionalFormatting>
  <conditionalFormatting sqref="Y120:Y126">
    <cfRule type="cellIs" dxfId="3701" priority="4798" operator="equal">
      <formula>"OPORTUNIDADE"</formula>
    </cfRule>
  </conditionalFormatting>
  <conditionalFormatting sqref="Y120:Y126">
    <cfRule type="cellIs" dxfId="3700" priority="4796" operator="equal">
      <formula>"NÃO"</formula>
    </cfRule>
    <cfRule type="cellIs" dxfId="3699" priority="4797" operator="equal">
      <formula>"SIM"</formula>
    </cfRule>
  </conditionalFormatting>
  <conditionalFormatting sqref="Y121:Y126">
    <cfRule type="cellIs" dxfId="3698" priority="4795" operator="equal">
      <formula>"OPORTUNIDADE"</formula>
    </cfRule>
  </conditionalFormatting>
  <conditionalFormatting sqref="Y121:Y126">
    <cfRule type="cellIs" dxfId="3697" priority="4793" operator="equal">
      <formula>"NÃO"</formula>
    </cfRule>
    <cfRule type="cellIs" dxfId="3696" priority="4794" operator="equal">
      <formula>"SIM"</formula>
    </cfRule>
  </conditionalFormatting>
  <conditionalFormatting sqref="Y121:Y126">
    <cfRule type="cellIs" dxfId="3695" priority="4792" operator="equal">
      <formula>"OPORTUNIDADE"</formula>
    </cfRule>
  </conditionalFormatting>
  <conditionalFormatting sqref="Y121:Y126">
    <cfRule type="cellIs" dxfId="3694" priority="4790" operator="equal">
      <formula>"NÃO"</formula>
    </cfRule>
    <cfRule type="cellIs" dxfId="3693" priority="4791" operator="equal">
      <formula>"SIM"</formula>
    </cfRule>
  </conditionalFormatting>
  <conditionalFormatting sqref="Y122:Y126">
    <cfRule type="cellIs" dxfId="3692" priority="4789" operator="equal">
      <formula>"OPORTUNIDADE"</formula>
    </cfRule>
  </conditionalFormatting>
  <conditionalFormatting sqref="Y122:Y126">
    <cfRule type="cellIs" dxfId="3691" priority="4787" operator="equal">
      <formula>"NÃO"</formula>
    </cfRule>
    <cfRule type="cellIs" dxfId="3690" priority="4788" operator="equal">
      <formula>"SIM"</formula>
    </cfRule>
  </conditionalFormatting>
  <conditionalFormatting sqref="Z122:Z124">
    <cfRule type="cellIs" dxfId="3689" priority="4786" operator="equal">
      <formula>"OPORTUNIDADE"</formula>
    </cfRule>
  </conditionalFormatting>
  <conditionalFormatting sqref="Z122:Z124">
    <cfRule type="cellIs" dxfId="3688" priority="4784" operator="equal">
      <formula>"NÃO"</formula>
    </cfRule>
    <cfRule type="cellIs" dxfId="3687" priority="4785" operator="equal">
      <formula>"SIM"</formula>
    </cfRule>
  </conditionalFormatting>
  <conditionalFormatting sqref="Y122:Y126">
    <cfRule type="cellIs" dxfId="3686" priority="4783" operator="equal">
      <formula>"OPORTUNIDADE"</formula>
    </cfRule>
  </conditionalFormatting>
  <conditionalFormatting sqref="Y122:Y126">
    <cfRule type="cellIs" dxfId="3685" priority="4781" operator="equal">
      <formula>"NÃO"</formula>
    </cfRule>
    <cfRule type="cellIs" dxfId="3684" priority="4782" operator="equal">
      <formula>"SIM"</formula>
    </cfRule>
  </conditionalFormatting>
  <conditionalFormatting sqref="BP110">
    <cfRule type="iconSet" priority="4780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3683" priority="4779" operator="equal">
      <formula>"OPORTUNIDADE"</formula>
    </cfRule>
  </conditionalFormatting>
  <conditionalFormatting sqref="Y124:Y126">
    <cfRule type="cellIs" dxfId="3682" priority="4777" operator="equal">
      <formula>"NÃO"</formula>
    </cfRule>
    <cfRule type="cellIs" dxfId="3681" priority="4778" operator="equal">
      <formula>"SIM"</formula>
    </cfRule>
  </conditionalFormatting>
  <conditionalFormatting sqref="Y124:Y126">
    <cfRule type="cellIs" dxfId="3680" priority="4776" operator="equal">
      <formula>"OPORTUNIDADE"</formula>
    </cfRule>
  </conditionalFormatting>
  <conditionalFormatting sqref="Y124:Y126">
    <cfRule type="cellIs" dxfId="3679" priority="4774" operator="equal">
      <formula>"NÃO"</formula>
    </cfRule>
    <cfRule type="cellIs" dxfId="3678" priority="4775" operator="equal">
      <formula>"SIM"</formula>
    </cfRule>
  </conditionalFormatting>
  <conditionalFormatting sqref="Z114:Z116">
    <cfRule type="cellIs" dxfId="3677" priority="4773" operator="equal">
      <formula>"OPORTUNIDADE"</formula>
    </cfRule>
  </conditionalFormatting>
  <conditionalFormatting sqref="Z114:Z116">
    <cfRule type="cellIs" dxfId="3676" priority="4771" operator="equal">
      <formula>"NÃO"</formula>
    </cfRule>
    <cfRule type="cellIs" dxfId="3675" priority="4772" operator="equal">
      <formula>"SIM"</formula>
    </cfRule>
  </conditionalFormatting>
  <conditionalFormatting sqref="Y115:Y126">
    <cfRule type="cellIs" dxfId="3674" priority="4770" operator="equal">
      <formula>"OPORTUNIDADE"</formula>
    </cfRule>
  </conditionalFormatting>
  <conditionalFormatting sqref="Y115:Y126">
    <cfRule type="cellIs" dxfId="3673" priority="4768" operator="equal">
      <formula>"NÃO"</formula>
    </cfRule>
    <cfRule type="cellIs" dxfId="3672" priority="4769" operator="equal">
      <formula>"SIM"</formula>
    </cfRule>
  </conditionalFormatting>
  <conditionalFormatting sqref="Z115:Z117">
    <cfRule type="cellIs" dxfId="3671" priority="4767" operator="equal">
      <formula>"OPORTUNIDADE"</formula>
    </cfRule>
  </conditionalFormatting>
  <conditionalFormatting sqref="Z115:Z117">
    <cfRule type="cellIs" dxfId="3670" priority="4765" operator="equal">
      <formula>"NÃO"</formula>
    </cfRule>
    <cfRule type="cellIs" dxfId="3669" priority="4766" operator="equal">
      <formula>"SIM"</formula>
    </cfRule>
  </conditionalFormatting>
  <conditionalFormatting sqref="Y115:Y126">
    <cfRule type="cellIs" dxfId="3668" priority="4764" operator="equal">
      <formula>"OPORTUNIDADE"</formula>
    </cfRule>
  </conditionalFormatting>
  <conditionalFormatting sqref="Y115:Y126">
    <cfRule type="cellIs" dxfId="3667" priority="4762" operator="equal">
      <formula>"NÃO"</formula>
    </cfRule>
    <cfRule type="cellIs" dxfId="3666" priority="4763" operator="equal">
      <formula>"SIM"</formula>
    </cfRule>
  </conditionalFormatting>
  <conditionalFormatting sqref="Z116:Z118">
    <cfRule type="cellIs" dxfId="3665" priority="4761" operator="equal">
      <formula>"OPORTUNIDADE"</formula>
    </cfRule>
  </conditionalFormatting>
  <conditionalFormatting sqref="Z116:Z118">
    <cfRule type="cellIs" dxfId="3664" priority="4759" operator="equal">
      <formula>"NÃO"</formula>
    </cfRule>
    <cfRule type="cellIs" dxfId="3663" priority="4760" operator="equal">
      <formula>"SIM"</formula>
    </cfRule>
  </conditionalFormatting>
  <conditionalFormatting sqref="Z117:Z119">
    <cfRule type="cellIs" dxfId="3662" priority="4758" operator="equal">
      <formula>"OPORTUNIDADE"</formula>
    </cfRule>
  </conditionalFormatting>
  <conditionalFormatting sqref="Z117:Z119">
    <cfRule type="cellIs" dxfId="3661" priority="4756" operator="equal">
      <formula>"NÃO"</formula>
    </cfRule>
    <cfRule type="cellIs" dxfId="3660" priority="4757" operator="equal">
      <formula>"SIM"</formula>
    </cfRule>
  </conditionalFormatting>
  <conditionalFormatting sqref="Y116:Y126">
    <cfRule type="cellIs" dxfId="3659" priority="4755" operator="equal">
      <formula>"OPORTUNIDADE"</formula>
    </cfRule>
  </conditionalFormatting>
  <conditionalFormatting sqref="Y116:Y126">
    <cfRule type="cellIs" dxfId="3658" priority="4753" operator="equal">
      <formula>"NÃO"</formula>
    </cfRule>
    <cfRule type="cellIs" dxfId="3657" priority="4754" operator="equal">
      <formula>"SIM"</formula>
    </cfRule>
  </conditionalFormatting>
  <conditionalFormatting sqref="BJ113:BK113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475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4749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3656" priority="4748" operator="equal">
      <formula>"OPORTUNIDADE"</formula>
    </cfRule>
  </conditionalFormatting>
  <conditionalFormatting sqref="Y113">
    <cfRule type="cellIs" dxfId="3655" priority="4746" operator="equal">
      <formula>"NÃO"</formula>
    </cfRule>
    <cfRule type="cellIs" dxfId="3654" priority="4747" operator="equal">
      <formula>"SIM"</formula>
    </cfRule>
  </conditionalFormatting>
  <conditionalFormatting sqref="Y113">
    <cfRule type="cellIs" dxfId="3653" priority="4745" operator="equal">
      <formula>"OPORTUNIDADE"</formula>
    </cfRule>
  </conditionalFormatting>
  <conditionalFormatting sqref="Y113">
    <cfRule type="cellIs" dxfId="3652" priority="4743" operator="equal">
      <formula>"NÃO"</formula>
    </cfRule>
    <cfRule type="cellIs" dxfId="3651" priority="4744" operator="equal">
      <formula>"SIM"</formula>
    </cfRule>
  </conditionalFormatting>
  <conditionalFormatting sqref="Y113">
    <cfRule type="cellIs" dxfId="3650" priority="4742" operator="equal">
      <formula>"OPORTUNIDADE"</formula>
    </cfRule>
  </conditionalFormatting>
  <conditionalFormatting sqref="Y113">
    <cfRule type="cellIs" dxfId="3649" priority="4740" operator="equal">
      <formula>"NÃO"</formula>
    </cfRule>
    <cfRule type="cellIs" dxfId="3648" priority="4741" operator="equal">
      <formula>"SIM"</formula>
    </cfRule>
  </conditionalFormatting>
  <conditionalFormatting sqref="Y113">
    <cfRule type="cellIs" dxfId="3647" priority="4739" operator="equal">
      <formula>"OPORTUNIDADE"</formula>
    </cfRule>
  </conditionalFormatting>
  <conditionalFormatting sqref="Y113">
    <cfRule type="cellIs" dxfId="3646" priority="4737" operator="equal">
      <formula>"NÃO"</formula>
    </cfRule>
    <cfRule type="cellIs" dxfId="3645" priority="4738" operator="equal">
      <formula>"SIM"</formula>
    </cfRule>
  </conditionalFormatting>
  <conditionalFormatting sqref="Y113">
    <cfRule type="cellIs" dxfId="3644" priority="4736" operator="equal">
      <formula>"OPORTUNIDADE"</formula>
    </cfRule>
  </conditionalFormatting>
  <conditionalFormatting sqref="Y113">
    <cfRule type="cellIs" dxfId="3643" priority="4734" operator="equal">
      <formula>"NÃO"</formula>
    </cfRule>
    <cfRule type="cellIs" dxfId="3642" priority="4735" operator="equal">
      <formula>"SIM"</formula>
    </cfRule>
  </conditionalFormatting>
  <conditionalFormatting sqref="Y113">
    <cfRule type="cellIs" dxfId="3641" priority="4733" operator="equal">
      <formula>"OPORTUNIDADE"</formula>
    </cfRule>
  </conditionalFormatting>
  <conditionalFormatting sqref="Y113">
    <cfRule type="cellIs" dxfId="3640" priority="4731" operator="equal">
      <formula>"NÃO"</formula>
    </cfRule>
    <cfRule type="cellIs" dxfId="3639" priority="4732" operator="equal">
      <formula>"SIM"</formula>
    </cfRule>
  </conditionalFormatting>
  <conditionalFormatting sqref="Y113">
    <cfRule type="cellIs" dxfId="3638" priority="4730" operator="equal">
      <formula>"OPORTUNIDADE"</formula>
    </cfRule>
  </conditionalFormatting>
  <conditionalFormatting sqref="Y113">
    <cfRule type="cellIs" dxfId="3637" priority="4728" operator="equal">
      <formula>"NÃO"</formula>
    </cfRule>
    <cfRule type="cellIs" dxfId="3636" priority="4729" operator="equal">
      <formula>"SIM"</formula>
    </cfRule>
  </conditionalFormatting>
  <conditionalFormatting sqref="Y113">
    <cfRule type="cellIs" dxfId="3635" priority="4727" operator="equal">
      <formula>"OPORTUNIDADE"</formula>
    </cfRule>
  </conditionalFormatting>
  <conditionalFormatting sqref="Y113">
    <cfRule type="cellIs" dxfId="3634" priority="4725" operator="equal">
      <formula>"NÃO"</formula>
    </cfRule>
    <cfRule type="cellIs" dxfId="3633" priority="4726" operator="equal">
      <formula>"SIM"</formula>
    </cfRule>
  </conditionalFormatting>
  <conditionalFormatting sqref="Y113">
    <cfRule type="cellIs" dxfId="3632" priority="4724" operator="equal">
      <formula>"OPORTUNIDADE"</formula>
    </cfRule>
  </conditionalFormatting>
  <conditionalFormatting sqref="Y113">
    <cfRule type="cellIs" dxfId="3631" priority="4722" operator="equal">
      <formula>"NÃO"</formula>
    </cfRule>
    <cfRule type="cellIs" dxfId="3630" priority="4723" operator="equal">
      <formula>"SIM"</formula>
    </cfRule>
  </conditionalFormatting>
  <conditionalFormatting sqref="Y113">
    <cfRule type="cellIs" dxfId="3629" priority="4721" operator="equal">
      <formula>"OPORTUNIDADE"</formula>
    </cfRule>
  </conditionalFormatting>
  <conditionalFormatting sqref="Y113">
    <cfRule type="cellIs" dxfId="3628" priority="4719" operator="equal">
      <formula>"NÃO"</formula>
    </cfRule>
    <cfRule type="cellIs" dxfId="3627" priority="4720" operator="equal">
      <formula>"SIM"</formula>
    </cfRule>
  </conditionalFormatting>
  <conditionalFormatting sqref="Y113">
    <cfRule type="cellIs" dxfId="3626" priority="4718" operator="equal">
      <formula>"OPORTUNIDADE"</formula>
    </cfRule>
  </conditionalFormatting>
  <conditionalFormatting sqref="Y113">
    <cfRule type="cellIs" dxfId="3625" priority="4716" operator="equal">
      <formula>"NÃO"</formula>
    </cfRule>
    <cfRule type="cellIs" dxfId="3624" priority="4717" operator="equal">
      <formula>"SIM"</formula>
    </cfRule>
  </conditionalFormatting>
  <conditionalFormatting sqref="Y113">
    <cfRule type="cellIs" dxfId="3623" priority="4715" operator="equal">
      <formula>"OPORTUNIDADE"</formula>
    </cfRule>
  </conditionalFormatting>
  <conditionalFormatting sqref="Y113">
    <cfRule type="cellIs" dxfId="3622" priority="4713" operator="equal">
      <formula>"NÃO"</formula>
    </cfRule>
    <cfRule type="cellIs" dxfId="3621" priority="4714" operator="equal">
      <formula>"SIM"</formula>
    </cfRule>
  </conditionalFormatting>
  <conditionalFormatting sqref="BK104">
    <cfRule type="iconSet" priority="4712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4711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4710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470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470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470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4705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3620" priority="4704" operator="equal">
      <formula>"OPORTUNIDADE"</formula>
    </cfRule>
  </conditionalFormatting>
  <conditionalFormatting sqref="Y130:Y131">
    <cfRule type="cellIs" dxfId="3619" priority="4702" operator="equal">
      <formula>"NÃO"</formula>
    </cfRule>
    <cfRule type="cellIs" dxfId="3618" priority="4703" operator="equal">
      <formula>"SIM"</formula>
    </cfRule>
  </conditionalFormatting>
  <conditionalFormatting sqref="Y130:Y131">
    <cfRule type="cellIs" dxfId="3617" priority="4701" operator="equal">
      <formula>"OPORTUNIDADE"</formula>
    </cfRule>
  </conditionalFormatting>
  <conditionalFormatting sqref="Y130:Y131">
    <cfRule type="cellIs" dxfId="3616" priority="4699" operator="equal">
      <formula>"NÃO"</formula>
    </cfRule>
    <cfRule type="cellIs" dxfId="3615" priority="4700" operator="equal">
      <formula>"SIM"</formula>
    </cfRule>
  </conditionalFormatting>
  <conditionalFormatting sqref="Y130:Y131">
    <cfRule type="cellIs" dxfId="3614" priority="4698" operator="equal">
      <formula>"OPORTUNIDADE"</formula>
    </cfRule>
  </conditionalFormatting>
  <conditionalFormatting sqref="Y130:Y131">
    <cfRule type="cellIs" dxfId="3613" priority="4696" operator="equal">
      <formula>"NÃO"</formula>
    </cfRule>
    <cfRule type="cellIs" dxfId="3612" priority="4697" operator="equal">
      <formula>"SIM"</formula>
    </cfRule>
  </conditionalFormatting>
  <conditionalFormatting sqref="Y130:Y131">
    <cfRule type="cellIs" dxfId="3611" priority="4695" operator="equal">
      <formula>"OPORTUNIDADE"</formula>
    </cfRule>
  </conditionalFormatting>
  <conditionalFormatting sqref="Y130:Y131">
    <cfRule type="cellIs" dxfId="3610" priority="4693" operator="equal">
      <formula>"NÃO"</formula>
    </cfRule>
    <cfRule type="cellIs" dxfId="3609" priority="4694" operator="equal">
      <formula>"SIM"</formula>
    </cfRule>
  </conditionalFormatting>
  <conditionalFormatting sqref="Z130">
    <cfRule type="cellIs" dxfId="3608" priority="4692" operator="equal">
      <formula>"OPORTUNIDADE"</formula>
    </cfRule>
  </conditionalFormatting>
  <conditionalFormatting sqref="Z130">
    <cfRule type="cellIs" dxfId="3607" priority="4690" operator="equal">
      <formula>"NÃO"</formula>
    </cfRule>
    <cfRule type="cellIs" dxfId="3606" priority="4691" operator="equal">
      <formula>"SIM"</formula>
    </cfRule>
  </conditionalFormatting>
  <conditionalFormatting sqref="Z130">
    <cfRule type="cellIs" dxfId="3605" priority="4689" operator="equal">
      <formula>"OPORTUNIDADE"</formula>
    </cfRule>
  </conditionalFormatting>
  <conditionalFormatting sqref="Z130">
    <cfRule type="cellIs" dxfId="3604" priority="4687" operator="equal">
      <formula>"NÃO"</formula>
    </cfRule>
    <cfRule type="cellIs" dxfId="3603" priority="4688" operator="equal">
      <formula>"SIM"</formula>
    </cfRule>
  </conditionalFormatting>
  <conditionalFormatting sqref="Y130:Y131">
    <cfRule type="cellIs" dxfId="3602" priority="4686" operator="equal">
      <formula>"OPORTUNIDADE"</formula>
    </cfRule>
  </conditionalFormatting>
  <conditionalFormatting sqref="Y130:Y131">
    <cfRule type="cellIs" dxfId="3601" priority="4684" operator="equal">
      <formula>"NÃO"</formula>
    </cfRule>
    <cfRule type="cellIs" dxfId="3600" priority="4685" operator="equal">
      <formula>"SIM"</formula>
    </cfRule>
  </conditionalFormatting>
  <conditionalFormatting sqref="Z130">
    <cfRule type="cellIs" dxfId="3599" priority="4683" operator="equal">
      <formula>"OPORTUNIDADE"</formula>
    </cfRule>
  </conditionalFormatting>
  <conditionalFormatting sqref="Z130">
    <cfRule type="cellIs" dxfId="3598" priority="4681" operator="equal">
      <formula>"NÃO"</formula>
    </cfRule>
    <cfRule type="cellIs" dxfId="3597" priority="4682" operator="equal">
      <formula>"SIM"</formula>
    </cfRule>
  </conditionalFormatting>
  <conditionalFormatting sqref="Y130:Y131">
    <cfRule type="cellIs" dxfId="3596" priority="4680" operator="equal">
      <formula>"OPORTUNIDADE"</formula>
    </cfRule>
  </conditionalFormatting>
  <conditionalFormatting sqref="Y130:Y131">
    <cfRule type="cellIs" dxfId="3595" priority="4678" operator="equal">
      <formula>"NÃO"</formula>
    </cfRule>
    <cfRule type="cellIs" dxfId="3594" priority="4679" operator="equal">
      <formula>"SIM"</formula>
    </cfRule>
  </conditionalFormatting>
  <conditionalFormatting sqref="Z130">
    <cfRule type="cellIs" dxfId="3593" priority="4677" operator="equal">
      <formula>"OPORTUNIDADE"</formula>
    </cfRule>
  </conditionalFormatting>
  <conditionalFormatting sqref="Z130">
    <cfRule type="cellIs" dxfId="3592" priority="4675" operator="equal">
      <formula>"NÃO"</formula>
    </cfRule>
    <cfRule type="cellIs" dxfId="3591" priority="4676" operator="equal">
      <formula>"SIM"</formula>
    </cfRule>
  </conditionalFormatting>
  <conditionalFormatting sqref="Z130">
    <cfRule type="cellIs" dxfId="3590" priority="4674" operator="equal">
      <formula>"OPORTUNIDADE"</formula>
    </cfRule>
  </conditionalFormatting>
  <conditionalFormatting sqref="Z130">
    <cfRule type="cellIs" dxfId="3589" priority="4672" operator="equal">
      <formula>"NÃO"</formula>
    </cfRule>
    <cfRule type="cellIs" dxfId="3588" priority="4673" operator="equal">
      <formula>"SIM"</formula>
    </cfRule>
  </conditionalFormatting>
  <conditionalFormatting sqref="Z130">
    <cfRule type="cellIs" dxfId="3587" priority="4671" operator="equal">
      <formula>"OPORTUNIDADE"</formula>
    </cfRule>
  </conditionalFormatting>
  <conditionalFormatting sqref="Z130">
    <cfRule type="cellIs" dxfId="3586" priority="4669" operator="equal">
      <formula>"NÃO"</formula>
    </cfRule>
    <cfRule type="cellIs" dxfId="3585" priority="4670" operator="equal">
      <formula>"SIM"</formula>
    </cfRule>
  </conditionalFormatting>
  <conditionalFormatting sqref="Z130">
    <cfRule type="cellIs" dxfId="3584" priority="4668" operator="equal">
      <formula>"OPORTUNIDADE"</formula>
    </cfRule>
  </conditionalFormatting>
  <conditionalFormatting sqref="Z130">
    <cfRule type="cellIs" dxfId="3583" priority="4666" operator="equal">
      <formula>"NÃO"</formula>
    </cfRule>
    <cfRule type="cellIs" dxfId="3582" priority="4667" operator="equal">
      <formula>"SIM"</formula>
    </cfRule>
  </conditionalFormatting>
  <conditionalFormatting sqref="Y130:Y131">
    <cfRule type="cellIs" dxfId="3581" priority="4665" operator="equal">
      <formula>"OPORTUNIDADE"</formula>
    </cfRule>
  </conditionalFormatting>
  <conditionalFormatting sqref="Y130:Y131">
    <cfRule type="cellIs" dxfId="3580" priority="4663" operator="equal">
      <formula>"NÃO"</formula>
    </cfRule>
    <cfRule type="cellIs" dxfId="3579" priority="4664" operator="equal">
      <formula>"SIM"</formula>
    </cfRule>
  </conditionalFormatting>
  <conditionalFormatting sqref="Y130:Y131">
    <cfRule type="cellIs" dxfId="3578" priority="4662" operator="equal">
      <formula>"OPORTUNIDADE"</formula>
    </cfRule>
  </conditionalFormatting>
  <conditionalFormatting sqref="Y130:Y131">
    <cfRule type="cellIs" dxfId="3577" priority="4660" operator="equal">
      <formula>"NÃO"</formula>
    </cfRule>
    <cfRule type="cellIs" dxfId="3576" priority="4661" operator="equal">
      <formula>"SIM"</formula>
    </cfRule>
  </conditionalFormatting>
  <conditionalFormatting sqref="Y130:Y131">
    <cfRule type="cellIs" dxfId="3575" priority="4659" operator="equal">
      <formula>"OPORTUNIDADE"</formula>
    </cfRule>
  </conditionalFormatting>
  <conditionalFormatting sqref="Y130:Y131">
    <cfRule type="cellIs" dxfId="3574" priority="4657" operator="equal">
      <formula>"NÃO"</formula>
    </cfRule>
    <cfRule type="cellIs" dxfId="3573" priority="4658" operator="equal">
      <formula>"SIM"</formula>
    </cfRule>
  </conditionalFormatting>
  <conditionalFormatting sqref="Y130:Y131">
    <cfRule type="cellIs" dxfId="3572" priority="4656" operator="equal">
      <formula>"OPORTUNIDADE"</formula>
    </cfRule>
  </conditionalFormatting>
  <conditionalFormatting sqref="Y130:Y131">
    <cfRule type="cellIs" dxfId="3571" priority="4654" operator="equal">
      <formula>"NÃO"</formula>
    </cfRule>
    <cfRule type="cellIs" dxfId="3570" priority="4655" operator="equal">
      <formula>"SIM"</formula>
    </cfRule>
  </conditionalFormatting>
  <conditionalFormatting sqref="Y134">
    <cfRule type="cellIs" dxfId="3569" priority="4653" operator="equal">
      <formula>"OPORTUNIDADE"</formula>
    </cfRule>
  </conditionalFormatting>
  <conditionalFormatting sqref="Y134">
    <cfRule type="cellIs" dxfId="3568" priority="4651" operator="equal">
      <formula>"NÃO"</formula>
    </cfRule>
    <cfRule type="cellIs" dxfId="3567" priority="4652" operator="equal">
      <formula>"SIM"</formula>
    </cfRule>
  </conditionalFormatting>
  <conditionalFormatting sqref="Y134">
    <cfRule type="cellIs" dxfId="3566" priority="4650" operator="equal">
      <formula>"OPORTUNIDADE"</formula>
    </cfRule>
  </conditionalFormatting>
  <conditionalFormatting sqref="Y134">
    <cfRule type="cellIs" dxfId="3565" priority="4648" operator="equal">
      <formula>"NÃO"</formula>
    </cfRule>
    <cfRule type="cellIs" dxfId="3564" priority="4649" operator="equal">
      <formula>"SIM"</formula>
    </cfRule>
  </conditionalFormatting>
  <conditionalFormatting sqref="Y134">
    <cfRule type="cellIs" dxfId="3563" priority="4647" operator="equal">
      <formula>"OPORTUNIDADE"</formula>
    </cfRule>
  </conditionalFormatting>
  <conditionalFormatting sqref="Y134">
    <cfRule type="cellIs" dxfId="3562" priority="4645" operator="equal">
      <formula>"NÃO"</formula>
    </cfRule>
    <cfRule type="cellIs" dxfId="3561" priority="4646" operator="equal">
      <formula>"SIM"</formula>
    </cfRule>
  </conditionalFormatting>
  <conditionalFormatting sqref="Y134">
    <cfRule type="cellIs" dxfId="3560" priority="4644" operator="equal">
      <formula>"OPORTUNIDADE"</formula>
    </cfRule>
  </conditionalFormatting>
  <conditionalFormatting sqref="Y134">
    <cfRule type="cellIs" dxfId="3559" priority="4642" operator="equal">
      <formula>"NÃO"</formula>
    </cfRule>
    <cfRule type="cellIs" dxfId="3558" priority="4643" operator="equal">
      <formula>"SIM"</formula>
    </cfRule>
  </conditionalFormatting>
  <conditionalFormatting sqref="Y134">
    <cfRule type="cellIs" dxfId="3557" priority="4641" operator="equal">
      <formula>"OPORTUNIDADE"</formula>
    </cfRule>
  </conditionalFormatting>
  <conditionalFormatting sqref="Y134">
    <cfRule type="cellIs" dxfId="3556" priority="4639" operator="equal">
      <formula>"NÃO"</formula>
    </cfRule>
    <cfRule type="cellIs" dxfId="3555" priority="4640" operator="equal">
      <formula>"SIM"</formula>
    </cfRule>
  </conditionalFormatting>
  <conditionalFormatting sqref="Y134">
    <cfRule type="cellIs" dxfId="3554" priority="4638" operator="equal">
      <formula>"OPORTUNIDADE"</formula>
    </cfRule>
  </conditionalFormatting>
  <conditionalFormatting sqref="Y134">
    <cfRule type="cellIs" dxfId="3553" priority="4636" operator="equal">
      <formula>"NÃO"</formula>
    </cfRule>
    <cfRule type="cellIs" dxfId="3552" priority="4637" operator="equal">
      <formula>"SIM"</formula>
    </cfRule>
  </conditionalFormatting>
  <conditionalFormatting sqref="Y134">
    <cfRule type="cellIs" dxfId="3551" priority="4635" operator="equal">
      <formula>"OPORTUNIDADE"</formula>
    </cfRule>
  </conditionalFormatting>
  <conditionalFormatting sqref="Y134">
    <cfRule type="cellIs" dxfId="3550" priority="4633" operator="equal">
      <formula>"NÃO"</formula>
    </cfRule>
    <cfRule type="cellIs" dxfId="3549" priority="4634" operator="equal">
      <formula>"SIM"</formula>
    </cfRule>
  </conditionalFormatting>
  <conditionalFormatting sqref="Y134">
    <cfRule type="cellIs" dxfId="3548" priority="4632" operator="equal">
      <formula>"OPORTUNIDADE"</formula>
    </cfRule>
  </conditionalFormatting>
  <conditionalFormatting sqref="Y134">
    <cfRule type="cellIs" dxfId="3547" priority="4630" operator="equal">
      <formula>"NÃO"</formula>
    </cfRule>
    <cfRule type="cellIs" dxfId="3546" priority="4631" operator="equal">
      <formula>"SIM"</formula>
    </cfRule>
  </conditionalFormatting>
  <conditionalFormatting sqref="Y134">
    <cfRule type="cellIs" dxfId="3545" priority="4629" operator="equal">
      <formula>"OPORTUNIDADE"</formula>
    </cfRule>
  </conditionalFormatting>
  <conditionalFormatting sqref="Y134">
    <cfRule type="cellIs" dxfId="3544" priority="4627" operator="equal">
      <formula>"NÃO"</formula>
    </cfRule>
    <cfRule type="cellIs" dxfId="3543" priority="4628" operator="equal">
      <formula>"SIM"</formula>
    </cfRule>
  </conditionalFormatting>
  <conditionalFormatting sqref="Y134">
    <cfRule type="cellIs" dxfId="3542" priority="4626" operator="equal">
      <formula>"OPORTUNIDADE"</formula>
    </cfRule>
  </conditionalFormatting>
  <conditionalFormatting sqref="Y134">
    <cfRule type="cellIs" dxfId="3541" priority="4624" operator="equal">
      <formula>"NÃO"</formula>
    </cfRule>
    <cfRule type="cellIs" dxfId="3540" priority="4625" operator="equal">
      <formula>"SIM"</formula>
    </cfRule>
  </conditionalFormatting>
  <conditionalFormatting sqref="Z134">
    <cfRule type="cellIs" dxfId="3539" priority="4623" operator="equal">
      <formula>"OPORTUNIDADE"</formula>
    </cfRule>
  </conditionalFormatting>
  <conditionalFormatting sqref="Z134">
    <cfRule type="cellIs" dxfId="3538" priority="4621" operator="equal">
      <formula>"NÃO"</formula>
    </cfRule>
    <cfRule type="cellIs" dxfId="3537" priority="4622" operator="equal">
      <formula>"SIM"</formula>
    </cfRule>
  </conditionalFormatting>
  <conditionalFormatting sqref="Y134">
    <cfRule type="cellIs" dxfId="3536" priority="4620" operator="equal">
      <formula>"OPORTUNIDADE"</formula>
    </cfRule>
  </conditionalFormatting>
  <conditionalFormatting sqref="Y134">
    <cfRule type="cellIs" dxfId="3535" priority="4618" operator="equal">
      <formula>"NÃO"</formula>
    </cfRule>
    <cfRule type="cellIs" dxfId="3534" priority="4619" operator="equal">
      <formula>"SIM"</formula>
    </cfRule>
  </conditionalFormatting>
  <conditionalFormatting sqref="Y134">
    <cfRule type="cellIs" dxfId="3533" priority="4617" operator="equal">
      <formula>"OPORTUNIDADE"</formula>
    </cfRule>
  </conditionalFormatting>
  <conditionalFormatting sqref="Y134">
    <cfRule type="cellIs" dxfId="3532" priority="4615" operator="equal">
      <formula>"NÃO"</formula>
    </cfRule>
    <cfRule type="cellIs" dxfId="3531" priority="4616" operator="equal">
      <formula>"SIM"</formula>
    </cfRule>
  </conditionalFormatting>
  <conditionalFormatting sqref="Y134">
    <cfRule type="cellIs" dxfId="3530" priority="4614" operator="equal">
      <formula>"OPORTUNIDADE"</formula>
    </cfRule>
  </conditionalFormatting>
  <conditionalFormatting sqref="Y134">
    <cfRule type="cellIs" dxfId="3529" priority="4612" operator="equal">
      <formula>"NÃO"</formula>
    </cfRule>
    <cfRule type="cellIs" dxfId="3528" priority="4613" operator="equal">
      <formula>"SIM"</formula>
    </cfRule>
  </conditionalFormatting>
  <conditionalFormatting sqref="Y134">
    <cfRule type="cellIs" dxfId="3527" priority="4611" operator="equal">
      <formula>"OPORTUNIDADE"</formula>
    </cfRule>
  </conditionalFormatting>
  <conditionalFormatting sqref="Y134">
    <cfRule type="cellIs" dxfId="3526" priority="4609" operator="equal">
      <formula>"NÃO"</formula>
    </cfRule>
    <cfRule type="cellIs" dxfId="3525" priority="4610" operator="equal">
      <formula>"SIM"</formula>
    </cfRule>
  </conditionalFormatting>
  <conditionalFormatting sqref="Y139:Y142">
    <cfRule type="cellIs" dxfId="3524" priority="4608" operator="equal">
      <formula>"OPORTUNIDADE"</formula>
    </cfRule>
  </conditionalFormatting>
  <conditionalFormatting sqref="Y139:Y142">
    <cfRule type="cellIs" dxfId="3523" priority="4606" operator="equal">
      <formula>"NÃO"</formula>
    </cfRule>
    <cfRule type="cellIs" dxfId="3522" priority="4607" operator="equal">
      <formula>"SIM"</formula>
    </cfRule>
  </conditionalFormatting>
  <conditionalFormatting sqref="Z139">
    <cfRule type="cellIs" dxfId="3521" priority="4605" operator="equal">
      <formula>"OPORTUNIDADE"</formula>
    </cfRule>
  </conditionalFormatting>
  <conditionalFormatting sqref="Z139">
    <cfRule type="cellIs" dxfId="3520" priority="4603" operator="equal">
      <formula>"NÃO"</formula>
    </cfRule>
    <cfRule type="cellIs" dxfId="3519" priority="4604" operator="equal">
      <formula>"SIM"</formula>
    </cfRule>
  </conditionalFormatting>
  <conditionalFormatting sqref="Y133">
    <cfRule type="cellIs" dxfId="3518" priority="4602" operator="equal">
      <formula>"OPORTUNIDADE"</formula>
    </cfRule>
  </conditionalFormatting>
  <conditionalFormatting sqref="Y133">
    <cfRule type="cellIs" dxfId="3517" priority="4600" operator="equal">
      <formula>"NÃO"</formula>
    </cfRule>
    <cfRule type="cellIs" dxfId="3516" priority="4601" operator="equal">
      <formula>"SIM"</formula>
    </cfRule>
  </conditionalFormatting>
  <conditionalFormatting sqref="Z133">
    <cfRule type="cellIs" dxfId="3515" priority="4599" operator="equal">
      <formula>"OPORTUNIDADE"</formula>
    </cfRule>
  </conditionalFormatting>
  <conditionalFormatting sqref="Z133">
    <cfRule type="cellIs" dxfId="3514" priority="4597" operator="equal">
      <formula>"NÃO"</formula>
    </cfRule>
    <cfRule type="cellIs" dxfId="3513" priority="4598" operator="equal">
      <formula>"SIM"</formula>
    </cfRule>
  </conditionalFormatting>
  <conditionalFormatting sqref="Y131">
    <cfRule type="cellIs" dxfId="3512" priority="4596" operator="equal">
      <formula>"OPORTUNIDADE"</formula>
    </cfRule>
  </conditionalFormatting>
  <conditionalFormatting sqref="Y131">
    <cfRule type="cellIs" dxfId="3511" priority="4594" operator="equal">
      <formula>"NÃO"</formula>
    </cfRule>
    <cfRule type="cellIs" dxfId="3510" priority="4595" operator="equal">
      <formula>"SIM"</formula>
    </cfRule>
  </conditionalFormatting>
  <conditionalFormatting sqref="Y131">
    <cfRule type="cellIs" dxfId="3509" priority="4593" operator="equal">
      <formula>"OPORTUNIDADE"</formula>
    </cfRule>
  </conditionalFormatting>
  <conditionalFormatting sqref="Y131">
    <cfRule type="cellIs" dxfId="3508" priority="4591" operator="equal">
      <formula>"NÃO"</formula>
    </cfRule>
    <cfRule type="cellIs" dxfId="3507" priority="4592" operator="equal">
      <formula>"SIM"</formula>
    </cfRule>
  </conditionalFormatting>
  <conditionalFormatting sqref="Y131">
    <cfRule type="cellIs" dxfId="3506" priority="4590" operator="equal">
      <formula>"OPORTUNIDADE"</formula>
    </cfRule>
  </conditionalFormatting>
  <conditionalFormatting sqref="Y131">
    <cfRule type="cellIs" dxfId="3505" priority="4588" operator="equal">
      <formula>"NÃO"</formula>
    </cfRule>
    <cfRule type="cellIs" dxfId="3504" priority="4589" operator="equal">
      <formula>"SIM"</formula>
    </cfRule>
  </conditionalFormatting>
  <conditionalFormatting sqref="Y131">
    <cfRule type="cellIs" dxfId="3503" priority="4587" operator="equal">
      <formula>"OPORTUNIDADE"</formula>
    </cfRule>
  </conditionalFormatting>
  <conditionalFormatting sqref="Y131">
    <cfRule type="cellIs" dxfId="3502" priority="4585" operator="equal">
      <formula>"NÃO"</formula>
    </cfRule>
    <cfRule type="cellIs" dxfId="3501" priority="4586" operator="equal">
      <formula>"SIM"</formula>
    </cfRule>
  </conditionalFormatting>
  <conditionalFormatting sqref="Z131">
    <cfRule type="cellIs" dxfId="3500" priority="4584" operator="equal">
      <formula>"OPORTUNIDADE"</formula>
    </cfRule>
  </conditionalFormatting>
  <conditionalFormatting sqref="Z131">
    <cfRule type="cellIs" dxfId="3499" priority="4582" operator="equal">
      <formula>"NÃO"</formula>
    </cfRule>
    <cfRule type="cellIs" dxfId="3498" priority="4583" operator="equal">
      <formula>"SIM"</formula>
    </cfRule>
  </conditionalFormatting>
  <conditionalFormatting sqref="Z131">
    <cfRule type="cellIs" dxfId="3497" priority="4581" operator="equal">
      <formula>"OPORTUNIDADE"</formula>
    </cfRule>
  </conditionalFormatting>
  <conditionalFormatting sqref="Z131">
    <cfRule type="cellIs" dxfId="3496" priority="4579" operator="equal">
      <formula>"NÃO"</formula>
    </cfRule>
    <cfRule type="cellIs" dxfId="3495" priority="4580" operator="equal">
      <formula>"SIM"</formula>
    </cfRule>
  </conditionalFormatting>
  <conditionalFormatting sqref="Y131">
    <cfRule type="cellIs" dxfId="3494" priority="4578" operator="equal">
      <formula>"OPORTUNIDADE"</formula>
    </cfRule>
  </conditionalFormatting>
  <conditionalFormatting sqref="Y131">
    <cfRule type="cellIs" dxfId="3493" priority="4576" operator="equal">
      <formula>"NÃO"</formula>
    </cfRule>
    <cfRule type="cellIs" dxfId="3492" priority="4577" operator="equal">
      <formula>"SIM"</formula>
    </cfRule>
  </conditionalFormatting>
  <conditionalFormatting sqref="Y131">
    <cfRule type="cellIs" dxfId="3491" priority="4575" operator="equal">
      <formula>"OPORTUNIDADE"</formula>
    </cfRule>
  </conditionalFormatting>
  <conditionalFormatting sqref="Y131">
    <cfRule type="cellIs" dxfId="3490" priority="4573" operator="equal">
      <formula>"NÃO"</formula>
    </cfRule>
    <cfRule type="cellIs" dxfId="3489" priority="4574" operator="equal">
      <formula>"SIM"</formula>
    </cfRule>
  </conditionalFormatting>
  <conditionalFormatting sqref="Z131">
    <cfRule type="cellIs" dxfId="3488" priority="4572" operator="equal">
      <formula>"OPORTUNIDADE"</formula>
    </cfRule>
  </conditionalFormatting>
  <conditionalFormatting sqref="Z131">
    <cfRule type="cellIs" dxfId="3487" priority="4570" operator="equal">
      <formula>"NÃO"</formula>
    </cfRule>
    <cfRule type="cellIs" dxfId="3486" priority="4571" operator="equal">
      <formula>"SIM"</formula>
    </cfRule>
  </conditionalFormatting>
  <conditionalFormatting sqref="Z131">
    <cfRule type="cellIs" dxfId="3485" priority="4569" operator="equal">
      <formula>"OPORTUNIDADE"</formula>
    </cfRule>
  </conditionalFormatting>
  <conditionalFormatting sqref="Z131">
    <cfRule type="cellIs" dxfId="3484" priority="4567" operator="equal">
      <formula>"NÃO"</formula>
    </cfRule>
    <cfRule type="cellIs" dxfId="3483" priority="4568" operator="equal">
      <formula>"SIM"</formula>
    </cfRule>
  </conditionalFormatting>
  <conditionalFormatting sqref="Z131">
    <cfRule type="cellIs" dxfId="3482" priority="4566" operator="equal">
      <formula>"OPORTUNIDADE"</formula>
    </cfRule>
  </conditionalFormatting>
  <conditionalFormatting sqref="Z131">
    <cfRule type="cellIs" dxfId="3481" priority="4564" operator="equal">
      <formula>"NÃO"</formula>
    </cfRule>
    <cfRule type="cellIs" dxfId="3480" priority="4565" operator="equal">
      <formula>"SIM"</formula>
    </cfRule>
  </conditionalFormatting>
  <conditionalFormatting sqref="Z131">
    <cfRule type="cellIs" dxfId="3479" priority="4563" operator="equal">
      <formula>"OPORTUNIDADE"</formula>
    </cfRule>
  </conditionalFormatting>
  <conditionalFormatting sqref="Z131">
    <cfRule type="cellIs" dxfId="3478" priority="4561" operator="equal">
      <formula>"NÃO"</formula>
    </cfRule>
    <cfRule type="cellIs" dxfId="3477" priority="4562" operator="equal">
      <formula>"SIM"</formula>
    </cfRule>
  </conditionalFormatting>
  <conditionalFormatting sqref="Y131">
    <cfRule type="cellIs" dxfId="3476" priority="4560" operator="equal">
      <formula>"OPORTUNIDADE"</formula>
    </cfRule>
  </conditionalFormatting>
  <conditionalFormatting sqref="Y131">
    <cfRule type="cellIs" dxfId="3475" priority="4558" operator="equal">
      <formula>"NÃO"</formula>
    </cfRule>
    <cfRule type="cellIs" dxfId="3474" priority="4559" operator="equal">
      <formula>"SIM"</formula>
    </cfRule>
  </conditionalFormatting>
  <conditionalFormatting sqref="Y131">
    <cfRule type="cellIs" dxfId="3473" priority="4557" operator="equal">
      <formula>"OPORTUNIDADE"</formula>
    </cfRule>
  </conditionalFormatting>
  <conditionalFormatting sqref="Y131">
    <cfRule type="cellIs" dxfId="3472" priority="4555" operator="equal">
      <formula>"NÃO"</formula>
    </cfRule>
    <cfRule type="cellIs" dxfId="3471" priority="4556" operator="equal">
      <formula>"SIM"</formula>
    </cfRule>
  </conditionalFormatting>
  <conditionalFormatting sqref="Y131">
    <cfRule type="cellIs" dxfId="3470" priority="4554" operator="equal">
      <formula>"OPORTUNIDADE"</formula>
    </cfRule>
  </conditionalFormatting>
  <conditionalFormatting sqref="Y131">
    <cfRule type="cellIs" dxfId="3469" priority="4552" operator="equal">
      <formula>"NÃO"</formula>
    </cfRule>
    <cfRule type="cellIs" dxfId="3468" priority="4553" operator="equal">
      <formula>"SIM"</formula>
    </cfRule>
  </conditionalFormatting>
  <conditionalFormatting sqref="Y131">
    <cfRule type="cellIs" dxfId="3467" priority="4551" operator="equal">
      <formula>"OPORTUNIDADE"</formula>
    </cfRule>
  </conditionalFormatting>
  <conditionalFormatting sqref="Y131">
    <cfRule type="cellIs" dxfId="3466" priority="4549" operator="equal">
      <formula>"NÃO"</formula>
    </cfRule>
    <cfRule type="cellIs" dxfId="3465" priority="4550" operator="equal">
      <formula>"SIM"</formula>
    </cfRule>
  </conditionalFormatting>
  <conditionalFormatting sqref="Y131">
    <cfRule type="cellIs" dxfId="3464" priority="4548" operator="equal">
      <formula>"OPORTUNIDADE"</formula>
    </cfRule>
  </conditionalFormatting>
  <conditionalFormatting sqref="Y131">
    <cfRule type="cellIs" dxfId="3463" priority="4546" operator="equal">
      <formula>"NÃO"</formula>
    </cfRule>
    <cfRule type="cellIs" dxfId="3462" priority="4547" operator="equal">
      <formula>"SIM"</formula>
    </cfRule>
  </conditionalFormatting>
  <conditionalFormatting sqref="Y131">
    <cfRule type="cellIs" dxfId="3461" priority="4545" operator="equal">
      <formula>"OPORTUNIDADE"</formula>
    </cfRule>
  </conditionalFormatting>
  <conditionalFormatting sqref="Y131">
    <cfRule type="cellIs" dxfId="3460" priority="4543" operator="equal">
      <formula>"NÃO"</formula>
    </cfRule>
    <cfRule type="cellIs" dxfId="3459" priority="4544" operator="equal">
      <formula>"SIM"</formula>
    </cfRule>
  </conditionalFormatting>
  <conditionalFormatting sqref="Y138">
    <cfRule type="cellIs" dxfId="3458" priority="4542" operator="equal">
      <formula>"OPORTUNIDADE"</formula>
    </cfRule>
  </conditionalFormatting>
  <conditionalFormatting sqref="Y138">
    <cfRule type="cellIs" dxfId="3457" priority="4540" operator="equal">
      <formula>"NÃO"</formula>
    </cfRule>
    <cfRule type="cellIs" dxfId="3456" priority="4541" operator="equal">
      <formula>"SIM"</formula>
    </cfRule>
  </conditionalFormatting>
  <conditionalFormatting sqref="Y138">
    <cfRule type="cellIs" dxfId="3455" priority="4539" operator="equal">
      <formula>"OPORTUNIDADE"</formula>
    </cfRule>
  </conditionalFormatting>
  <conditionalFormatting sqref="Y138">
    <cfRule type="cellIs" dxfId="3454" priority="4537" operator="equal">
      <formula>"NÃO"</formula>
    </cfRule>
    <cfRule type="cellIs" dxfId="3453" priority="4538" operator="equal">
      <formula>"SIM"</formula>
    </cfRule>
  </conditionalFormatting>
  <conditionalFormatting sqref="Y138">
    <cfRule type="cellIs" dxfId="3452" priority="4536" operator="equal">
      <formula>"OPORTUNIDADE"</formula>
    </cfRule>
  </conditionalFormatting>
  <conditionalFormatting sqref="Y138">
    <cfRule type="cellIs" dxfId="3451" priority="4534" operator="equal">
      <formula>"NÃO"</formula>
    </cfRule>
    <cfRule type="cellIs" dxfId="3450" priority="4535" operator="equal">
      <formula>"SIM"</formula>
    </cfRule>
  </conditionalFormatting>
  <conditionalFormatting sqref="Y138">
    <cfRule type="cellIs" dxfId="3449" priority="4533" operator="equal">
      <formula>"OPORTUNIDADE"</formula>
    </cfRule>
  </conditionalFormatting>
  <conditionalFormatting sqref="Y138">
    <cfRule type="cellIs" dxfId="3448" priority="4531" operator="equal">
      <formula>"NÃO"</formula>
    </cfRule>
    <cfRule type="cellIs" dxfId="3447" priority="4532" operator="equal">
      <formula>"SIM"</formula>
    </cfRule>
  </conditionalFormatting>
  <conditionalFormatting sqref="Y138">
    <cfRule type="cellIs" dxfId="3446" priority="4530" operator="equal">
      <formula>"OPORTUNIDADE"</formula>
    </cfRule>
  </conditionalFormatting>
  <conditionalFormatting sqref="Y138">
    <cfRule type="cellIs" dxfId="3445" priority="4528" operator="equal">
      <formula>"NÃO"</formula>
    </cfRule>
    <cfRule type="cellIs" dxfId="3444" priority="4529" operator="equal">
      <formula>"SIM"</formula>
    </cfRule>
  </conditionalFormatting>
  <conditionalFormatting sqref="Y138">
    <cfRule type="cellIs" dxfId="3443" priority="4527" operator="equal">
      <formula>"OPORTUNIDADE"</formula>
    </cfRule>
  </conditionalFormatting>
  <conditionalFormatting sqref="Y138">
    <cfRule type="cellIs" dxfId="3442" priority="4525" operator="equal">
      <formula>"NÃO"</formula>
    </cfRule>
    <cfRule type="cellIs" dxfId="3441" priority="4526" operator="equal">
      <formula>"SIM"</formula>
    </cfRule>
  </conditionalFormatting>
  <conditionalFormatting sqref="Y138">
    <cfRule type="cellIs" dxfId="3440" priority="4524" operator="equal">
      <formula>"OPORTUNIDADE"</formula>
    </cfRule>
  </conditionalFormatting>
  <conditionalFormatting sqref="Y138">
    <cfRule type="cellIs" dxfId="3439" priority="4522" operator="equal">
      <formula>"NÃO"</formula>
    </cfRule>
    <cfRule type="cellIs" dxfId="3438" priority="4523" operator="equal">
      <formula>"SIM"</formula>
    </cfRule>
  </conditionalFormatting>
  <conditionalFormatting sqref="Y138">
    <cfRule type="cellIs" dxfId="3437" priority="4521" operator="equal">
      <formula>"OPORTUNIDADE"</formula>
    </cfRule>
  </conditionalFormatting>
  <conditionalFormatting sqref="Y138">
    <cfRule type="cellIs" dxfId="3436" priority="4519" operator="equal">
      <formula>"NÃO"</formula>
    </cfRule>
    <cfRule type="cellIs" dxfId="3435" priority="4520" operator="equal">
      <formula>"SIM"</formula>
    </cfRule>
  </conditionalFormatting>
  <conditionalFormatting sqref="Y138">
    <cfRule type="cellIs" dxfId="3434" priority="4518" operator="equal">
      <formula>"OPORTUNIDADE"</formula>
    </cfRule>
  </conditionalFormatting>
  <conditionalFormatting sqref="Y138">
    <cfRule type="cellIs" dxfId="3433" priority="4516" operator="equal">
      <formula>"NÃO"</formula>
    </cfRule>
    <cfRule type="cellIs" dxfId="3432" priority="4517" operator="equal">
      <formula>"SIM"</formula>
    </cfRule>
  </conditionalFormatting>
  <conditionalFormatting sqref="Y138">
    <cfRule type="cellIs" dxfId="3431" priority="4515" operator="equal">
      <formula>"OPORTUNIDADE"</formula>
    </cfRule>
  </conditionalFormatting>
  <conditionalFormatting sqref="Y138">
    <cfRule type="cellIs" dxfId="3430" priority="4513" operator="equal">
      <formula>"NÃO"</formula>
    </cfRule>
    <cfRule type="cellIs" dxfId="3429" priority="4514" operator="equal">
      <formula>"SIM"</formula>
    </cfRule>
  </conditionalFormatting>
  <conditionalFormatting sqref="Y138">
    <cfRule type="cellIs" dxfId="3428" priority="4512" operator="equal">
      <formula>"OPORTUNIDADE"</formula>
    </cfRule>
  </conditionalFormatting>
  <conditionalFormatting sqref="Y138">
    <cfRule type="cellIs" dxfId="3427" priority="4510" operator="equal">
      <formula>"NÃO"</formula>
    </cfRule>
    <cfRule type="cellIs" dxfId="3426" priority="4511" operator="equal">
      <formula>"SIM"</formula>
    </cfRule>
  </conditionalFormatting>
  <conditionalFormatting sqref="Y138">
    <cfRule type="cellIs" dxfId="3425" priority="4509" operator="equal">
      <formula>"OPORTUNIDADE"</formula>
    </cfRule>
  </conditionalFormatting>
  <conditionalFormatting sqref="Y138">
    <cfRule type="cellIs" dxfId="3424" priority="4507" operator="equal">
      <formula>"NÃO"</formula>
    </cfRule>
    <cfRule type="cellIs" dxfId="3423" priority="4508" operator="equal">
      <formula>"SIM"</formula>
    </cfRule>
  </conditionalFormatting>
  <conditionalFormatting sqref="Y138">
    <cfRule type="cellIs" dxfId="3422" priority="4506" operator="equal">
      <formula>"OPORTUNIDADE"</formula>
    </cfRule>
  </conditionalFormatting>
  <conditionalFormatting sqref="Y138">
    <cfRule type="cellIs" dxfId="3421" priority="4504" operator="equal">
      <formula>"NÃO"</formula>
    </cfRule>
    <cfRule type="cellIs" dxfId="3420" priority="4505" operator="equal">
      <formula>"SIM"</formula>
    </cfRule>
  </conditionalFormatting>
  <conditionalFormatting sqref="Y138">
    <cfRule type="cellIs" dxfId="3419" priority="4503" operator="equal">
      <formula>"OPORTUNIDADE"</formula>
    </cfRule>
  </conditionalFormatting>
  <conditionalFormatting sqref="Y138">
    <cfRule type="cellIs" dxfId="3418" priority="4501" operator="equal">
      <formula>"NÃO"</formula>
    </cfRule>
    <cfRule type="cellIs" dxfId="3417" priority="4502" operator="equal">
      <formula>"SIM"</formula>
    </cfRule>
  </conditionalFormatting>
  <conditionalFormatting sqref="Z138">
    <cfRule type="cellIs" dxfId="3416" priority="4500" operator="equal">
      <formula>"OPORTUNIDADE"</formula>
    </cfRule>
  </conditionalFormatting>
  <conditionalFormatting sqref="Z138">
    <cfRule type="cellIs" dxfId="3415" priority="4498" operator="equal">
      <formula>"NÃO"</formula>
    </cfRule>
    <cfRule type="cellIs" dxfId="3414" priority="4499" operator="equal">
      <formula>"SIM"</formula>
    </cfRule>
  </conditionalFormatting>
  <conditionalFormatting sqref="Z138">
    <cfRule type="cellIs" dxfId="3413" priority="4497" operator="equal">
      <formula>"OPORTUNIDADE"</formula>
    </cfRule>
  </conditionalFormatting>
  <conditionalFormatting sqref="Z138">
    <cfRule type="cellIs" dxfId="3412" priority="4495" operator="equal">
      <formula>"NÃO"</formula>
    </cfRule>
    <cfRule type="cellIs" dxfId="3411" priority="4496" operator="equal">
      <formula>"SIM"</formula>
    </cfRule>
  </conditionalFormatting>
  <conditionalFormatting sqref="Y138">
    <cfRule type="cellIs" dxfId="3410" priority="4494" operator="equal">
      <formula>"OPORTUNIDADE"</formula>
    </cfRule>
  </conditionalFormatting>
  <conditionalFormatting sqref="Y138">
    <cfRule type="cellIs" dxfId="3409" priority="4492" operator="equal">
      <formula>"NÃO"</formula>
    </cfRule>
    <cfRule type="cellIs" dxfId="3408" priority="4493" operator="equal">
      <formula>"SIM"</formula>
    </cfRule>
  </conditionalFormatting>
  <conditionalFormatting sqref="Y138">
    <cfRule type="cellIs" dxfId="3407" priority="4491" operator="equal">
      <formula>"OPORTUNIDADE"</formula>
    </cfRule>
  </conditionalFormatting>
  <conditionalFormatting sqref="Y138">
    <cfRule type="cellIs" dxfId="3406" priority="4489" operator="equal">
      <formula>"NÃO"</formula>
    </cfRule>
    <cfRule type="cellIs" dxfId="3405" priority="4490" operator="equal">
      <formula>"SIM"</formula>
    </cfRule>
  </conditionalFormatting>
  <conditionalFormatting sqref="Z138">
    <cfRule type="cellIs" dxfId="3404" priority="4488" operator="equal">
      <formula>"OPORTUNIDADE"</formula>
    </cfRule>
  </conditionalFormatting>
  <conditionalFormatting sqref="Z138">
    <cfRule type="cellIs" dxfId="3403" priority="4486" operator="equal">
      <formula>"NÃO"</formula>
    </cfRule>
    <cfRule type="cellIs" dxfId="3402" priority="4487" operator="equal">
      <formula>"SIM"</formula>
    </cfRule>
  </conditionalFormatting>
  <conditionalFormatting sqref="Z138">
    <cfRule type="cellIs" dxfId="3401" priority="4485" operator="equal">
      <formula>"OPORTUNIDADE"</formula>
    </cfRule>
  </conditionalFormatting>
  <conditionalFormatting sqref="Z138">
    <cfRule type="cellIs" dxfId="3400" priority="4483" operator="equal">
      <formula>"NÃO"</formula>
    </cfRule>
    <cfRule type="cellIs" dxfId="3399" priority="4484" operator="equal">
      <formula>"SIM"</formula>
    </cfRule>
  </conditionalFormatting>
  <conditionalFormatting sqref="Z138">
    <cfRule type="cellIs" dxfId="3398" priority="4482" operator="equal">
      <formula>"OPORTUNIDADE"</formula>
    </cfRule>
  </conditionalFormatting>
  <conditionalFormatting sqref="Z138">
    <cfRule type="cellIs" dxfId="3397" priority="4480" operator="equal">
      <formula>"NÃO"</formula>
    </cfRule>
    <cfRule type="cellIs" dxfId="3396" priority="4481" operator="equal">
      <formula>"SIM"</formula>
    </cfRule>
  </conditionalFormatting>
  <conditionalFormatting sqref="Z138">
    <cfRule type="cellIs" dxfId="3395" priority="4479" operator="equal">
      <formula>"OPORTUNIDADE"</formula>
    </cfRule>
  </conditionalFormatting>
  <conditionalFormatting sqref="Z138">
    <cfRule type="cellIs" dxfId="3394" priority="4477" operator="equal">
      <formula>"NÃO"</formula>
    </cfRule>
    <cfRule type="cellIs" dxfId="3393" priority="4478" operator="equal">
      <formula>"SIM"</formula>
    </cfRule>
  </conditionalFormatting>
  <conditionalFormatting sqref="Y138">
    <cfRule type="cellIs" dxfId="3392" priority="4476" operator="equal">
      <formula>"OPORTUNIDADE"</formula>
    </cfRule>
  </conditionalFormatting>
  <conditionalFormatting sqref="Y138">
    <cfRule type="cellIs" dxfId="3391" priority="4474" operator="equal">
      <formula>"NÃO"</formula>
    </cfRule>
    <cfRule type="cellIs" dxfId="3390" priority="4475" operator="equal">
      <formula>"SIM"</formula>
    </cfRule>
  </conditionalFormatting>
  <conditionalFormatting sqref="Y138">
    <cfRule type="cellIs" dxfId="3389" priority="4473" operator="equal">
      <formula>"OPORTUNIDADE"</formula>
    </cfRule>
  </conditionalFormatting>
  <conditionalFormatting sqref="Y138">
    <cfRule type="cellIs" dxfId="3388" priority="4471" operator="equal">
      <formula>"NÃO"</formula>
    </cfRule>
    <cfRule type="cellIs" dxfId="3387" priority="4472" operator="equal">
      <formula>"SIM"</formula>
    </cfRule>
  </conditionalFormatting>
  <conditionalFormatting sqref="Y138">
    <cfRule type="cellIs" dxfId="3386" priority="4470" operator="equal">
      <formula>"OPORTUNIDADE"</formula>
    </cfRule>
  </conditionalFormatting>
  <conditionalFormatting sqref="Y138">
    <cfRule type="cellIs" dxfId="3385" priority="4468" operator="equal">
      <formula>"NÃO"</formula>
    </cfRule>
    <cfRule type="cellIs" dxfId="3384" priority="4469" operator="equal">
      <formula>"SIM"</formula>
    </cfRule>
  </conditionalFormatting>
  <conditionalFormatting sqref="Y138">
    <cfRule type="cellIs" dxfId="3383" priority="4467" operator="equal">
      <formula>"OPORTUNIDADE"</formula>
    </cfRule>
  </conditionalFormatting>
  <conditionalFormatting sqref="Y138">
    <cfRule type="cellIs" dxfId="3382" priority="4465" operator="equal">
      <formula>"NÃO"</formula>
    </cfRule>
    <cfRule type="cellIs" dxfId="3381" priority="4466" operator="equal">
      <formula>"SIM"</formula>
    </cfRule>
  </conditionalFormatting>
  <conditionalFormatting sqref="Y138">
    <cfRule type="cellIs" dxfId="3380" priority="4464" operator="equal">
      <formula>"OPORTUNIDADE"</formula>
    </cfRule>
  </conditionalFormatting>
  <conditionalFormatting sqref="Y138">
    <cfRule type="cellIs" dxfId="3379" priority="4462" operator="equal">
      <formula>"NÃO"</formula>
    </cfRule>
    <cfRule type="cellIs" dxfId="3378" priority="4463" operator="equal">
      <formula>"SIM"</formula>
    </cfRule>
  </conditionalFormatting>
  <conditionalFormatting sqref="Y138">
    <cfRule type="cellIs" dxfId="3377" priority="4461" operator="equal">
      <formula>"OPORTUNIDADE"</formula>
    </cfRule>
  </conditionalFormatting>
  <conditionalFormatting sqref="Y138">
    <cfRule type="cellIs" dxfId="3376" priority="4459" operator="equal">
      <formula>"NÃO"</formula>
    </cfRule>
    <cfRule type="cellIs" dxfId="3375" priority="4460" operator="equal">
      <formula>"SIM"</formula>
    </cfRule>
  </conditionalFormatting>
  <conditionalFormatting sqref="Y135:Y136">
    <cfRule type="cellIs" dxfId="3374" priority="4458" operator="equal">
      <formula>"OPORTUNIDADE"</formula>
    </cfRule>
  </conditionalFormatting>
  <conditionalFormatting sqref="Y135:Y136">
    <cfRule type="cellIs" dxfId="3373" priority="4456" operator="equal">
      <formula>"NÃO"</formula>
    </cfRule>
    <cfRule type="cellIs" dxfId="3372" priority="4457" operator="equal">
      <formula>"SIM"</formula>
    </cfRule>
  </conditionalFormatting>
  <conditionalFormatting sqref="Y135:Y136">
    <cfRule type="cellIs" dxfId="3371" priority="4455" operator="equal">
      <formula>"OPORTUNIDADE"</formula>
    </cfRule>
  </conditionalFormatting>
  <conditionalFormatting sqref="Y135:Y136">
    <cfRule type="cellIs" dxfId="3370" priority="4453" operator="equal">
      <formula>"NÃO"</formula>
    </cfRule>
    <cfRule type="cellIs" dxfId="3369" priority="4454" operator="equal">
      <formula>"SIM"</formula>
    </cfRule>
  </conditionalFormatting>
  <conditionalFormatting sqref="Y135:Y136">
    <cfRule type="cellIs" dxfId="3368" priority="4452" operator="equal">
      <formula>"OPORTUNIDADE"</formula>
    </cfRule>
  </conditionalFormatting>
  <conditionalFormatting sqref="Y135:Y136">
    <cfRule type="cellIs" dxfId="3367" priority="4450" operator="equal">
      <formula>"NÃO"</formula>
    </cfRule>
    <cfRule type="cellIs" dxfId="3366" priority="4451" operator="equal">
      <formula>"SIM"</formula>
    </cfRule>
  </conditionalFormatting>
  <conditionalFormatting sqref="Y135:Y136">
    <cfRule type="cellIs" dxfId="3365" priority="4449" operator="equal">
      <formula>"OPORTUNIDADE"</formula>
    </cfRule>
  </conditionalFormatting>
  <conditionalFormatting sqref="Y135:Y136">
    <cfRule type="cellIs" dxfId="3364" priority="4447" operator="equal">
      <formula>"NÃO"</formula>
    </cfRule>
    <cfRule type="cellIs" dxfId="3363" priority="4448" operator="equal">
      <formula>"SIM"</formula>
    </cfRule>
  </conditionalFormatting>
  <conditionalFormatting sqref="Y135:Y136">
    <cfRule type="cellIs" dxfId="3362" priority="4446" operator="equal">
      <formula>"OPORTUNIDADE"</formula>
    </cfRule>
  </conditionalFormatting>
  <conditionalFormatting sqref="Y135:Y136">
    <cfRule type="cellIs" dxfId="3361" priority="4444" operator="equal">
      <formula>"NÃO"</formula>
    </cfRule>
    <cfRule type="cellIs" dxfId="3360" priority="4445" operator="equal">
      <formula>"SIM"</formula>
    </cfRule>
  </conditionalFormatting>
  <conditionalFormatting sqref="Y135:Y136">
    <cfRule type="cellIs" dxfId="3359" priority="4443" operator="equal">
      <formula>"OPORTUNIDADE"</formula>
    </cfRule>
  </conditionalFormatting>
  <conditionalFormatting sqref="Y135:Y136">
    <cfRule type="cellIs" dxfId="3358" priority="4441" operator="equal">
      <formula>"NÃO"</formula>
    </cfRule>
    <cfRule type="cellIs" dxfId="3357" priority="4442" operator="equal">
      <formula>"SIM"</formula>
    </cfRule>
  </conditionalFormatting>
  <conditionalFormatting sqref="Y135:Y136">
    <cfRule type="cellIs" dxfId="3356" priority="4440" operator="equal">
      <formula>"OPORTUNIDADE"</formula>
    </cfRule>
  </conditionalFormatting>
  <conditionalFormatting sqref="Y135:Y136">
    <cfRule type="cellIs" dxfId="3355" priority="4438" operator="equal">
      <formula>"NÃO"</formula>
    </cfRule>
    <cfRule type="cellIs" dxfId="3354" priority="4439" operator="equal">
      <formula>"SIM"</formula>
    </cfRule>
  </conditionalFormatting>
  <conditionalFormatting sqref="Y135:Y136">
    <cfRule type="cellIs" dxfId="3353" priority="4437" operator="equal">
      <formula>"OPORTUNIDADE"</formula>
    </cfRule>
  </conditionalFormatting>
  <conditionalFormatting sqref="Y135:Y136">
    <cfRule type="cellIs" dxfId="3352" priority="4435" operator="equal">
      <formula>"NÃO"</formula>
    </cfRule>
    <cfRule type="cellIs" dxfId="3351" priority="4436" operator="equal">
      <formula>"SIM"</formula>
    </cfRule>
  </conditionalFormatting>
  <conditionalFormatting sqref="Y135:Y136">
    <cfRule type="cellIs" dxfId="3350" priority="4434" operator="equal">
      <formula>"OPORTUNIDADE"</formula>
    </cfRule>
  </conditionalFormatting>
  <conditionalFormatting sqref="Y135:Y136">
    <cfRule type="cellIs" dxfId="3349" priority="4432" operator="equal">
      <formula>"NÃO"</formula>
    </cfRule>
    <cfRule type="cellIs" dxfId="3348" priority="4433" operator="equal">
      <formula>"SIM"</formula>
    </cfRule>
  </conditionalFormatting>
  <conditionalFormatting sqref="Y135:Y136">
    <cfRule type="cellIs" dxfId="3347" priority="4431" operator="equal">
      <formula>"OPORTUNIDADE"</formula>
    </cfRule>
  </conditionalFormatting>
  <conditionalFormatting sqref="Y135:Y136">
    <cfRule type="cellIs" dxfId="3346" priority="4429" operator="equal">
      <formula>"NÃO"</formula>
    </cfRule>
    <cfRule type="cellIs" dxfId="3345" priority="4430" operator="equal">
      <formula>"SIM"</formula>
    </cfRule>
  </conditionalFormatting>
  <conditionalFormatting sqref="Z135">
    <cfRule type="cellIs" dxfId="3344" priority="4428" operator="equal">
      <formula>"OPORTUNIDADE"</formula>
    </cfRule>
  </conditionalFormatting>
  <conditionalFormatting sqref="Z135">
    <cfRule type="cellIs" dxfId="3343" priority="4426" operator="equal">
      <formula>"NÃO"</formula>
    </cfRule>
    <cfRule type="cellIs" dxfId="3342" priority="4427" operator="equal">
      <formula>"SIM"</formula>
    </cfRule>
  </conditionalFormatting>
  <conditionalFormatting sqref="Y135:Y136">
    <cfRule type="cellIs" dxfId="3341" priority="4425" operator="equal">
      <formula>"OPORTUNIDADE"</formula>
    </cfRule>
  </conditionalFormatting>
  <conditionalFormatting sqref="Y135:Y136">
    <cfRule type="cellIs" dxfId="3340" priority="4423" operator="equal">
      <formula>"NÃO"</formula>
    </cfRule>
    <cfRule type="cellIs" dxfId="3339" priority="4424" operator="equal">
      <formula>"SIM"</formula>
    </cfRule>
  </conditionalFormatting>
  <conditionalFormatting sqref="Y135:Y136">
    <cfRule type="cellIs" dxfId="3338" priority="4422" operator="equal">
      <formula>"OPORTUNIDADE"</formula>
    </cfRule>
  </conditionalFormatting>
  <conditionalFormatting sqref="Y135:Y136">
    <cfRule type="cellIs" dxfId="3337" priority="4420" operator="equal">
      <formula>"NÃO"</formula>
    </cfRule>
    <cfRule type="cellIs" dxfId="3336" priority="4421" operator="equal">
      <formula>"SIM"</formula>
    </cfRule>
  </conditionalFormatting>
  <conditionalFormatting sqref="Y135:Y136">
    <cfRule type="cellIs" dxfId="3335" priority="4419" operator="equal">
      <formula>"OPORTUNIDADE"</formula>
    </cfRule>
  </conditionalFormatting>
  <conditionalFormatting sqref="Y135:Y136">
    <cfRule type="cellIs" dxfId="3334" priority="4417" operator="equal">
      <formula>"NÃO"</formula>
    </cfRule>
    <cfRule type="cellIs" dxfId="3333" priority="4418" operator="equal">
      <formula>"SIM"</formula>
    </cfRule>
  </conditionalFormatting>
  <conditionalFormatting sqref="Y135:Y136">
    <cfRule type="cellIs" dxfId="3332" priority="4416" operator="equal">
      <formula>"OPORTUNIDADE"</formula>
    </cfRule>
  </conditionalFormatting>
  <conditionalFormatting sqref="Y135:Y136">
    <cfRule type="cellIs" dxfId="3331" priority="4414" operator="equal">
      <formula>"NÃO"</formula>
    </cfRule>
    <cfRule type="cellIs" dxfId="3330" priority="4415" operator="equal">
      <formula>"SIM"</formula>
    </cfRule>
  </conditionalFormatting>
  <conditionalFormatting sqref="Y135:Y136">
    <cfRule type="cellIs" dxfId="3329" priority="4413" operator="equal">
      <formula>"OPORTUNIDADE"</formula>
    </cfRule>
  </conditionalFormatting>
  <conditionalFormatting sqref="Y135:Y136">
    <cfRule type="cellIs" dxfId="3328" priority="4411" operator="equal">
      <formula>"NÃO"</formula>
    </cfRule>
    <cfRule type="cellIs" dxfId="3327" priority="4412" operator="equal">
      <formula>"SIM"</formula>
    </cfRule>
  </conditionalFormatting>
  <conditionalFormatting sqref="Y135:Y136">
    <cfRule type="cellIs" dxfId="3326" priority="4410" operator="equal">
      <formula>"OPORTUNIDADE"</formula>
    </cfRule>
  </conditionalFormatting>
  <conditionalFormatting sqref="Y135:Y136">
    <cfRule type="cellIs" dxfId="3325" priority="4408" operator="equal">
      <formula>"NÃO"</formula>
    </cfRule>
    <cfRule type="cellIs" dxfId="3324" priority="4409" operator="equal">
      <formula>"SIM"</formula>
    </cfRule>
  </conditionalFormatting>
  <conditionalFormatting sqref="Y140">
    <cfRule type="cellIs" dxfId="3323" priority="4407" operator="equal">
      <formula>"OPORTUNIDADE"</formula>
    </cfRule>
  </conditionalFormatting>
  <conditionalFormatting sqref="Y140">
    <cfRule type="cellIs" dxfId="3322" priority="4405" operator="equal">
      <formula>"NÃO"</formula>
    </cfRule>
    <cfRule type="cellIs" dxfId="3321" priority="4406" operator="equal">
      <formula>"SIM"</formula>
    </cfRule>
  </conditionalFormatting>
  <conditionalFormatting sqref="Y140">
    <cfRule type="cellIs" dxfId="3320" priority="4404" operator="equal">
      <formula>"OPORTUNIDADE"</formula>
    </cfRule>
  </conditionalFormatting>
  <conditionalFormatting sqref="Y140">
    <cfRule type="cellIs" dxfId="3319" priority="4402" operator="equal">
      <formula>"NÃO"</formula>
    </cfRule>
    <cfRule type="cellIs" dxfId="3318" priority="4403" operator="equal">
      <formula>"SIM"</formula>
    </cfRule>
  </conditionalFormatting>
  <conditionalFormatting sqref="Y140">
    <cfRule type="cellIs" dxfId="3317" priority="4401" operator="equal">
      <formula>"OPORTUNIDADE"</formula>
    </cfRule>
  </conditionalFormatting>
  <conditionalFormatting sqref="Y140">
    <cfRule type="cellIs" dxfId="3316" priority="4399" operator="equal">
      <formula>"NÃO"</formula>
    </cfRule>
    <cfRule type="cellIs" dxfId="3315" priority="4400" operator="equal">
      <formula>"SIM"</formula>
    </cfRule>
  </conditionalFormatting>
  <conditionalFormatting sqref="Y140">
    <cfRule type="cellIs" dxfId="3314" priority="4398" operator="equal">
      <formula>"OPORTUNIDADE"</formula>
    </cfRule>
  </conditionalFormatting>
  <conditionalFormatting sqref="Y140">
    <cfRule type="cellIs" dxfId="3313" priority="4396" operator="equal">
      <formula>"NÃO"</formula>
    </cfRule>
    <cfRule type="cellIs" dxfId="3312" priority="4397" operator="equal">
      <formula>"SIM"</formula>
    </cfRule>
  </conditionalFormatting>
  <conditionalFormatting sqref="Y140">
    <cfRule type="cellIs" dxfId="3311" priority="4395" operator="equal">
      <formula>"OPORTUNIDADE"</formula>
    </cfRule>
  </conditionalFormatting>
  <conditionalFormatting sqref="Y140">
    <cfRule type="cellIs" dxfId="3310" priority="4393" operator="equal">
      <formula>"NÃO"</formula>
    </cfRule>
    <cfRule type="cellIs" dxfId="3309" priority="4394" operator="equal">
      <formula>"SIM"</formula>
    </cfRule>
  </conditionalFormatting>
  <conditionalFormatting sqref="Y140">
    <cfRule type="cellIs" dxfId="3308" priority="4392" operator="equal">
      <formula>"OPORTUNIDADE"</formula>
    </cfRule>
  </conditionalFormatting>
  <conditionalFormatting sqref="Y140">
    <cfRule type="cellIs" dxfId="3307" priority="4390" operator="equal">
      <formula>"NÃO"</formula>
    </cfRule>
    <cfRule type="cellIs" dxfId="3306" priority="4391" operator="equal">
      <formula>"SIM"</formula>
    </cfRule>
  </conditionalFormatting>
  <conditionalFormatting sqref="Y140">
    <cfRule type="cellIs" dxfId="3305" priority="4389" operator="equal">
      <formula>"OPORTUNIDADE"</formula>
    </cfRule>
  </conditionalFormatting>
  <conditionalFormatting sqref="Y140">
    <cfRule type="cellIs" dxfId="3304" priority="4387" operator="equal">
      <formula>"NÃO"</formula>
    </cfRule>
    <cfRule type="cellIs" dxfId="3303" priority="4388" operator="equal">
      <formula>"SIM"</formula>
    </cfRule>
  </conditionalFormatting>
  <conditionalFormatting sqref="Y140">
    <cfRule type="cellIs" dxfId="3302" priority="4386" operator="equal">
      <formula>"OPORTUNIDADE"</formula>
    </cfRule>
  </conditionalFormatting>
  <conditionalFormatting sqref="Y140">
    <cfRule type="cellIs" dxfId="3301" priority="4384" operator="equal">
      <formula>"NÃO"</formula>
    </cfRule>
    <cfRule type="cellIs" dxfId="3300" priority="4385" operator="equal">
      <formula>"SIM"</formula>
    </cfRule>
  </conditionalFormatting>
  <conditionalFormatting sqref="Y140">
    <cfRule type="cellIs" dxfId="3299" priority="4383" operator="equal">
      <formula>"OPORTUNIDADE"</formula>
    </cfRule>
  </conditionalFormatting>
  <conditionalFormatting sqref="Y140">
    <cfRule type="cellIs" dxfId="3298" priority="4381" operator="equal">
      <formula>"NÃO"</formula>
    </cfRule>
    <cfRule type="cellIs" dxfId="3297" priority="4382" operator="equal">
      <formula>"SIM"</formula>
    </cfRule>
  </conditionalFormatting>
  <conditionalFormatting sqref="Y140">
    <cfRule type="cellIs" dxfId="3296" priority="4380" operator="equal">
      <formula>"OPORTUNIDADE"</formula>
    </cfRule>
  </conditionalFormatting>
  <conditionalFormatting sqref="Y140">
    <cfRule type="cellIs" dxfId="3295" priority="4378" operator="equal">
      <formula>"NÃO"</formula>
    </cfRule>
    <cfRule type="cellIs" dxfId="3294" priority="4379" operator="equal">
      <formula>"SIM"</formula>
    </cfRule>
  </conditionalFormatting>
  <conditionalFormatting sqref="Z140">
    <cfRule type="cellIs" dxfId="3293" priority="4377" operator="equal">
      <formula>"OPORTUNIDADE"</formula>
    </cfRule>
  </conditionalFormatting>
  <conditionalFormatting sqref="Z140">
    <cfRule type="cellIs" dxfId="3292" priority="4375" operator="equal">
      <formula>"NÃO"</formula>
    </cfRule>
    <cfRule type="cellIs" dxfId="3291" priority="4376" operator="equal">
      <formula>"SIM"</formula>
    </cfRule>
  </conditionalFormatting>
  <conditionalFormatting sqref="Y140">
    <cfRule type="cellIs" dxfId="3290" priority="4374" operator="equal">
      <formula>"OPORTUNIDADE"</formula>
    </cfRule>
  </conditionalFormatting>
  <conditionalFormatting sqref="Y140">
    <cfRule type="cellIs" dxfId="3289" priority="4372" operator="equal">
      <formula>"NÃO"</formula>
    </cfRule>
    <cfRule type="cellIs" dxfId="3288" priority="4373" operator="equal">
      <formula>"SIM"</formula>
    </cfRule>
  </conditionalFormatting>
  <conditionalFormatting sqref="Y140">
    <cfRule type="cellIs" dxfId="3287" priority="4371" operator="equal">
      <formula>"OPORTUNIDADE"</formula>
    </cfRule>
  </conditionalFormatting>
  <conditionalFormatting sqref="Y140">
    <cfRule type="cellIs" dxfId="3286" priority="4369" operator="equal">
      <formula>"NÃO"</formula>
    </cfRule>
    <cfRule type="cellIs" dxfId="3285" priority="4370" operator="equal">
      <formula>"SIM"</formula>
    </cfRule>
  </conditionalFormatting>
  <conditionalFormatting sqref="Y140">
    <cfRule type="cellIs" dxfId="3284" priority="4368" operator="equal">
      <formula>"OPORTUNIDADE"</formula>
    </cfRule>
  </conditionalFormatting>
  <conditionalFormatting sqref="Y140">
    <cfRule type="cellIs" dxfId="3283" priority="4366" operator="equal">
      <formula>"NÃO"</formula>
    </cfRule>
    <cfRule type="cellIs" dxfId="3282" priority="4367" operator="equal">
      <formula>"SIM"</formula>
    </cfRule>
  </conditionalFormatting>
  <conditionalFormatting sqref="Y140">
    <cfRule type="cellIs" dxfId="3281" priority="4365" operator="equal">
      <formula>"OPORTUNIDADE"</formula>
    </cfRule>
  </conditionalFormatting>
  <conditionalFormatting sqref="Y140">
    <cfRule type="cellIs" dxfId="3280" priority="4363" operator="equal">
      <formula>"NÃO"</formula>
    </cfRule>
    <cfRule type="cellIs" dxfId="3279" priority="4364" operator="equal">
      <formula>"SIM"</formula>
    </cfRule>
  </conditionalFormatting>
  <conditionalFormatting sqref="Y140">
    <cfRule type="cellIs" dxfId="3278" priority="4362" operator="equal">
      <formula>"OPORTUNIDADE"</formula>
    </cfRule>
  </conditionalFormatting>
  <conditionalFormatting sqref="Y140">
    <cfRule type="cellIs" dxfId="3277" priority="4360" operator="equal">
      <formula>"NÃO"</formula>
    </cfRule>
    <cfRule type="cellIs" dxfId="3276" priority="4361" operator="equal">
      <formula>"SIM"</formula>
    </cfRule>
  </conditionalFormatting>
  <conditionalFormatting sqref="Y140">
    <cfRule type="cellIs" dxfId="3275" priority="4359" operator="equal">
      <formula>"OPORTUNIDADE"</formula>
    </cfRule>
  </conditionalFormatting>
  <conditionalFormatting sqref="Y140">
    <cfRule type="cellIs" dxfId="3274" priority="4357" operator="equal">
      <formula>"NÃO"</formula>
    </cfRule>
    <cfRule type="cellIs" dxfId="3273" priority="4358" operator="equal">
      <formula>"SIM"</formula>
    </cfRule>
  </conditionalFormatting>
  <conditionalFormatting sqref="Y135:Y136">
    <cfRule type="cellIs" dxfId="3272" priority="4356" operator="equal">
      <formula>"OPORTUNIDADE"</formula>
    </cfRule>
  </conditionalFormatting>
  <conditionalFormatting sqref="Y135:Y136">
    <cfRule type="cellIs" dxfId="3271" priority="4354" operator="equal">
      <formula>"NÃO"</formula>
    </cfRule>
    <cfRule type="cellIs" dxfId="3270" priority="4355" operator="equal">
      <formula>"SIM"</formula>
    </cfRule>
  </conditionalFormatting>
  <conditionalFormatting sqref="Y136">
    <cfRule type="cellIs" dxfId="3269" priority="4353" operator="equal">
      <formula>"OPORTUNIDADE"</formula>
    </cfRule>
  </conditionalFormatting>
  <conditionalFormatting sqref="Y136">
    <cfRule type="cellIs" dxfId="3268" priority="4351" operator="equal">
      <formula>"NÃO"</formula>
    </cfRule>
    <cfRule type="cellIs" dxfId="3267" priority="4352" operator="equal">
      <formula>"SIM"</formula>
    </cfRule>
  </conditionalFormatting>
  <conditionalFormatting sqref="Y136">
    <cfRule type="cellIs" dxfId="3266" priority="4350" operator="equal">
      <formula>"OPORTUNIDADE"</formula>
    </cfRule>
  </conditionalFormatting>
  <conditionalFormatting sqref="Y136">
    <cfRule type="cellIs" dxfId="3265" priority="4348" operator="equal">
      <formula>"NÃO"</formula>
    </cfRule>
    <cfRule type="cellIs" dxfId="3264" priority="4349" operator="equal">
      <formula>"SIM"</formula>
    </cfRule>
  </conditionalFormatting>
  <conditionalFormatting sqref="Y136">
    <cfRule type="cellIs" dxfId="3263" priority="4347" operator="equal">
      <formula>"OPORTUNIDADE"</formula>
    </cfRule>
  </conditionalFormatting>
  <conditionalFormatting sqref="Y136">
    <cfRule type="cellIs" dxfId="3262" priority="4345" operator="equal">
      <formula>"NÃO"</formula>
    </cfRule>
    <cfRule type="cellIs" dxfId="3261" priority="4346" operator="equal">
      <formula>"SIM"</formula>
    </cfRule>
  </conditionalFormatting>
  <conditionalFormatting sqref="Y136">
    <cfRule type="cellIs" dxfId="3260" priority="4344" operator="equal">
      <formula>"OPORTUNIDADE"</formula>
    </cfRule>
  </conditionalFormatting>
  <conditionalFormatting sqref="Y136">
    <cfRule type="cellIs" dxfId="3259" priority="4342" operator="equal">
      <formula>"NÃO"</formula>
    </cfRule>
    <cfRule type="cellIs" dxfId="3258" priority="4343" operator="equal">
      <formula>"SIM"</formula>
    </cfRule>
  </conditionalFormatting>
  <conditionalFormatting sqref="Y136">
    <cfRule type="cellIs" dxfId="3257" priority="4341" operator="equal">
      <formula>"OPORTUNIDADE"</formula>
    </cfRule>
  </conditionalFormatting>
  <conditionalFormatting sqref="Y136">
    <cfRule type="cellIs" dxfId="3256" priority="4339" operator="equal">
      <formula>"NÃO"</formula>
    </cfRule>
    <cfRule type="cellIs" dxfId="3255" priority="4340" operator="equal">
      <formula>"SIM"</formula>
    </cfRule>
  </conditionalFormatting>
  <conditionalFormatting sqref="Y136">
    <cfRule type="cellIs" dxfId="3254" priority="4338" operator="equal">
      <formula>"OPORTUNIDADE"</formula>
    </cfRule>
  </conditionalFormatting>
  <conditionalFormatting sqref="Y136">
    <cfRule type="cellIs" dxfId="3253" priority="4336" operator="equal">
      <formula>"NÃO"</formula>
    </cfRule>
    <cfRule type="cellIs" dxfId="3252" priority="4337" operator="equal">
      <formula>"SIM"</formula>
    </cfRule>
  </conditionalFormatting>
  <conditionalFormatting sqref="Y136">
    <cfRule type="cellIs" dxfId="3251" priority="4335" operator="equal">
      <formula>"OPORTUNIDADE"</formula>
    </cfRule>
  </conditionalFormatting>
  <conditionalFormatting sqref="Y136">
    <cfRule type="cellIs" dxfId="3250" priority="4333" operator="equal">
      <formula>"NÃO"</formula>
    </cfRule>
    <cfRule type="cellIs" dxfId="3249" priority="4334" operator="equal">
      <formula>"SIM"</formula>
    </cfRule>
  </conditionalFormatting>
  <conditionalFormatting sqref="Y136">
    <cfRule type="cellIs" dxfId="3248" priority="4332" operator="equal">
      <formula>"OPORTUNIDADE"</formula>
    </cfRule>
  </conditionalFormatting>
  <conditionalFormatting sqref="Y136">
    <cfRule type="cellIs" dxfId="3247" priority="4330" operator="equal">
      <formula>"NÃO"</formula>
    </cfRule>
    <cfRule type="cellIs" dxfId="3246" priority="4331" operator="equal">
      <formula>"SIM"</formula>
    </cfRule>
  </conditionalFormatting>
  <conditionalFormatting sqref="Y136">
    <cfRule type="cellIs" dxfId="3245" priority="4329" operator="equal">
      <formula>"OPORTUNIDADE"</formula>
    </cfRule>
  </conditionalFormatting>
  <conditionalFormatting sqref="Y136">
    <cfRule type="cellIs" dxfId="3244" priority="4327" operator="equal">
      <formula>"NÃO"</formula>
    </cfRule>
    <cfRule type="cellIs" dxfId="3243" priority="4328" operator="equal">
      <formula>"SIM"</formula>
    </cfRule>
  </conditionalFormatting>
  <conditionalFormatting sqref="Y136">
    <cfRule type="cellIs" dxfId="3242" priority="4326" operator="equal">
      <formula>"OPORTUNIDADE"</formula>
    </cfRule>
  </conditionalFormatting>
  <conditionalFormatting sqref="Y136">
    <cfRule type="cellIs" dxfId="3241" priority="4324" operator="equal">
      <formula>"NÃO"</formula>
    </cfRule>
    <cfRule type="cellIs" dxfId="3240" priority="4325" operator="equal">
      <formula>"SIM"</formula>
    </cfRule>
  </conditionalFormatting>
  <conditionalFormatting sqref="Y136">
    <cfRule type="cellIs" dxfId="3239" priority="4323" operator="equal">
      <formula>"OPORTUNIDADE"</formula>
    </cfRule>
  </conditionalFormatting>
  <conditionalFormatting sqref="Y136">
    <cfRule type="cellIs" dxfId="3238" priority="4321" operator="equal">
      <formula>"NÃO"</formula>
    </cfRule>
    <cfRule type="cellIs" dxfId="3237" priority="4322" operator="equal">
      <formula>"SIM"</formula>
    </cfRule>
  </conditionalFormatting>
  <conditionalFormatting sqref="Y136">
    <cfRule type="cellIs" dxfId="3236" priority="4320" operator="equal">
      <formula>"OPORTUNIDADE"</formula>
    </cfRule>
  </conditionalFormatting>
  <conditionalFormatting sqref="Y136">
    <cfRule type="cellIs" dxfId="3235" priority="4318" operator="equal">
      <formula>"NÃO"</formula>
    </cfRule>
    <cfRule type="cellIs" dxfId="3234" priority="4319" operator="equal">
      <formula>"SIM"</formula>
    </cfRule>
  </conditionalFormatting>
  <conditionalFormatting sqref="Y136">
    <cfRule type="cellIs" dxfId="3233" priority="4317" operator="equal">
      <formula>"OPORTUNIDADE"</formula>
    </cfRule>
  </conditionalFormatting>
  <conditionalFormatting sqref="Y136">
    <cfRule type="cellIs" dxfId="3232" priority="4315" operator="equal">
      <formula>"NÃO"</formula>
    </cfRule>
    <cfRule type="cellIs" dxfId="3231" priority="4316" operator="equal">
      <formula>"SIM"</formula>
    </cfRule>
  </conditionalFormatting>
  <conditionalFormatting sqref="Y136">
    <cfRule type="cellIs" dxfId="3230" priority="4314" operator="equal">
      <formula>"OPORTUNIDADE"</formula>
    </cfRule>
  </conditionalFormatting>
  <conditionalFormatting sqref="Y136">
    <cfRule type="cellIs" dxfId="3229" priority="4312" operator="equal">
      <formula>"NÃO"</formula>
    </cfRule>
    <cfRule type="cellIs" dxfId="3228" priority="4313" operator="equal">
      <formula>"SIM"</formula>
    </cfRule>
  </conditionalFormatting>
  <conditionalFormatting sqref="Y136">
    <cfRule type="cellIs" dxfId="3227" priority="4311" operator="equal">
      <formula>"OPORTUNIDADE"</formula>
    </cfRule>
  </conditionalFormatting>
  <conditionalFormatting sqref="Y136">
    <cfRule type="cellIs" dxfId="3226" priority="4309" operator="equal">
      <formula>"NÃO"</formula>
    </cfRule>
    <cfRule type="cellIs" dxfId="3225" priority="4310" operator="equal">
      <formula>"SIM"</formula>
    </cfRule>
  </conditionalFormatting>
  <conditionalFormatting sqref="Y136">
    <cfRule type="cellIs" dxfId="3224" priority="4308" operator="equal">
      <formula>"OPORTUNIDADE"</formula>
    </cfRule>
  </conditionalFormatting>
  <conditionalFormatting sqref="Y136">
    <cfRule type="cellIs" dxfId="3223" priority="4306" operator="equal">
      <formula>"NÃO"</formula>
    </cfRule>
    <cfRule type="cellIs" dxfId="3222" priority="4307" operator="equal">
      <formula>"SIM"</formula>
    </cfRule>
  </conditionalFormatting>
  <conditionalFormatting sqref="Y141">
    <cfRule type="cellIs" dxfId="3221" priority="4305" operator="equal">
      <formula>"OPORTUNIDADE"</formula>
    </cfRule>
  </conditionalFormatting>
  <conditionalFormatting sqref="Y141">
    <cfRule type="cellIs" dxfId="3220" priority="4303" operator="equal">
      <formula>"NÃO"</formula>
    </cfRule>
    <cfRule type="cellIs" dxfId="3219" priority="4304" operator="equal">
      <formula>"SIM"</formula>
    </cfRule>
  </conditionalFormatting>
  <conditionalFormatting sqref="Y141">
    <cfRule type="cellIs" dxfId="3218" priority="4302" operator="equal">
      <formula>"OPORTUNIDADE"</formula>
    </cfRule>
  </conditionalFormatting>
  <conditionalFormatting sqref="Y141">
    <cfRule type="cellIs" dxfId="3217" priority="4300" operator="equal">
      <formula>"NÃO"</formula>
    </cfRule>
    <cfRule type="cellIs" dxfId="3216" priority="4301" operator="equal">
      <formula>"SIM"</formula>
    </cfRule>
  </conditionalFormatting>
  <conditionalFormatting sqref="Y141">
    <cfRule type="cellIs" dxfId="3215" priority="4299" operator="equal">
      <formula>"OPORTUNIDADE"</formula>
    </cfRule>
  </conditionalFormatting>
  <conditionalFormatting sqref="Y141">
    <cfRule type="cellIs" dxfId="3214" priority="4297" operator="equal">
      <formula>"NÃO"</formula>
    </cfRule>
    <cfRule type="cellIs" dxfId="3213" priority="4298" operator="equal">
      <formula>"SIM"</formula>
    </cfRule>
  </conditionalFormatting>
  <conditionalFormatting sqref="Y141">
    <cfRule type="cellIs" dxfId="3212" priority="4296" operator="equal">
      <formula>"OPORTUNIDADE"</formula>
    </cfRule>
  </conditionalFormatting>
  <conditionalFormatting sqref="Y141">
    <cfRule type="cellIs" dxfId="3211" priority="4294" operator="equal">
      <formula>"NÃO"</formula>
    </cfRule>
    <cfRule type="cellIs" dxfId="3210" priority="4295" operator="equal">
      <formula>"SIM"</formula>
    </cfRule>
  </conditionalFormatting>
  <conditionalFormatting sqref="Y141">
    <cfRule type="cellIs" dxfId="3209" priority="4293" operator="equal">
      <formula>"OPORTUNIDADE"</formula>
    </cfRule>
  </conditionalFormatting>
  <conditionalFormatting sqref="Y141">
    <cfRule type="cellIs" dxfId="3208" priority="4291" operator="equal">
      <formula>"NÃO"</formula>
    </cfRule>
    <cfRule type="cellIs" dxfId="3207" priority="4292" operator="equal">
      <formula>"SIM"</formula>
    </cfRule>
  </conditionalFormatting>
  <conditionalFormatting sqref="Y141">
    <cfRule type="cellIs" dxfId="3206" priority="4290" operator="equal">
      <formula>"OPORTUNIDADE"</formula>
    </cfRule>
  </conditionalFormatting>
  <conditionalFormatting sqref="Y141">
    <cfRule type="cellIs" dxfId="3205" priority="4288" operator="equal">
      <formula>"NÃO"</formula>
    </cfRule>
    <cfRule type="cellIs" dxfId="3204" priority="4289" operator="equal">
      <formula>"SIM"</formula>
    </cfRule>
  </conditionalFormatting>
  <conditionalFormatting sqref="Y141">
    <cfRule type="cellIs" dxfId="3203" priority="4287" operator="equal">
      <formula>"OPORTUNIDADE"</formula>
    </cfRule>
  </conditionalFormatting>
  <conditionalFormatting sqref="Y141">
    <cfRule type="cellIs" dxfId="3202" priority="4285" operator="equal">
      <formula>"NÃO"</formula>
    </cfRule>
    <cfRule type="cellIs" dxfId="3201" priority="4286" operator="equal">
      <formula>"SIM"</formula>
    </cfRule>
  </conditionalFormatting>
  <conditionalFormatting sqref="Y141">
    <cfRule type="cellIs" dxfId="3200" priority="4284" operator="equal">
      <formula>"OPORTUNIDADE"</formula>
    </cfRule>
  </conditionalFormatting>
  <conditionalFormatting sqref="Y141">
    <cfRule type="cellIs" dxfId="3199" priority="4282" operator="equal">
      <formula>"NÃO"</formula>
    </cfRule>
    <cfRule type="cellIs" dxfId="3198" priority="4283" operator="equal">
      <formula>"SIM"</formula>
    </cfRule>
  </conditionalFormatting>
  <conditionalFormatting sqref="Y141">
    <cfRule type="cellIs" dxfId="3197" priority="4281" operator="equal">
      <formula>"OPORTUNIDADE"</formula>
    </cfRule>
  </conditionalFormatting>
  <conditionalFormatting sqref="Y141">
    <cfRule type="cellIs" dxfId="3196" priority="4279" operator="equal">
      <formula>"NÃO"</formula>
    </cfRule>
    <cfRule type="cellIs" dxfId="3195" priority="4280" operator="equal">
      <formula>"SIM"</formula>
    </cfRule>
  </conditionalFormatting>
  <conditionalFormatting sqref="Y141">
    <cfRule type="cellIs" dxfId="3194" priority="4278" operator="equal">
      <formula>"OPORTUNIDADE"</formula>
    </cfRule>
  </conditionalFormatting>
  <conditionalFormatting sqref="Y141">
    <cfRule type="cellIs" dxfId="3193" priority="4276" operator="equal">
      <formula>"NÃO"</formula>
    </cfRule>
    <cfRule type="cellIs" dxfId="3192" priority="4277" operator="equal">
      <formula>"SIM"</formula>
    </cfRule>
  </conditionalFormatting>
  <conditionalFormatting sqref="Y141">
    <cfRule type="cellIs" dxfId="3191" priority="4275" operator="equal">
      <formula>"OPORTUNIDADE"</formula>
    </cfRule>
  </conditionalFormatting>
  <conditionalFormatting sqref="Y141">
    <cfRule type="cellIs" dxfId="3190" priority="4273" operator="equal">
      <formula>"NÃO"</formula>
    </cfRule>
    <cfRule type="cellIs" dxfId="3189" priority="4274" operator="equal">
      <formula>"SIM"</formula>
    </cfRule>
  </conditionalFormatting>
  <conditionalFormatting sqref="Y141">
    <cfRule type="cellIs" dxfId="3188" priority="4272" operator="equal">
      <formula>"OPORTUNIDADE"</formula>
    </cfRule>
  </conditionalFormatting>
  <conditionalFormatting sqref="Y141">
    <cfRule type="cellIs" dxfId="3187" priority="4270" operator="equal">
      <formula>"NÃO"</formula>
    </cfRule>
    <cfRule type="cellIs" dxfId="3186" priority="4271" operator="equal">
      <formula>"SIM"</formula>
    </cfRule>
  </conditionalFormatting>
  <conditionalFormatting sqref="Y141">
    <cfRule type="cellIs" dxfId="3185" priority="4269" operator="equal">
      <formula>"OPORTUNIDADE"</formula>
    </cfRule>
  </conditionalFormatting>
  <conditionalFormatting sqref="Y141">
    <cfRule type="cellIs" dxfId="3184" priority="4267" operator="equal">
      <formula>"NÃO"</formula>
    </cfRule>
    <cfRule type="cellIs" dxfId="3183" priority="4268" operator="equal">
      <formula>"SIM"</formula>
    </cfRule>
  </conditionalFormatting>
  <conditionalFormatting sqref="Y141">
    <cfRule type="cellIs" dxfId="3182" priority="4266" operator="equal">
      <formula>"OPORTUNIDADE"</formula>
    </cfRule>
  </conditionalFormatting>
  <conditionalFormatting sqref="Y141">
    <cfRule type="cellIs" dxfId="3181" priority="4264" operator="equal">
      <formula>"NÃO"</formula>
    </cfRule>
    <cfRule type="cellIs" dxfId="3180" priority="4265" operator="equal">
      <formula>"SIM"</formula>
    </cfRule>
  </conditionalFormatting>
  <conditionalFormatting sqref="Y141">
    <cfRule type="cellIs" dxfId="3179" priority="4263" operator="equal">
      <formula>"OPORTUNIDADE"</formula>
    </cfRule>
  </conditionalFormatting>
  <conditionalFormatting sqref="Y141">
    <cfRule type="cellIs" dxfId="3178" priority="4261" operator="equal">
      <formula>"NÃO"</formula>
    </cfRule>
    <cfRule type="cellIs" dxfId="3177" priority="4262" operator="equal">
      <formula>"SIM"</formula>
    </cfRule>
  </conditionalFormatting>
  <conditionalFormatting sqref="Y141">
    <cfRule type="cellIs" dxfId="3176" priority="4260" operator="equal">
      <formula>"OPORTUNIDADE"</formula>
    </cfRule>
  </conditionalFormatting>
  <conditionalFormatting sqref="Y141">
    <cfRule type="cellIs" dxfId="3175" priority="4258" operator="equal">
      <formula>"NÃO"</formula>
    </cfRule>
    <cfRule type="cellIs" dxfId="3174" priority="4259" operator="equal">
      <formula>"SIM"</formula>
    </cfRule>
  </conditionalFormatting>
  <conditionalFormatting sqref="Y141">
    <cfRule type="cellIs" dxfId="3173" priority="4257" operator="equal">
      <formula>"OPORTUNIDADE"</formula>
    </cfRule>
  </conditionalFormatting>
  <conditionalFormatting sqref="Y141">
    <cfRule type="cellIs" dxfId="3172" priority="4255" operator="equal">
      <formula>"NÃO"</formula>
    </cfRule>
    <cfRule type="cellIs" dxfId="3171" priority="4256" operator="equal">
      <formula>"SIM"</formula>
    </cfRule>
  </conditionalFormatting>
  <conditionalFormatting sqref="Y141">
    <cfRule type="cellIs" dxfId="3170" priority="4254" operator="equal">
      <formula>"OPORTUNIDADE"</formula>
    </cfRule>
  </conditionalFormatting>
  <conditionalFormatting sqref="Y141">
    <cfRule type="cellIs" dxfId="3169" priority="4252" operator="equal">
      <formula>"NÃO"</formula>
    </cfRule>
    <cfRule type="cellIs" dxfId="3168" priority="4253" operator="equal">
      <formula>"SIM"</formula>
    </cfRule>
  </conditionalFormatting>
  <conditionalFormatting sqref="Y141">
    <cfRule type="cellIs" dxfId="3167" priority="4251" operator="equal">
      <formula>"OPORTUNIDADE"</formula>
    </cfRule>
  </conditionalFormatting>
  <conditionalFormatting sqref="Y141">
    <cfRule type="cellIs" dxfId="3166" priority="4249" operator="equal">
      <formula>"NÃO"</formula>
    </cfRule>
    <cfRule type="cellIs" dxfId="3165" priority="4250" operator="equal">
      <formula>"SIM"</formula>
    </cfRule>
  </conditionalFormatting>
  <conditionalFormatting sqref="Y141">
    <cfRule type="cellIs" dxfId="3164" priority="4248" operator="equal">
      <formula>"OPORTUNIDADE"</formula>
    </cfRule>
  </conditionalFormatting>
  <conditionalFormatting sqref="Y141">
    <cfRule type="cellIs" dxfId="3163" priority="4246" operator="equal">
      <formula>"NÃO"</formula>
    </cfRule>
    <cfRule type="cellIs" dxfId="3162" priority="4247" operator="equal">
      <formula>"SIM"</formula>
    </cfRule>
  </conditionalFormatting>
  <conditionalFormatting sqref="Y141">
    <cfRule type="cellIs" dxfId="3161" priority="4245" operator="equal">
      <formula>"OPORTUNIDADE"</formula>
    </cfRule>
  </conditionalFormatting>
  <conditionalFormatting sqref="Y141">
    <cfRule type="cellIs" dxfId="3160" priority="4243" operator="equal">
      <formula>"NÃO"</formula>
    </cfRule>
    <cfRule type="cellIs" dxfId="3159" priority="4244" operator="equal">
      <formula>"SIM"</formula>
    </cfRule>
  </conditionalFormatting>
  <conditionalFormatting sqref="Y141">
    <cfRule type="cellIs" dxfId="3158" priority="4242" operator="equal">
      <formula>"OPORTUNIDADE"</formula>
    </cfRule>
  </conditionalFormatting>
  <conditionalFormatting sqref="Y141">
    <cfRule type="cellIs" dxfId="3157" priority="4240" operator="equal">
      <formula>"NÃO"</formula>
    </cfRule>
    <cfRule type="cellIs" dxfId="3156" priority="4241" operator="equal">
      <formula>"SIM"</formula>
    </cfRule>
  </conditionalFormatting>
  <conditionalFormatting sqref="Y141">
    <cfRule type="cellIs" dxfId="3155" priority="4239" operator="equal">
      <formula>"OPORTUNIDADE"</formula>
    </cfRule>
  </conditionalFormatting>
  <conditionalFormatting sqref="Y141">
    <cfRule type="cellIs" dxfId="3154" priority="4237" operator="equal">
      <formula>"NÃO"</formula>
    </cfRule>
    <cfRule type="cellIs" dxfId="3153" priority="4238" operator="equal">
      <formula>"SIM"</formula>
    </cfRule>
  </conditionalFormatting>
  <conditionalFormatting sqref="Y141">
    <cfRule type="cellIs" dxfId="3152" priority="4236" operator="equal">
      <formula>"OPORTUNIDADE"</formula>
    </cfRule>
  </conditionalFormatting>
  <conditionalFormatting sqref="Y141">
    <cfRule type="cellIs" dxfId="3151" priority="4234" operator="equal">
      <formula>"NÃO"</formula>
    </cfRule>
    <cfRule type="cellIs" dxfId="3150" priority="4235" operator="equal">
      <formula>"SIM"</formula>
    </cfRule>
  </conditionalFormatting>
  <conditionalFormatting sqref="Y141">
    <cfRule type="cellIs" dxfId="3149" priority="4233" operator="equal">
      <formula>"OPORTUNIDADE"</formula>
    </cfRule>
  </conditionalFormatting>
  <conditionalFormatting sqref="Y141">
    <cfRule type="cellIs" dxfId="3148" priority="4231" operator="equal">
      <formula>"NÃO"</formula>
    </cfRule>
    <cfRule type="cellIs" dxfId="3147" priority="4232" operator="equal">
      <formula>"SIM"</formula>
    </cfRule>
  </conditionalFormatting>
  <conditionalFormatting sqref="Y141">
    <cfRule type="cellIs" dxfId="3146" priority="4230" operator="equal">
      <formula>"OPORTUNIDADE"</formula>
    </cfRule>
  </conditionalFormatting>
  <conditionalFormatting sqref="Y141">
    <cfRule type="cellIs" dxfId="3145" priority="4228" operator="equal">
      <formula>"NÃO"</formula>
    </cfRule>
    <cfRule type="cellIs" dxfId="3144" priority="4229" operator="equal">
      <formula>"SIM"</formula>
    </cfRule>
  </conditionalFormatting>
  <conditionalFormatting sqref="Y141">
    <cfRule type="cellIs" dxfId="3143" priority="4227" operator="equal">
      <formula>"OPORTUNIDADE"</formula>
    </cfRule>
  </conditionalFormatting>
  <conditionalFormatting sqref="Y141">
    <cfRule type="cellIs" dxfId="3142" priority="4225" operator="equal">
      <formula>"NÃO"</formula>
    </cfRule>
    <cfRule type="cellIs" dxfId="3141" priority="4226" operator="equal">
      <formula>"SIM"</formula>
    </cfRule>
  </conditionalFormatting>
  <conditionalFormatting sqref="Y141">
    <cfRule type="cellIs" dxfId="3140" priority="4224" operator="equal">
      <formula>"OPORTUNIDADE"</formula>
    </cfRule>
  </conditionalFormatting>
  <conditionalFormatting sqref="Y141">
    <cfRule type="cellIs" dxfId="3139" priority="4222" operator="equal">
      <formula>"NÃO"</formula>
    </cfRule>
    <cfRule type="cellIs" dxfId="3138" priority="4223" operator="equal">
      <formula>"SIM"</formula>
    </cfRule>
  </conditionalFormatting>
  <conditionalFormatting sqref="Y141">
    <cfRule type="cellIs" dxfId="3137" priority="4221" operator="equal">
      <formula>"OPORTUNIDADE"</formula>
    </cfRule>
  </conditionalFormatting>
  <conditionalFormatting sqref="Y141">
    <cfRule type="cellIs" dxfId="3136" priority="4219" operator="equal">
      <formula>"NÃO"</formula>
    </cfRule>
    <cfRule type="cellIs" dxfId="3135" priority="4220" operator="equal">
      <formula>"SIM"</formula>
    </cfRule>
  </conditionalFormatting>
  <conditionalFormatting sqref="Y141">
    <cfRule type="cellIs" dxfId="3134" priority="4218" operator="equal">
      <formula>"OPORTUNIDADE"</formula>
    </cfRule>
  </conditionalFormatting>
  <conditionalFormatting sqref="Y141">
    <cfRule type="cellIs" dxfId="3133" priority="4216" operator="equal">
      <formula>"NÃO"</formula>
    </cfRule>
    <cfRule type="cellIs" dxfId="3132" priority="4217" operator="equal">
      <formula>"SIM"</formula>
    </cfRule>
  </conditionalFormatting>
  <conditionalFormatting sqref="Y141">
    <cfRule type="cellIs" dxfId="3131" priority="4215" operator="equal">
      <formula>"OPORTUNIDADE"</formula>
    </cfRule>
  </conditionalFormatting>
  <conditionalFormatting sqref="Y141">
    <cfRule type="cellIs" dxfId="3130" priority="4213" operator="equal">
      <formula>"NÃO"</formula>
    </cfRule>
    <cfRule type="cellIs" dxfId="3129" priority="4214" operator="equal">
      <formula>"SIM"</formula>
    </cfRule>
  </conditionalFormatting>
  <conditionalFormatting sqref="Y141">
    <cfRule type="cellIs" dxfId="3128" priority="4212" operator="equal">
      <formula>"OPORTUNIDADE"</formula>
    </cfRule>
  </conditionalFormatting>
  <conditionalFormatting sqref="Y141">
    <cfRule type="cellIs" dxfId="3127" priority="4210" operator="equal">
      <formula>"NÃO"</formula>
    </cfRule>
    <cfRule type="cellIs" dxfId="3126" priority="4211" operator="equal">
      <formula>"SIM"</formula>
    </cfRule>
  </conditionalFormatting>
  <conditionalFormatting sqref="Y141">
    <cfRule type="cellIs" dxfId="3125" priority="4209" operator="equal">
      <formula>"OPORTUNIDADE"</formula>
    </cfRule>
  </conditionalFormatting>
  <conditionalFormatting sqref="Y141">
    <cfRule type="cellIs" dxfId="3124" priority="4207" operator="equal">
      <formula>"NÃO"</formula>
    </cfRule>
    <cfRule type="cellIs" dxfId="3123" priority="4208" operator="equal">
      <formula>"SIM"</formula>
    </cfRule>
  </conditionalFormatting>
  <conditionalFormatting sqref="Y129:Y136">
    <cfRule type="cellIs" dxfId="3122" priority="4206" operator="equal">
      <formula>"OPORTUNIDADE"</formula>
    </cfRule>
  </conditionalFormatting>
  <conditionalFormatting sqref="Y129:Y136">
    <cfRule type="cellIs" dxfId="3121" priority="4204" operator="equal">
      <formula>"NÃO"</formula>
    </cfRule>
    <cfRule type="cellIs" dxfId="3120" priority="4205" operator="equal">
      <formula>"SIM"</formula>
    </cfRule>
  </conditionalFormatting>
  <conditionalFormatting sqref="Y129:Y136">
    <cfRule type="cellIs" dxfId="3119" priority="4203" operator="equal">
      <formula>"OPORTUNIDADE"</formula>
    </cfRule>
  </conditionalFormatting>
  <conditionalFormatting sqref="Y129:Y136">
    <cfRule type="cellIs" dxfId="3118" priority="4201" operator="equal">
      <formula>"NÃO"</formula>
    </cfRule>
    <cfRule type="cellIs" dxfId="3117" priority="4202" operator="equal">
      <formula>"SIM"</formula>
    </cfRule>
  </conditionalFormatting>
  <conditionalFormatting sqref="Z129">
    <cfRule type="cellIs" dxfId="3116" priority="4200" operator="equal">
      <formula>"OPORTUNIDADE"</formula>
    </cfRule>
  </conditionalFormatting>
  <conditionalFormatting sqref="Z129">
    <cfRule type="cellIs" dxfId="3115" priority="4198" operator="equal">
      <formula>"NÃO"</formula>
    </cfRule>
    <cfRule type="cellIs" dxfId="3114" priority="4199" operator="equal">
      <formula>"SIM"</formula>
    </cfRule>
  </conditionalFormatting>
  <conditionalFormatting sqref="Y129:Y136">
    <cfRule type="cellIs" dxfId="3113" priority="4197" operator="equal">
      <formula>"OPORTUNIDADE"</formula>
    </cfRule>
  </conditionalFormatting>
  <conditionalFormatting sqref="Y129:Y136">
    <cfRule type="cellIs" dxfId="3112" priority="4195" operator="equal">
      <formula>"NÃO"</formula>
    </cfRule>
    <cfRule type="cellIs" dxfId="3111" priority="4196" operator="equal">
      <formula>"SIM"</formula>
    </cfRule>
  </conditionalFormatting>
  <conditionalFormatting sqref="Z129">
    <cfRule type="cellIs" dxfId="3110" priority="4194" operator="equal">
      <formula>"OPORTUNIDADE"</formula>
    </cfRule>
  </conditionalFormatting>
  <conditionalFormatting sqref="Z129">
    <cfRule type="cellIs" dxfId="3109" priority="4192" operator="equal">
      <formula>"NÃO"</formula>
    </cfRule>
    <cfRule type="cellIs" dxfId="3108" priority="4193" operator="equal">
      <formula>"SIM"</formula>
    </cfRule>
  </conditionalFormatting>
  <conditionalFormatting sqref="Z129">
    <cfRule type="cellIs" dxfId="3107" priority="4191" operator="equal">
      <formula>"OPORTUNIDADE"</formula>
    </cfRule>
  </conditionalFormatting>
  <conditionalFormatting sqref="Z129">
    <cfRule type="cellIs" dxfId="3106" priority="4189" operator="equal">
      <formula>"NÃO"</formula>
    </cfRule>
    <cfRule type="cellIs" dxfId="3105" priority="4190" operator="equal">
      <formula>"SIM"</formula>
    </cfRule>
  </conditionalFormatting>
  <conditionalFormatting sqref="Y129:Y136">
    <cfRule type="cellIs" dxfId="3104" priority="4188" operator="equal">
      <formula>"OPORTUNIDADE"</formula>
    </cfRule>
  </conditionalFormatting>
  <conditionalFormatting sqref="Y129:Y136">
    <cfRule type="cellIs" dxfId="3103" priority="4186" operator="equal">
      <formula>"NÃO"</formula>
    </cfRule>
    <cfRule type="cellIs" dxfId="3102" priority="4187" operator="equal">
      <formula>"SIM"</formula>
    </cfRule>
  </conditionalFormatting>
  <conditionalFormatting sqref="Y137">
    <cfRule type="cellIs" dxfId="3101" priority="4185" operator="equal">
      <formula>"OPORTUNIDADE"</formula>
    </cfRule>
  </conditionalFormatting>
  <conditionalFormatting sqref="Y137">
    <cfRule type="cellIs" dxfId="3100" priority="4183" operator="equal">
      <formula>"NÃO"</formula>
    </cfRule>
    <cfRule type="cellIs" dxfId="3099" priority="4184" operator="equal">
      <formula>"SIM"</formula>
    </cfRule>
  </conditionalFormatting>
  <conditionalFormatting sqref="Y137">
    <cfRule type="cellIs" dxfId="3098" priority="4182" operator="equal">
      <formula>"OPORTUNIDADE"</formula>
    </cfRule>
  </conditionalFormatting>
  <conditionalFormatting sqref="Y137">
    <cfRule type="cellIs" dxfId="3097" priority="4180" operator="equal">
      <formula>"NÃO"</formula>
    </cfRule>
    <cfRule type="cellIs" dxfId="3096" priority="4181" operator="equal">
      <formula>"SIM"</formula>
    </cfRule>
  </conditionalFormatting>
  <conditionalFormatting sqref="Z137">
    <cfRule type="cellIs" dxfId="3095" priority="4179" operator="equal">
      <formula>"OPORTUNIDADE"</formula>
    </cfRule>
  </conditionalFormatting>
  <conditionalFormatting sqref="Z137">
    <cfRule type="cellIs" dxfId="3094" priority="4177" operator="equal">
      <formula>"NÃO"</formula>
    </cfRule>
    <cfRule type="cellIs" dxfId="3093" priority="4178" operator="equal">
      <formula>"SIM"</formula>
    </cfRule>
  </conditionalFormatting>
  <conditionalFormatting sqref="Y137">
    <cfRule type="cellIs" dxfId="3092" priority="4176" operator="equal">
      <formula>"OPORTUNIDADE"</formula>
    </cfRule>
  </conditionalFormatting>
  <conditionalFormatting sqref="Y137">
    <cfRule type="cellIs" dxfId="3091" priority="4174" operator="equal">
      <formula>"NÃO"</formula>
    </cfRule>
    <cfRule type="cellIs" dxfId="3090" priority="4175" operator="equal">
      <formula>"SIM"</formula>
    </cfRule>
  </conditionalFormatting>
  <conditionalFormatting sqref="Z137">
    <cfRule type="cellIs" dxfId="3089" priority="4173" operator="equal">
      <formula>"OPORTUNIDADE"</formula>
    </cfRule>
  </conditionalFormatting>
  <conditionalFormatting sqref="Z137">
    <cfRule type="cellIs" dxfId="3088" priority="4171" operator="equal">
      <formula>"NÃO"</formula>
    </cfRule>
    <cfRule type="cellIs" dxfId="3087" priority="4172" operator="equal">
      <formula>"SIM"</formula>
    </cfRule>
  </conditionalFormatting>
  <conditionalFormatting sqref="Z137">
    <cfRule type="cellIs" dxfId="3086" priority="4170" operator="equal">
      <formula>"OPORTUNIDADE"</formula>
    </cfRule>
  </conditionalFormatting>
  <conditionalFormatting sqref="Z137">
    <cfRule type="cellIs" dxfId="3085" priority="4168" operator="equal">
      <formula>"NÃO"</formula>
    </cfRule>
    <cfRule type="cellIs" dxfId="3084" priority="4169" operator="equal">
      <formula>"SIM"</formula>
    </cfRule>
  </conditionalFormatting>
  <conditionalFormatting sqref="Y137">
    <cfRule type="cellIs" dxfId="3083" priority="4167" operator="equal">
      <formula>"OPORTUNIDADE"</formula>
    </cfRule>
  </conditionalFormatting>
  <conditionalFormatting sqref="Y137">
    <cfRule type="cellIs" dxfId="3082" priority="4165" operator="equal">
      <formula>"NÃO"</formula>
    </cfRule>
    <cfRule type="cellIs" dxfId="3081" priority="4166" operator="equal">
      <formula>"SIM"</formula>
    </cfRule>
  </conditionalFormatting>
  <conditionalFormatting sqref="BK117">
    <cfRule type="iconSet" priority="4164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3080" priority="4163" operator="equal">
      <formula>"OPORTUNIDADE"</formula>
    </cfRule>
  </conditionalFormatting>
  <conditionalFormatting sqref="Z141">
    <cfRule type="cellIs" dxfId="3079" priority="4161" operator="equal">
      <formula>"NÃO"</formula>
    </cfRule>
    <cfRule type="cellIs" dxfId="3078" priority="4162" operator="equal">
      <formula>"SIM"</formula>
    </cfRule>
  </conditionalFormatting>
  <conditionalFormatting sqref="Y140">
    <cfRule type="cellIs" dxfId="3077" priority="4160" operator="equal">
      <formula>"OPORTUNIDADE"</formula>
    </cfRule>
  </conditionalFormatting>
  <conditionalFormatting sqref="Y140">
    <cfRule type="cellIs" dxfId="3076" priority="4158" operator="equal">
      <formula>"NÃO"</formula>
    </cfRule>
    <cfRule type="cellIs" dxfId="3075" priority="4159" operator="equal">
      <formula>"SIM"</formula>
    </cfRule>
  </conditionalFormatting>
  <conditionalFormatting sqref="Y140">
    <cfRule type="cellIs" dxfId="3074" priority="4157" operator="equal">
      <formula>"OPORTUNIDADE"</formula>
    </cfRule>
  </conditionalFormatting>
  <conditionalFormatting sqref="Y140">
    <cfRule type="cellIs" dxfId="3073" priority="4155" operator="equal">
      <formula>"NÃO"</formula>
    </cfRule>
    <cfRule type="cellIs" dxfId="3072" priority="4156" operator="equal">
      <formula>"SIM"</formula>
    </cfRule>
  </conditionalFormatting>
  <conditionalFormatting sqref="Y140">
    <cfRule type="cellIs" dxfId="3071" priority="4154" operator="equal">
      <formula>"OPORTUNIDADE"</formula>
    </cfRule>
  </conditionalFormatting>
  <conditionalFormatting sqref="Y140">
    <cfRule type="cellIs" dxfId="3070" priority="4152" operator="equal">
      <formula>"NÃO"</formula>
    </cfRule>
    <cfRule type="cellIs" dxfId="3069" priority="4153" operator="equal">
      <formula>"SIM"</formula>
    </cfRule>
  </conditionalFormatting>
  <conditionalFormatting sqref="Y140">
    <cfRule type="cellIs" dxfId="3068" priority="4151" operator="equal">
      <formula>"OPORTUNIDADE"</formula>
    </cfRule>
  </conditionalFormatting>
  <conditionalFormatting sqref="Y140">
    <cfRule type="cellIs" dxfId="3067" priority="4149" operator="equal">
      <formula>"NÃO"</formula>
    </cfRule>
    <cfRule type="cellIs" dxfId="3066" priority="4150" operator="equal">
      <formula>"SIM"</formula>
    </cfRule>
  </conditionalFormatting>
  <conditionalFormatting sqref="Y140">
    <cfRule type="cellIs" dxfId="3065" priority="4148" operator="equal">
      <formula>"OPORTUNIDADE"</formula>
    </cfRule>
  </conditionalFormatting>
  <conditionalFormatting sqref="Y140">
    <cfRule type="cellIs" dxfId="3064" priority="4146" operator="equal">
      <formula>"NÃO"</formula>
    </cfRule>
    <cfRule type="cellIs" dxfId="3063" priority="4147" operator="equal">
      <formula>"SIM"</formula>
    </cfRule>
  </conditionalFormatting>
  <conditionalFormatting sqref="Y140">
    <cfRule type="cellIs" dxfId="3062" priority="4145" operator="equal">
      <formula>"OPORTUNIDADE"</formula>
    </cfRule>
  </conditionalFormatting>
  <conditionalFormatting sqref="Y140">
    <cfRule type="cellIs" dxfId="3061" priority="4143" operator="equal">
      <formula>"NÃO"</formula>
    </cfRule>
    <cfRule type="cellIs" dxfId="3060" priority="4144" operator="equal">
      <formula>"SIM"</formula>
    </cfRule>
  </conditionalFormatting>
  <conditionalFormatting sqref="Y140">
    <cfRule type="cellIs" dxfId="3059" priority="4142" operator="equal">
      <formula>"OPORTUNIDADE"</formula>
    </cfRule>
  </conditionalFormatting>
  <conditionalFormatting sqref="Y140">
    <cfRule type="cellIs" dxfId="3058" priority="4140" operator="equal">
      <formula>"NÃO"</formula>
    </cfRule>
    <cfRule type="cellIs" dxfId="3057" priority="4141" operator="equal">
      <formula>"SIM"</formula>
    </cfRule>
  </conditionalFormatting>
  <conditionalFormatting sqref="Y140">
    <cfRule type="cellIs" dxfId="3056" priority="4139" operator="equal">
      <formula>"OPORTUNIDADE"</formula>
    </cfRule>
  </conditionalFormatting>
  <conditionalFormatting sqref="Y140">
    <cfRule type="cellIs" dxfId="3055" priority="4137" operator="equal">
      <formula>"NÃO"</formula>
    </cfRule>
    <cfRule type="cellIs" dxfId="3054" priority="4138" operator="equal">
      <formula>"SIM"</formula>
    </cfRule>
  </conditionalFormatting>
  <conditionalFormatting sqref="Y140">
    <cfRule type="cellIs" dxfId="3053" priority="4136" operator="equal">
      <formula>"OPORTUNIDADE"</formula>
    </cfRule>
  </conditionalFormatting>
  <conditionalFormatting sqref="Y140">
    <cfRule type="cellIs" dxfId="3052" priority="4134" operator="equal">
      <formula>"NÃO"</formula>
    </cfRule>
    <cfRule type="cellIs" dxfId="3051" priority="4135" operator="equal">
      <formula>"SIM"</formula>
    </cfRule>
  </conditionalFormatting>
  <conditionalFormatting sqref="Y140">
    <cfRule type="cellIs" dxfId="3050" priority="4133" operator="equal">
      <formula>"OPORTUNIDADE"</formula>
    </cfRule>
  </conditionalFormatting>
  <conditionalFormatting sqref="Y140">
    <cfRule type="cellIs" dxfId="3049" priority="4131" operator="equal">
      <formula>"NÃO"</formula>
    </cfRule>
    <cfRule type="cellIs" dxfId="3048" priority="4132" operator="equal">
      <formula>"SIM"</formula>
    </cfRule>
  </conditionalFormatting>
  <conditionalFormatting sqref="Y140">
    <cfRule type="cellIs" dxfId="3047" priority="4130" operator="equal">
      <formula>"OPORTUNIDADE"</formula>
    </cfRule>
  </conditionalFormatting>
  <conditionalFormatting sqref="Y140">
    <cfRule type="cellIs" dxfId="3046" priority="4128" operator="equal">
      <formula>"NÃO"</formula>
    </cfRule>
    <cfRule type="cellIs" dxfId="3045" priority="4129" operator="equal">
      <formula>"SIM"</formula>
    </cfRule>
  </conditionalFormatting>
  <conditionalFormatting sqref="Y140">
    <cfRule type="cellIs" dxfId="3044" priority="4127" operator="equal">
      <formula>"OPORTUNIDADE"</formula>
    </cfRule>
  </conditionalFormatting>
  <conditionalFormatting sqref="Y140">
    <cfRule type="cellIs" dxfId="3043" priority="4125" operator="equal">
      <formula>"NÃO"</formula>
    </cfRule>
    <cfRule type="cellIs" dxfId="3042" priority="4126" operator="equal">
      <formula>"SIM"</formula>
    </cfRule>
  </conditionalFormatting>
  <conditionalFormatting sqref="Y140">
    <cfRule type="cellIs" dxfId="3041" priority="4124" operator="equal">
      <formula>"OPORTUNIDADE"</formula>
    </cfRule>
  </conditionalFormatting>
  <conditionalFormatting sqref="Y140">
    <cfRule type="cellIs" dxfId="3040" priority="4122" operator="equal">
      <formula>"NÃO"</formula>
    </cfRule>
    <cfRule type="cellIs" dxfId="3039" priority="4123" operator="equal">
      <formula>"SIM"</formula>
    </cfRule>
  </conditionalFormatting>
  <conditionalFormatting sqref="Y140">
    <cfRule type="cellIs" dxfId="3038" priority="4121" operator="equal">
      <formula>"OPORTUNIDADE"</formula>
    </cfRule>
  </conditionalFormatting>
  <conditionalFormatting sqref="Y140">
    <cfRule type="cellIs" dxfId="3037" priority="4119" operator="equal">
      <formula>"NÃO"</formula>
    </cfRule>
    <cfRule type="cellIs" dxfId="3036" priority="4120" operator="equal">
      <formula>"SIM"</formula>
    </cfRule>
  </conditionalFormatting>
  <conditionalFormatting sqref="Z140">
    <cfRule type="cellIs" dxfId="3035" priority="4118" operator="equal">
      <formula>"OPORTUNIDADE"</formula>
    </cfRule>
  </conditionalFormatting>
  <conditionalFormatting sqref="Z140">
    <cfRule type="cellIs" dxfId="3034" priority="4116" operator="equal">
      <formula>"NÃO"</formula>
    </cfRule>
    <cfRule type="cellIs" dxfId="3033" priority="4117" operator="equal">
      <formula>"SIM"</formula>
    </cfRule>
  </conditionalFormatting>
  <conditionalFormatting sqref="Z140">
    <cfRule type="cellIs" dxfId="3032" priority="4115" operator="equal">
      <formula>"OPORTUNIDADE"</formula>
    </cfRule>
  </conditionalFormatting>
  <conditionalFormatting sqref="Z140">
    <cfRule type="cellIs" dxfId="3031" priority="4113" operator="equal">
      <formula>"NÃO"</formula>
    </cfRule>
    <cfRule type="cellIs" dxfId="3030" priority="4114" operator="equal">
      <formula>"SIM"</formula>
    </cfRule>
  </conditionalFormatting>
  <conditionalFormatting sqref="Y140">
    <cfRule type="cellIs" dxfId="3029" priority="4112" operator="equal">
      <formula>"OPORTUNIDADE"</formula>
    </cfRule>
  </conditionalFormatting>
  <conditionalFormatting sqref="Y140">
    <cfRule type="cellIs" dxfId="3028" priority="4110" operator="equal">
      <formula>"NÃO"</formula>
    </cfRule>
    <cfRule type="cellIs" dxfId="3027" priority="4111" operator="equal">
      <formula>"SIM"</formula>
    </cfRule>
  </conditionalFormatting>
  <conditionalFormatting sqref="Y140">
    <cfRule type="cellIs" dxfId="3026" priority="4109" operator="equal">
      <formula>"OPORTUNIDADE"</formula>
    </cfRule>
  </conditionalFormatting>
  <conditionalFormatting sqref="Y140">
    <cfRule type="cellIs" dxfId="3025" priority="4107" operator="equal">
      <formula>"NÃO"</formula>
    </cfRule>
    <cfRule type="cellIs" dxfId="3024" priority="4108" operator="equal">
      <formula>"SIM"</formula>
    </cfRule>
  </conditionalFormatting>
  <conditionalFormatting sqref="Z140">
    <cfRule type="cellIs" dxfId="3023" priority="4106" operator="equal">
      <formula>"OPORTUNIDADE"</formula>
    </cfRule>
  </conditionalFormatting>
  <conditionalFormatting sqref="Z140">
    <cfRule type="cellIs" dxfId="3022" priority="4104" operator="equal">
      <formula>"NÃO"</formula>
    </cfRule>
    <cfRule type="cellIs" dxfId="3021" priority="4105" operator="equal">
      <formula>"SIM"</formula>
    </cfRule>
  </conditionalFormatting>
  <conditionalFormatting sqref="Z140">
    <cfRule type="cellIs" dxfId="3020" priority="4103" operator="equal">
      <formula>"OPORTUNIDADE"</formula>
    </cfRule>
  </conditionalFormatting>
  <conditionalFormatting sqref="Z140">
    <cfRule type="cellIs" dxfId="3019" priority="4101" operator="equal">
      <formula>"NÃO"</formula>
    </cfRule>
    <cfRule type="cellIs" dxfId="3018" priority="4102" operator="equal">
      <formula>"SIM"</formula>
    </cfRule>
  </conditionalFormatting>
  <conditionalFormatting sqref="Z140">
    <cfRule type="cellIs" dxfId="3017" priority="4100" operator="equal">
      <formula>"OPORTUNIDADE"</formula>
    </cfRule>
  </conditionalFormatting>
  <conditionalFormatting sqref="Z140">
    <cfRule type="cellIs" dxfId="3016" priority="4098" operator="equal">
      <formula>"NÃO"</formula>
    </cfRule>
    <cfRule type="cellIs" dxfId="3015" priority="4099" operator="equal">
      <formula>"SIM"</formula>
    </cfRule>
  </conditionalFormatting>
  <conditionalFormatting sqref="Z140">
    <cfRule type="cellIs" dxfId="3014" priority="4097" operator="equal">
      <formula>"OPORTUNIDADE"</formula>
    </cfRule>
  </conditionalFormatting>
  <conditionalFormatting sqref="Z140">
    <cfRule type="cellIs" dxfId="3013" priority="4095" operator="equal">
      <formula>"NÃO"</formula>
    </cfRule>
    <cfRule type="cellIs" dxfId="3012" priority="4096" operator="equal">
      <formula>"SIM"</formula>
    </cfRule>
  </conditionalFormatting>
  <conditionalFormatting sqref="Y140">
    <cfRule type="cellIs" dxfId="3011" priority="4094" operator="equal">
      <formula>"OPORTUNIDADE"</formula>
    </cfRule>
  </conditionalFormatting>
  <conditionalFormatting sqref="Y140">
    <cfRule type="cellIs" dxfId="3010" priority="4092" operator="equal">
      <formula>"NÃO"</formula>
    </cfRule>
    <cfRule type="cellIs" dxfId="3009" priority="4093" operator="equal">
      <formula>"SIM"</formula>
    </cfRule>
  </conditionalFormatting>
  <conditionalFormatting sqref="Y140">
    <cfRule type="cellIs" dxfId="3008" priority="4091" operator="equal">
      <formula>"OPORTUNIDADE"</formula>
    </cfRule>
  </conditionalFormatting>
  <conditionalFormatting sqref="Y140">
    <cfRule type="cellIs" dxfId="3007" priority="4089" operator="equal">
      <formula>"NÃO"</formula>
    </cfRule>
    <cfRule type="cellIs" dxfId="3006" priority="4090" operator="equal">
      <formula>"SIM"</formula>
    </cfRule>
  </conditionalFormatting>
  <conditionalFormatting sqref="Y140">
    <cfRule type="cellIs" dxfId="3005" priority="4088" operator="equal">
      <formula>"OPORTUNIDADE"</formula>
    </cfRule>
  </conditionalFormatting>
  <conditionalFormatting sqref="Y140">
    <cfRule type="cellIs" dxfId="3004" priority="4086" operator="equal">
      <formula>"NÃO"</formula>
    </cfRule>
    <cfRule type="cellIs" dxfId="3003" priority="4087" operator="equal">
      <formula>"SIM"</formula>
    </cfRule>
  </conditionalFormatting>
  <conditionalFormatting sqref="Y140">
    <cfRule type="cellIs" dxfId="3002" priority="4085" operator="equal">
      <formula>"OPORTUNIDADE"</formula>
    </cfRule>
  </conditionalFormatting>
  <conditionalFormatting sqref="Y140">
    <cfRule type="cellIs" dxfId="3001" priority="4083" operator="equal">
      <formula>"NÃO"</formula>
    </cfRule>
    <cfRule type="cellIs" dxfId="3000" priority="4084" operator="equal">
      <formula>"SIM"</formula>
    </cfRule>
  </conditionalFormatting>
  <conditionalFormatting sqref="Y140">
    <cfRule type="cellIs" dxfId="2999" priority="4082" operator="equal">
      <formula>"OPORTUNIDADE"</formula>
    </cfRule>
  </conditionalFormatting>
  <conditionalFormatting sqref="Y140">
    <cfRule type="cellIs" dxfId="2998" priority="4080" operator="equal">
      <formula>"NÃO"</formula>
    </cfRule>
    <cfRule type="cellIs" dxfId="2997" priority="4081" operator="equal">
      <formula>"SIM"</formula>
    </cfRule>
  </conditionalFormatting>
  <conditionalFormatting sqref="Y140">
    <cfRule type="cellIs" dxfId="2996" priority="4079" operator="equal">
      <formula>"OPORTUNIDADE"</formula>
    </cfRule>
  </conditionalFormatting>
  <conditionalFormatting sqref="Y140">
    <cfRule type="cellIs" dxfId="2995" priority="4077" operator="equal">
      <formula>"NÃO"</formula>
    </cfRule>
    <cfRule type="cellIs" dxfId="2994" priority="4078" operator="equal">
      <formula>"SIM"</formula>
    </cfRule>
  </conditionalFormatting>
  <conditionalFormatting sqref="Y142">
    <cfRule type="cellIs" dxfId="2993" priority="4076" operator="equal">
      <formula>"OPORTUNIDADE"</formula>
    </cfRule>
  </conditionalFormatting>
  <conditionalFormatting sqref="Y142">
    <cfRule type="cellIs" dxfId="2992" priority="4074" operator="equal">
      <formula>"NÃO"</formula>
    </cfRule>
    <cfRule type="cellIs" dxfId="2991" priority="4075" operator="equal">
      <formula>"SIM"</formula>
    </cfRule>
  </conditionalFormatting>
  <conditionalFormatting sqref="Y142">
    <cfRule type="cellIs" dxfId="2990" priority="4073" operator="equal">
      <formula>"OPORTUNIDADE"</formula>
    </cfRule>
  </conditionalFormatting>
  <conditionalFormatting sqref="Y142">
    <cfRule type="cellIs" dxfId="2989" priority="4071" operator="equal">
      <formula>"NÃO"</formula>
    </cfRule>
    <cfRule type="cellIs" dxfId="2988" priority="4072" operator="equal">
      <formula>"SIM"</formula>
    </cfRule>
  </conditionalFormatting>
  <conditionalFormatting sqref="Y142">
    <cfRule type="cellIs" dxfId="2987" priority="4070" operator="equal">
      <formula>"OPORTUNIDADE"</formula>
    </cfRule>
  </conditionalFormatting>
  <conditionalFormatting sqref="Y142">
    <cfRule type="cellIs" dxfId="2986" priority="4068" operator="equal">
      <formula>"NÃO"</formula>
    </cfRule>
    <cfRule type="cellIs" dxfId="2985" priority="4069" operator="equal">
      <formula>"SIM"</formula>
    </cfRule>
  </conditionalFormatting>
  <conditionalFormatting sqref="Y142">
    <cfRule type="cellIs" dxfId="2984" priority="4067" operator="equal">
      <formula>"OPORTUNIDADE"</formula>
    </cfRule>
  </conditionalFormatting>
  <conditionalFormatting sqref="Y142">
    <cfRule type="cellIs" dxfId="2983" priority="4065" operator="equal">
      <formula>"NÃO"</formula>
    </cfRule>
    <cfRule type="cellIs" dxfId="2982" priority="4066" operator="equal">
      <formula>"SIM"</formula>
    </cfRule>
  </conditionalFormatting>
  <conditionalFormatting sqref="Y142">
    <cfRule type="cellIs" dxfId="2981" priority="4064" operator="equal">
      <formula>"OPORTUNIDADE"</formula>
    </cfRule>
  </conditionalFormatting>
  <conditionalFormatting sqref="Y142">
    <cfRule type="cellIs" dxfId="2980" priority="4062" operator="equal">
      <formula>"NÃO"</formula>
    </cfRule>
    <cfRule type="cellIs" dxfId="2979" priority="4063" operator="equal">
      <formula>"SIM"</formula>
    </cfRule>
  </conditionalFormatting>
  <conditionalFormatting sqref="Y142">
    <cfRule type="cellIs" dxfId="2978" priority="4061" operator="equal">
      <formula>"OPORTUNIDADE"</formula>
    </cfRule>
  </conditionalFormatting>
  <conditionalFormatting sqref="Y142">
    <cfRule type="cellIs" dxfId="2977" priority="4059" operator="equal">
      <formula>"NÃO"</formula>
    </cfRule>
    <cfRule type="cellIs" dxfId="2976" priority="4060" operator="equal">
      <formula>"SIM"</formula>
    </cfRule>
  </conditionalFormatting>
  <conditionalFormatting sqref="Y142">
    <cfRule type="cellIs" dxfId="2975" priority="4058" operator="equal">
      <formula>"OPORTUNIDADE"</formula>
    </cfRule>
  </conditionalFormatting>
  <conditionalFormatting sqref="Y142">
    <cfRule type="cellIs" dxfId="2974" priority="4056" operator="equal">
      <formula>"NÃO"</formula>
    </cfRule>
    <cfRule type="cellIs" dxfId="2973" priority="4057" operator="equal">
      <formula>"SIM"</formula>
    </cfRule>
  </conditionalFormatting>
  <conditionalFormatting sqref="Y142">
    <cfRule type="cellIs" dxfId="2972" priority="4055" operator="equal">
      <formula>"OPORTUNIDADE"</formula>
    </cfRule>
  </conditionalFormatting>
  <conditionalFormatting sqref="Y142">
    <cfRule type="cellIs" dxfId="2971" priority="4053" operator="equal">
      <formula>"NÃO"</formula>
    </cfRule>
    <cfRule type="cellIs" dxfId="2970" priority="4054" operator="equal">
      <formula>"SIM"</formula>
    </cfRule>
  </conditionalFormatting>
  <conditionalFormatting sqref="Y142">
    <cfRule type="cellIs" dxfId="2969" priority="4052" operator="equal">
      <formula>"OPORTUNIDADE"</formula>
    </cfRule>
  </conditionalFormatting>
  <conditionalFormatting sqref="Y142">
    <cfRule type="cellIs" dxfId="2968" priority="4050" operator="equal">
      <formula>"NÃO"</formula>
    </cfRule>
    <cfRule type="cellIs" dxfId="2967" priority="4051" operator="equal">
      <formula>"SIM"</formula>
    </cfRule>
  </conditionalFormatting>
  <conditionalFormatting sqref="Y142">
    <cfRule type="cellIs" dxfId="2966" priority="4049" operator="equal">
      <formula>"OPORTUNIDADE"</formula>
    </cfRule>
  </conditionalFormatting>
  <conditionalFormatting sqref="Y142">
    <cfRule type="cellIs" dxfId="2965" priority="4047" operator="equal">
      <formula>"NÃO"</formula>
    </cfRule>
    <cfRule type="cellIs" dxfId="2964" priority="4048" operator="equal">
      <formula>"SIM"</formula>
    </cfRule>
  </conditionalFormatting>
  <conditionalFormatting sqref="Z142">
    <cfRule type="cellIs" dxfId="2963" priority="4046" operator="equal">
      <formula>"OPORTUNIDADE"</formula>
    </cfRule>
  </conditionalFormatting>
  <conditionalFormatting sqref="Z142">
    <cfRule type="cellIs" dxfId="2962" priority="4044" operator="equal">
      <formula>"NÃO"</formula>
    </cfRule>
    <cfRule type="cellIs" dxfId="2961" priority="4045" operator="equal">
      <formula>"SIM"</formula>
    </cfRule>
  </conditionalFormatting>
  <conditionalFormatting sqref="Y142">
    <cfRule type="cellIs" dxfId="2960" priority="4043" operator="equal">
      <formula>"OPORTUNIDADE"</formula>
    </cfRule>
  </conditionalFormatting>
  <conditionalFormatting sqref="Y142">
    <cfRule type="cellIs" dxfId="2959" priority="4041" operator="equal">
      <formula>"NÃO"</formula>
    </cfRule>
    <cfRule type="cellIs" dxfId="2958" priority="4042" operator="equal">
      <formula>"SIM"</formula>
    </cfRule>
  </conditionalFormatting>
  <conditionalFormatting sqref="Y142">
    <cfRule type="cellIs" dxfId="2957" priority="4040" operator="equal">
      <formula>"OPORTUNIDADE"</formula>
    </cfRule>
  </conditionalFormatting>
  <conditionalFormatting sqref="Y142">
    <cfRule type="cellIs" dxfId="2956" priority="4038" operator="equal">
      <formula>"NÃO"</formula>
    </cfRule>
    <cfRule type="cellIs" dxfId="2955" priority="4039" operator="equal">
      <formula>"SIM"</formula>
    </cfRule>
  </conditionalFormatting>
  <conditionalFormatting sqref="Y142">
    <cfRule type="cellIs" dxfId="2954" priority="4037" operator="equal">
      <formula>"OPORTUNIDADE"</formula>
    </cfRule>
  </conditionalFormatting>
  <conditionalFormatting sqref="Y142">
    <cfRule type="cellIs" dxfId="2953" priority="4035" operator="equal">
      <formula>"NÃO"</formula>
    </cfRule>
    <cfRule type="cellIs" dxfId="2952" priority="4036" operator="equal">
      <formula>"SIM"</formula>
    </cfRule>
  </conditionalFormatting>
  <conditionalFormatting sqref="Y142">
    <cfRule type="cellIs" dxfId="2951" priority="4034" operator="equal">
      <formula>"OPORTUNIDADE"</formula>
    </cfRule>
  </conditionalFormatting>
  <conditionalFormatting sqref="Y142">
    <cfRule type="cellIs" dxfId="2950" priority="4032" operator="equal">
      <formula>"NÃO"</formula>
    </cfRule>
    <cfRule type="cellIs" dxfId="2949" priority="4033" operator="equal">
      <formula>"SIM"</formula>
    </cfRule>
  </conditionalFormatting>
  <conditionalFormatting sqref="Y142">
    <cfRule type="cellIs" dxfId="2948" priority="4031" operator="equal">
      <formula>"OPORTUNIDADE"</formula>
    </cfRule>
  </conditionalFormatting>
  <conditionalFormatting sqref="Y142">
    <cfRule type="cellIs" dxfId="2947" priority="4029" operator="equal">
      <formula>"NÃO"</formula>
    </cfRule>
    <cfRule type="cellIs" dxfId="2946" priority="4030" operator="equal">
      <formula>"SIM"</formula>
    </cfRule>
  </conditionalFormatting>
  <conditionalFormatting sqref="Y142">
    <cfRule type="cellIs" dxfId="2945" priority="4028" operator="equal">
      <formula>"OPORTUNIDADE"</formula>
    </cfRule>
  </conditionalFormatting>
  <conditionalFormatting sqref="Y142">
    <cfRule type="cellIs" dxfId="2944" priority="4026" operator="equal">
      <formula>"NÃO"</formula>
    </cfRule>
    <cfRule type="cellIs" dxfId="2943" priority="4027" operator="equal">
      <formula>"SIM"</formula>
    </cfRule>
  </conditionalFormatting>
  <conditionalFormatting sqref="Y143">
    <cfRule type="cellIs" dxfId="2942" priority="4025" operator="equal">
      <formula>"OPORTUNIDADE"</formula>
    </cfRule>
  </conditionalFormatting>
  <conditionalFormatting sqref="Y143">
    <cfRule type="cellIs" dxfId="2941" priority="4023" operator="equal">
      <formula>"NÃO"</formula>
    </cfRule>
    <cfRule type="cellIs" dxfId="2940" priority="4024" operator="equal">
      <formula>"SIM"</formula>
    </cfRule>
  </conditionalFormatting>
  <conditionalFormatting sqref="Y143">
    <cfRule type="cellIs" dxfId="2939" priority="4022" operator="equal">
      <formula>"OPORTUNIDADE"</formula>
    </cfRule>
  </conditionalFormatting>
  <conditionalFormatting sqref="Y143">
    <cfRule type="cellIs" dxfId="2938" priority="4020" operator="equal">
      <formula>"NÃO"</formula>
    </cfRule>
    <cfRule type="cellIs" dxfId="2937" priority="4021" operator="equal">
      <formula>"SIM"</formula>
    </cfRule>
  </conditionalFormatting>
  <conditionalFormatting sqref="Y143">
    <cfRule type="cellIs" dxfId="2936" priority="4019" operator="equal">
      <formula>"OPORTUNIDADE"</formula>
    </cfRule>
  </conditionalFormatting>
  <conditionalFormatting sqref="Y143">
    <cfRule type="cellIs" dxfId="2935" priority="4017" operator="equal">
      <formula>"NÃO"</formula>
    </cfRule>
    <cfRule type="cellIs" dxfId="2934" priority="4018" operator="equal">
      <formula>"SIM"</formula>
    </cfRule>
  </conditionalFormatting>
  <conditionalFormatting sqref="Y143">
    <cfRule type="cellIs" dxfId="2933" priority="4016" operator="equal">
      <formula>"OPORTUNIDADE"</formula>
    </cfRule>
  </conditionalFormatting>
  <conditionalFormatting sqref="Y143">
    <cfRule type="cellIs" dxfId="2932" priority="4014" operator="equal">
      <formula>"NÃO"</formula>
    </cfRule>
    <cfRule type="cellIs" dxfId="2931" priority="4015" operator="equal">
      <formula>"SIM"</formula>
    </cfRule>
  </conditionalFormatting>
  <conditionalFormatting sqref="Y143">
    <cfRule type="cellIs" dxfId="2930" priority="4013" operator="equal">
      <formula>"OPORTUNIDADE"</formula>
    </cfRule>
  </conditionalFormatting>
  <conditionalFormatting sqref="Y143">
    <cfRule type="cellIs" dxfId="2929" priority="4011" operator="equal">
      <formula>"NÃO"</formula>
    </cfRule>
    <cfRule type="cellIs" dxfId="2928" priority="4012" operator="equal">
      <formula>"SIM"</formula>
    </cfRule>
  </conditionalFormatting>
  <conditionalFormatting sqref="Y143">
    <cfRule type="cellIs" dxfId="2927" priority="4010" operator="equal">
      <formula>"OPORTUNIDADE"</formula>
    </cfRule>
  </conditionalFormatting>
  <conditionalFormatting sqref="Y143">
    <cfRule type="cellIs" dxfId="2926" priority="4008" operator="equal">
      <formula>"NÃO"</formula>
    </cfRule>
    <cfRule type="cellIs" dxfId="2925" priority="4009" operator="equal">
      <formula>"SIM"</formula>
    </cfRule>
  </conditionalFormatting>
  <conditionalFormatting sqref="Y143">
    <cfRule type="cellIs" dxfId="2924" priority="4007" operator="equal">
      <formula>"OPORTUNIDADE"</formula>
    </cfRule>
  </conditionalFormatting>
  <conditionalFormatting sqref="Y143">
    <cfRule type="cellIs" dxfId="2923" priority="4005" operator="equal">
      <formula>"NÃO"</formula>
    </cfRule>
    <cfRule type="cellIs" dxfId="2922" priority="4006" operator="equal">
      <formula>"SIM"</formula>
    </cfRule>
  </conditionalFormatting>
  <conditionalFormatting sqref="Y143">
    <cfRule type="cellIs" dxfId="2921" priority="4004" operator="equal">
      <formula>"OPORTUNIDADE"</formula>
    </cfRule>
  </conditionalFormatting>
  <conditionalFormatting sqref="Y143">
    <cfRule type="cellIs" dxfId="2920" priority="4002" operator="equal">
      <formula>"NÃO"</formula>
    </cfRule>
    <cfRule type="cellIs" dxfId="2919" priority="4003" operator="equal">
      <formula>"SIM"</formula>
    </cfRule>
  </conditionalFormatting>
  <conditionalFormatting sqref="Y143">
    <cfRule type="cellIs" dxfId="2918" priority="4001" operator="equal">
      <formula>"OPORTUNIDADE"</formula>
    </cfRule>
  </conditionalFormatting>
  <conditionalFormatting sqref="Y143">
    <cfRule type="cellIs" dxfId="2917" priority="3999" operator="equal">
      <formula>"NÃO"</formula>
    </cfRule>
    <cfRule type="cellIs" dxfId="2916" priority="4000" operator="equal">
      <formula>"SIM"</formula>
    </cfRule>
  </conditionalFormatting>
  <conditionalFormatting sqref="Y143">
    <cfRule type="cellIs" dxfId="2915" priority="3998" operator="equal">
      <formula>"OPORTUNIDADE"</formula>
    </cfRule>
  </conditionalFormatting>
  <conditionalFormatting sqref="Y143">
    <cfRule type="cellIs" dxfId="2914" priority="3996" operator="equal">
      <formula>"NÃO"</formula>
    </cfRule>
    <cfRule type="cellIs" dxfId="2913" priority="3997" operator="equal">
      <formula>"SIM"</formula>
    </cfRule>
  </conditionalFormatting>
  <conditionalFormatting sqref="Y143">
    <cfRule type="cellIs" dxfId="2912" priority="3995" operator="equal">
      <formula>"OPORTUNIDADE"</formula>
    </cfRule>
  </conditionalFormatting>
  <conditionalFormatting sqref="Y143">
    <cfRule type="cellIs" dxfId="2911" priority="3993" operator="equal">
      <formula>"NÃO"</formula>
    </cfRule>
    <cfRule type="cellIs" dxfId="2910" priority="3994" operator="equal">
      <formula>"SIM"</formula>
    </cfRule>
  </conditionalFormatting>
  <conditionalFormatting sqref="Y143">
    <cfRule type="cellIs" dxfId="2909" priority="3992" operator="equal">
      <formula>"OPORTUNIDADE"</formula>
    </cfRule>
  </conditionalFormatting>
  <conditionalFormatting sqref="Y143">
    <cfRule type="cellIs" dxfId="2908" priority="3990" operator="equal">
      <formula>"NÃO"</formula>
    </cfRule>
    <cfRule type="cellIs" dxfId="2907" priority="3991" operator="equal">
      <formula>"SIM"</formula>
    </cfRule>
  </conditionalFormatting>
  <conditionalFormatting sqref="Y143">
    <cfRule type="cellIs" dxfId="2906" priority="3989" operator="equal">
      <formula>"OPORTUNIDADE"</formula>
    </cfRule>
  </conditionalFormatting>
  <conditionalFormatting sqref="Y143">
    <cfRule type="cellIs" dxfId="2905" priority="3987" operator="equal">
      <formula>"NÃO"</formula>
    </cfRule>
    <cfRule type="cellIs" dxfId="2904" priority="3988" operator="equal">
      <formula>"SIM"</formula>
    </cfRule>
  </conditionalFormatting>
  <conditionalFormatting sqref="Y143">
    <cfRule type="cellIs" dxfId="2903" priority="3986" operator="equal">
      <formula>"OPORTUNIDADE"</formula>
    </cfRule>
  </conditionalFormatting>
  <conditionalFormatting sqref="Y143">
    <cfRule type="cellIs" dxfId="2902" priority="3984" operator="equal">
      <formula>"NÃO"</formula>
    </cfRule>
    <cfRule type="cellIs" dxfId="2901" priority="3985" operator="equal">
      <formula>"SIM"</formula>
    </cfRule>
  </conditionalFormatting>
  <conditionalFormatting sqref="Y143">
    <cfRule type="cellIs" dxfId="2900" priority="3983" operator="equal">
      <formula>"OPORTUNIDADE"</formula>
    </cfRule>
  </conditionalFormatting>
  <conditionalFormatting sqref="Y143">
    <cfRule type="cellIs" dxfId="2899" priority="3981" operator="equal">
      <formula>"NÃO"</formula>
    </cfRule>
    <cfRule type="cellIs" dxfId="2898" priority="3982" operator="equal">
      <formula>"SIM"</formula>
    </cfRule>
  </conditionalFormatting>
  <conditionalFormatting sqref="Y143">
    <cfRule type="cellIs" dxfId="2897" priority="3980" operator="equal">
      <formula>"OPORTUNIDADE"</formula>
    </cfRule>
  </conditionalFormatting>
  <conditionalFormatting sqref="Y143">
    <cfRule type="cellIs" dxfId="2896" priority="3978" operator="equal">
      <formula>"NÃO"</formula>
    </cfRule>
    <cfRule type="cellIs" dxfId="2895" priority="3979" operator="equal">
      <formula>"SIM"</formula>
    </cfRule>
  </conditionalFormatting>
  <conditionalFormatting sqref="Y143">
    <cfRule type="cellIs" dxfId="2894" priority="3977" operator="equal">
      <formula>"OPORTUNIDADE"</formula>
    </cfRule>
  </conditionalFormatting>
  <conditionalFormatting sqref="Y143">
    <cfRule type="cellIs" dxfId="2893" priority="3975" operator="equal">
      <formula>"NÃO"</formula>
    </cfRule>
    <cfRule type="cellIs" dxfId="2892" priority="3976" operator="equal">
      <formula>"SIM"</formula>
    </cfRule>
  </conditionalFormatting>
  <conditionalFormatting sqref="Y143">
    <cfRule type="cellIs" dxfId="2891" priority="3974" operator="equal">
      <formula>"OPORTUNIDADE"</formula>
    </cfRule>
  </conditionalFormatting>
  <conditionalFormatting sqref="Y143">
    <cfRule type="cellIs" dxfId="2890" priority="3972" operator="equal">
      <formula>"NÃO"</formula>
    </cfRule>
    <cfRule type="cellIs" dxfId="2889" priority="3973" operator="equal">
      <formula>"SIM"</formula>
    </cfRule>
  </conditionalFormatting>
  <conditionalFormatting sqref="Y143">
    <cfRule type="cellIs" dxfId="2888" priority="3971" operator="equal">
      <formula>"OPORTUNIDADE"</formula>
    </cfRule>
  </conditionalFormatting>
  <conditionalFormatting sqref="Y143">
    <cfRule type="cellIs" dxfId="2887" priority="3969" operator="equal">
      <formula>"NÃO"</formula>
    </cfRule>
    <cfRule type="cellIs" dxfId="2886" priority="3970" operator="equal">
      <formula>"SIM"</formula>
    </cfRule>
  </conditionalFormatting>
  <conditionalFormatting sqref="Y143">
    <cfRule type="cellIs" dxfId="2885" priority="3968" operator="equal">
      <formula>"OPORTUNIDADE"</formula>
    </cfRule>
  </conditionalFormatting>
  <conditionalFormatting sqref="Y143">
    <cfRule type="cellIs" dxfId="2884" priority="3966" operator="equal">
      <formula>"NÃO"</formula>
    </cfRule>
    <cfRule type="cellIs" dxfId="2883" priority="3967" operator="equal">
      <formula>"SIM"</formula>
    </cfRule>
  </conditionalFormatting>
  <conditionalFormatting sqref="Y143">
    <cfRule type="cellIs" dxfId="2882" priority="3965" operator="equal">
      <formula>"OPORTUNIDADE"</formula>
    </cfRule>
  </conditionalFormatting>
  <conditionalFormatting sqref="Y143">
    <cfRule type="cellIs" dxfId="2881" priority="3963" operator="equal">
      <formula>"NÃO"</formula>
    </cfRule>
    <cfRule type="cellIs" dxfId="2880" priority="3964" operator="equal">
      <formula>"SIM"</formula>
    </cfRule>
  </conditionalFormatting>
  <conditionalFormatting sqref="Y143">
    <cfRule type="cellIs" dxfId="2879" priority="3962" operator="equal">
      <formula>"OPORTUNIDADE"</formula>
    </cfRule>
  </conditionalFormatting>
  <conditionalFormatting sqref="Y143">
    <cfRule type="cellIs" dxfId="2878" priority="3960" operator="equal">
      <formula>"NÃO"</formula>
    </cfRule>
    <cfRule type="cellIs" dxfId="2877" priority="3961" operator="equal">
      <formula>"SIM"</formula>
    </cfRule>
  </conditionalFormatting>
  <conditionalFormatting sqref="Y143">
    <cfRule type="cellIs" dxfId="2876" priority="3959" operator="equal">
      <formula>"OPORTUNIDADE"</formula>
    </cfRule>
  </conditionalFormatting>
  <conditionalFormatting sqref="Y143">
    <cfRule type="cellIs" dxfId="2875" priority="3957" operator="equal">
      <formula>"NÃO"</formula>
    </cfRule>
    <cfRule type="cellIs" dxfId="2874" priority="3958" operator="equal">
      <formula>"SIM"</formula>
    </cfRule>
  </conditionalFormatting>
  <conditionalFormatting sqref="Y143">
    <cfRule type="cellIs" dxfId="2873" priority="3956" operator="equal">
      <formula>"OPORTUNIDADE"</formula>
    </cfRule>
  </conditionalFormatting>
  <conditionalFormatting sqref="Y143">
    <cfRule type="cellIs" dxfId="2872" priority="3954" operator="equal">
      <formula>"NÃO"</formula>
    </cfRule>
    <cfRule type="cellIs" dxfId="2871" priority="3955" operator="equal">
      <formula>"SIM"</formula>
    </cfRule>
  </conditionalFormatting>
  <conditionalFormatting sqref="Y143">
    <cfRule type="cellIs" dxfId="2870" priority="3953" operator="equal">
      <formula>"OPORTUNIDADE"</formula>
    </cfRule>
  </conditionalFormatting>
  <conditionalFormatting sqref="Y143">
    <cfRule type="cellIs" dxfId="2869" priority="3951" operator="equal">
      <formula>"NÃO"</formula>
    </cfRule>
    <cfRule type="cellIs" dxfId="2868" priority="3952" operator="equal">
      <formula>"SIM"</formula>
    </cfRule>
  </conditionalFormatting>
  <conditionalFormatting sqref="Y143">
    <cfRule type="cellIs" dxfId="2867" priority="3950" operator="equal">
      <formula>"OPORTUNIDADE"</formula>
    </cfRule>
  </conditionalFormatting>
  <conditionalFormatting sqref="Y143">
    <cfRule type="cellIs" dxfId="2866" priority="3948" operator="equal">
      <formula>"NÃO"</formula>
    </cfRule>
    <cfRule type="cellIs" dxfId="2865" priority="3949" operator="equal">
      <formula>"SIM"</formula>
    </cfRule>
  </conditionalFormatting>
  <conditionalFormatting sqref="Y143">
    <cfRule type="cellIs" dxfId="2864" priority="3947" operator="equal">
      <formula>"OPORTUNIDADE"</formula>
    </cfRule>
  </conditionalFormatting>
  <conditionalFormatting sqref="Y143">
    <cfRule type="cellIs" dxfId="2863" priority="3945" operator="equal">
      <formula>"NÃO"</formula>
    </cfRule>
    <cfRule type="cellIs" dxfId="2862" priority="3946" operator="equal">
      <formula>"SIM"</formula>
    </cfRule>
  </conditionalFormatting>
  <conditionalFormatting sqref="Y143">
    <cfRule type="cellIs" dxfId="2861" priority="3944" operator="equal">
      <formula>"OPORTUNIDADE"</formula>
    </cfRule>
  </conditionalFormatting>
  <conditionalFormatting sqref="Y143">
    <cfRule type="cellIs" dxfId="2860" priority="3942" operator="equal">
      <formula>"NÃO"</formula>
    </cfRule>
    <cfRule type="cellIs" dxfId="2859" priority="3943" operator="equal">
      <formula>"SIM"</formula>
    </cfRule>
  </conditionalFormatting>
  <conditionalFormatting sqref="Y143">
    <cfRule type="cellIs" dxfId="2858" priority="3941" operator="equal">
      <formula>"OPORTUNIDADE"</formula>
    </cfRule>
  </conditionalFormatting>
  <conditionalFormatting sqref="Y143">
    <cfRule type="cellIs" dxfId="2857" priority="3939" operator="equal">
      <formula>"NÃO"</formula>
    </cfRule>
    <cfRule type="cellIs" dxfId="2856" priority="3940" operator="equal">
      <formula>"SIM"</formula>
    </cfRule>
  </conditionalFormatting>
  <conditionalFormatting sqref="Y143">
    <cfRule type="cellIs" dxfId="2855" priority="3938" operator="equal">
      <formula>"OPORTUNIDADE"</formula>
    </cfRule>
  </conditionalFormatting>
  <conditionalFormatting sqref="Y143">
    <cfRule type="cellIs" dxfId="2854" priority="3936" operator="equal">
      <formula>"NÃO"</formula>
    </cfRule>
    <cfRule type="cellIs" dxfId="2853" priority="3937" operator="equal">
      <formula>"SIM"</formula>
    </cfRule>
  </conditionalFormatting>
  <conditionalFormatting sqref="Y143">
    <cfRule type="cellIs" dxfId="2852" priority="3935" operator="equal">
      <formula>"OPORTUNIDADE"</formula>
    </cfRule>
  </conditionalFormatting>
  <conditionalFormatting sqref="Y143">
    <cfRule type="cellIs" dxfId="2851" priority="3933" operator="equal">
      <formula>"NÃO"</formula>
    </cfRule>
    <cfRule type="cellIs" dxfId="2850" priority="3934" operator="equal">
      <formula>"SIM"</formula>
    </cfRule>
  </conditionalFormatting>
  <conditionalFormatting sqref="Y143">
    <cfRule type="cellIs" dxfId="2849" priority="3932" operator="equal">
      <formula>"OPORTUNIDADE"</formula>
    </cfRule>
  </conditionalFormatting>
  <conditionalFormatting sqref="Y143">
    <cfRule type="cellIs" dxfId="2848" priority="3930" operator="equal">
      <formula>"NÃO"</formula>
    </cfRule>
    <cfRule type="cellIs" dxfId="2847" priority="3931" operator="equal">
      <formula>"SIM"</formula>
    </cfRule>
  </conditionalFormatting>
  <conditionalFormatting sqref="Y143">
    <cfRule type="cellIs" dxfId="2846" priority="3929" operator="equal">
      <formula>"OPORTUNIDADE"</formula>
    </cfRule>
  </conditionalFormatting>
  <conditionalFormatting sqref="Y143">
    <cfRule type="cellIs" dxfId="2845" priority="3927" operator="equal">
      <formula>"NÃO"</formula>
    </cfRule>
    <cfRule type="cellIs" dxfId="2844" priority="3928" operator="equal">
      <formula>"SIM"</formula>
    </cfRule>
  </conditionalFormatting>
  <conditionalFormatting sqref="Y139">
    <cfRule type="cellIs" dxfId="2843" priority="3926" operator="equal">
      <formula>"OPORTUNIDADE"</formula>
    </cfRule>
  </conditionalFormatting>
  <conditionalFormatting sqref="Y139">
    <cfRule type="cellIs" dxfId="2842" priority="3924" operator="equal">
      <formula>"NÃO"</formula>
    </cfRule>
    <cfRule type="cellIs" dxfId="2841" priority="3925" operator="equal">
      <formula>"SIM"</formula>
    </cfRule>
  </conditionalFormatting>
  <conditionalFormatting sqref="Y139">
    <cfRule type="cellIs" dxfId="2840" priority="3923" operator="equal">
      <formula>"OPORTUNIDADE"</formula>
    </cfRule>
  </conditionalFormatting>
  <conditionalFormatting sqref="Y139">
    <cfRule type="cellIs" dxfId="2839" priority="3921" operator="equal">
      <formula>"NÃO"</formula>
    </cfRule>
    <cfRule type="cellIs" dxfId="2838" priority="3922" operator="equal">
      <formula>"SIM"</formula>
    </cfRule>
  </conditionalFormatting>
  <conditionalFormatting sqref="Z139">
    <cfRule type="cellIs" dxfId="2837" priority="3920" operator="equal">
      <formula>"OPORTUNIDADE"</formula>
    </cfRule>
  </conditionalFormatting>
  <conditionalFormatting sqref="Z139">
    <cfRule type="cellIs" dxfId="2836" priority="3918" operator="equal">
      <formula>"NÃO"</formula>
    </cfRule>
    <cfRule type="cellIs" dxfId="2835" priority="3919" operator="equal">
      <formula>"SIM"</formula>
    </cfRule>
  </conditionalFormatting>
  <conditionalFormatting sqref="Y139">
    <cfRule type="cellIs" dxfId="2834" priority="3917" operator="equal">
      <formula>"OPORTUNIDADE"</formula>
    </cfRule>
  </conditionalFormatting>
  <conditionalFormatting sqref="Y139">
    <cfRule type="cellIs" dxfId="2833" priority="3915" operator="equal">
      <formula>"NÃO"</formula>
    </cfRule>
    <cfRule type="cellIs" dxfId="2832" priority="3916" operator="equal">
      <formula>"SIM"</formula>
    </cfRule>
  </conditionalFormatting>
  <conditionalFormatting sqref="Z139">
    <cfRule type="cellIs" dxfId="2831" priority="3914" operator="equal">
      <formula>"OPORTUNIDADE"</formula>
    </cfRule>
  </conditionalFormatting>
  <conditionalFormatting sqref="Z139">
    <cfRule type="cellIs" dxfId="2830" priority="3912" operator="equal">
      <formula>"NÃO"</formula>
    </cfRule>
    <cfRule type="cellIs" dxfId="2829" priority="3913" operator="equal">
      <formula>"SIM"</formula>
    </cfRule>
  </conditionalFormatting>
  <conditionalFormatting sqref="Z139">
    <cfRule type="cellIs" dxfId="2828" priority="3911" operator="equal">
      <formula>"OPORTUNIDADE"</formula>
    </cfRule>
  </conditionalFormatting>
  <conditionalFormatting sqref="Z139">
    <cfRule type="cellIs" dxfId="2827" priority="3909" operator="equal">
      <formula>"NÃO"</formula>
    </cfRule>
    <cfRule type="cellIs" dxfId="2826" priority="3910" operator="equal">
      <formula>"SIM"</formula>
    </cfRule>
  </conditionalFormatting>
  <conditionalFormatting sqref="Y139">
    <cfRule type="cellIs" dxfId="2825" priority="3908" operator="equal">
      <formula>"OPORTUNIDADE"</formula>
    </cfRule>
  </conditionalFormatting>
  <conditionalFormatting sqref="Y139">
    <cfRule type="cellIs" dxfId="2824" priority="3906" operator="equal">
      <formula>"NÃO"</formula>
    </cfRule>
    <cfRule type="cellIs" dxfId="2823" priority="3907" operator="equal">
      <formula>"SIM"</formula>
    </cfRule>
  </conditionalFormatting>
  <conditionalFormatting sqref="Y145">
    <cfRule type="cellIs" dxfId="2822" priority="3905" operator="equal">
      <formula>"OPORTUNIDADE"</formula>
    </cfRule>
  </conditionalFormatting>
  <conditionalFormatting sqref="Y145">
    <cfRule type="cellIs" dxfId="2821" priority="3903" operator="equal">
      <formula>"NÃO"</formula>
    </cfRule>
    <cfRule type="cellIs" dxfId="2820" priority="3904" operator="equal">
      <formula>"SIM"</formula>
    </cfRule>
  </conditionalFormatting>
  <conditionalFormatting sqref="Y145">
    <cfRule type="cellIs" dxfId="2819" priority="3902" operator="equal">
      <formula>"OPORTUNIDADE"</formula>
    </cfRule>
  </conditionalFormatting>
  <conditionalFormatting sqref="Y145">
    <cfRule type="cellIs" dxfId="2818" priority="3900" operator="equal">
      <formula>"NÃO"</formula>
    </cfRule>
    <cfRule type="cellIs" dxfId="2817" priority="3901" operator="equal">
      <formula>"SIM"</formula>
    </cfRule>
  </conditionalFormatting>
  <conditionalFormatting sqref="Y145">
    <cfRule type="cellIs" dxfId="2816" priority="3899" operator="equal">
      <formula>"OPORTUNIDADE"</formula>
    </cfRule>
  </conditionalFormatting>
  <conditionalFormatting sqref="Y145">
    <cfRule type="cellIs" dxfId="2815" priority="3897" operator="equal">
      <formula>"NÃO"</formula>
    </cfRule>
    <cfRule type="cellIs" dxfId="2814" priority="3898" operator="equal">
      <formula>"SIM"</formula>
    </cfRule>
  </conditionalFormatting>
  <conditionalFormatting sqref="Y145">
    <cfRule type="cellIs" dxfId="2813" priority="3896" operator="equal">
      <formula>"OPORTUNIDADE"</formula>
    </cfRule>
  </conditionalFormatting>
  <conditionalFormatting sqref="Y145">
    <cfRule type="cellIs" dxfId="2812" priority="3894" operator="equal">
      <formula>"NÃO"</formula>
    </cfRule>
    <cfRule type="cellIs" dxfId="2811" priority="3895" operator="equal">
      <formula>"SIM"</formula>
    </cfRule>
  </conditionalFormatting>
  <conditionalFormatting sqref="Z145">
    <cfRule type="cellIs" dxfId="2810" priority="3893" operator="equal">
      <formula>"OPORTUNIDADE"</formula>
    </cfRule>
  </conditionalFormatting>
  <conditionalFormatting sqref="Z145">
    <cfRule type="cellIs" dxfId="2809" priority="3891" operator="equal">
      <formula>"NÃO"</formula>
    </cfRule>
    <cfRule type="cellIs" dxfId="2808" priority="3892" operator="equal">
      <formula>"SIM"</formula>
    </cfRule>
  </conditionalFormatting>
  <conditionalFormatting sqref="Z145">
    <cfRule type="cellIs" dxfId="2807" priority="3890" operator="equal">
      <formula>"OPORTUNIDADE"</formula>
    </cfRule>
  </conditionalFormatting>
  <conditionalFormatting sqref="Z145">
    <cfRule type="cellIs" dxfId="2806" priority="3888" operator="equal">
      <formula>"NÃO"</formula>
    </cfRule>
    <cfRule type="cellIs" dxfId="2805" priority="3889" operator="equal">
      <formula>"SIM"</formula>
    </cfRule>
  </conditionalFormatting>
  <conditionalFormatting sqref="Y145">
    <cfRule type="cellIs" dxfId="2804" priority="3887" operator="equal">
      <formula>"OPORTUNIDADE"</formula>
    </cfRule>
  </conditionalFormatting>
  <conditionalFormatting sqref="Y145">
    <cfRule type="cellIs" dxfId="2803" priority="3885" operator="equal">
      <formula>"NÃO"</formula>
    </cfRule>
    <cfRule type="cellIs" dxfId="2802" priority="3886" operator="equal">
      <formula>"SIM"</formula>
    </cfRule>
  </conditionalFormatting>
  <conditionalFormatting sqref="Z145">
    <cfRule type="cellIs" dxfId="2801" priority="3884" operator="equal">
      <formula>"OPORTUNIDADE"</formula>
    </cfRule>
  </conditionalFormatting>
  <conditionalFormatting sqref="Z145">
    <cfRule type="cellIs" dxfId="2800" priority="3882" operator="equal">
      <formula>"NÃO"</formula>
    </cfRule>
    <cfRule type="cellIs" dxfId="2799" priority="3883" operator="equal">
      <formula>"SIM"</formula>
    </cfRule>
  </conditionalFormatting>
  <conditionalFormatting sqref="Y145">
    <cfRule type="cellIs" dxfId="2798" priority="3881" operator="equal">
      <formula>"OPORTUNIDADE"</formula>
    </cfRule>
  </conditionalFormatting>
  <conditionalFormatting sqref="Y145">
    <cfRule type="cellIs" dxfId="2797" priority="3879" operator="equal">
      <formula>"NÃO"</formula>
    </cfRule>
    <cfRule type="cellIs" dxfId="2796" priority="3880" operator="equal">
      <formula>"SIM"</formula>
    </cfRule>
  </conditionalFormatting>
  <conditionalFormatting sqref="Z145">
    <cfRule type="cellIs" dxfId="2795" priority="3878" operator="equal">
      <formula>"OPORTUNIDADE"</formula>
    </cfRule>
  </conditionalFormatting>
  <conditionalFormatting sqref="Z145">
    <cfRule type="cellIs" dxfId="2794" priority="3876" operator="equal">
      <formula>"NÃO"</formula>
    </cfRule>
    <cfRule type="cellIs" dxfId="2793" priority="3877" operator="equal">
      <formula>"SIM"</formula>
    </cfRule>
  </conditionalFormatting>
  <conditionalFormatting sqref="Z145">
    <cfRule type="cellIs" dxfId="2792" priority="3875" operator="equal">
      <formula>"OPORTUNIDADE"</formula>
    </cfRule>
  </conditionalFormatting>
  <conditionalFormatting sqref="Z145">
    <cfRule type="cellIs" dxfId="2791" priority="3873" operator="equal">
      <formula>"NÃO"</formula>
    </cfRule>
    <cfRule type="cellIs" dxfId="2790" priority="3874" operator="equal">
      <formula>"SIM"</formula>
    </cfRule>
  </conditionalFormatting>
  <conditionalFormatting sqref="Z145">
    <cfRule type="cellIs" dxfId="2789" priority="3872" operator="equal">
      <formula>"OPORTUNIDADE"</formula>
    </cfRule>
  </conditionalFormatting>
  <conditionalFormatting sqref="Z145">
    <cfRule type="cellIs" dxfId="2788" priority="3870" operator="equal">
      <formula>"NÃO"</formula>
    </cfRule>
    <cfRule type="cellIs" dxfId="2787" priority="3871" operator="equal">
      <formula>"SIM"</formula>
    </cfRule>
  </conditionalFormatting>
  <conditionalFormatting sqref="Z145">
    <cfRule type="cellIs" dxfId="2786" priority="3869" operator="equal">
      <formula>"OPORTUNIDADE"</formula>
    </cfRule>
  </conditionalFormatting>
  <conditionalFormatting sqref="Z145">
    <cfRule type="cellIs" dxfId="2785" priority="3867" operator="equal">
      <formula>"NÃO"</formula>
    </cfRule>
    <cfRule type="cellIs" dxfId="2784" priority="3868" operator="equal">
      <formula>"SIM"</formula>
    </cfRule>
  </conditionalFormatting>
  <conditionalFormatting sqref="Y145">
    <cfRule type="cellIs" dxfId="2783" priority="3866" operator="equal">
      <formula>"OPORTUNIDADE"</formula>
    </cfRule>
  </conditionalFormatting>
  <conditionalFormatting sqref="Y145">
    <cfRule type="cellIs" dxfId="2782" priority="3864" operator="equal">
      <formula>"NÃO"</formula>
    </cfRule>
    <cfRule type="cellIs" dxfId="2781" priority="3865" operator="equal">
      <formula>"SIM"</formula>
    </cfRule>
  </conditionalFormatting>
  <conditionalFormatting sqref="Y145">
    <cfRule type="cellIs" dxfId="2780" priority="3863" operator="equal">
      <formula>"OPORTUNIDADE"</formula>
    </cfRule>
  </conditionalFormatting>
  <conditionalFormatting sqref="Y145">
    <cfRule type="cellIs" dxfId="2779" priority="3861" operator="equal">
      <formula>"NÃO"</formula>
    </cfRule>
    <cfRule type="cellIs" dxfId="2778" priority="3862" operator="equal">
      <formula>"SIM"</formula>
    </cfRule>
  </conditionalFormatting>
  <conditionalFormatting sqref="Y145">
    <cfRule type="cellIs" dxfId="2777" priority="3860" operator="equal">
      <formula>"OPORTUNIDADE"</formula>
    </cfRule>
  </conditionalFormatting>
  <conditionalFormatting sqref="Y145">
    <cfRule type="cellIs" dxfId="2776" priority="3858" operator="equal">
      <formula>"NÃO"</formula>
    </cfRule>
    <cfRule type="cellIs" dxfId="2775" priority="3859" operator="equal">
      <formula>"SIM"</formula>
    </cfRule>
  </conditionalFormatting>
  <conditionalFormatting sqref="Y145">
    <cfRule type="cellIs" dxfId="2774" priority="3857" operator="equal">
      <formula>"OPORTUNIDADE"</formula>
    </cfRule>
  </conditionalFormatting>
  <conditionalFormatting sqref="Y145">
    <cfRule type="cellIs" dxfId="2773" priority="3855" operator="equal">
      <formula>"NÃO"</formula>
    </cfRule>
    <cfRule type="cellIs" dxfId="2772" priority="3856" operator="equal">
      <formula>"SIM"</formula>
    </cfRule>
  </conditionalFormatting>
  <conditionalFormatting sqref="BK62">
    <cfRule type="iconSet" priority="3854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2771" priority="3853" operator="equal">
      <formula>"OPORTUNIDADE"</formula>
    </cfRule>
  </conditionalFormatting>
  <conditionalFormatting sqref="Y150">
    <cfRule type="cellIs" dxfId="2770" priority="3851" operator="equal">
      <formula>"NÃO"</formula>
    </cfRule>
    <cfRule type="cellIs" dxfId="2769" priority="3852" operator="equal">
      <formula>"SIM"</formula>
    </cfRule>
  </conditionalFormatting>
  <conditionalFormatting sqref="Y150">
    <cfRule type="cellIs" dxfId="2768" priority="3850" operator="equal">
      <formula>"OPORTUNIDADE"</formula>
    </cfRule>
  </conditionalFormatting>
  <conditionalFormatting sqref="Y150">
    <cfRule type="cellIs" dxfId="2767" priority="3848" operator="equal">
      <formula>"NÃO"</formula>
    </cfRule>
    <cfRule type="cellIs" dxfId="2766" priority="3849" operator="equal">
      <formula>"SIM"</formula>
    </cfRule>
  </conditionalFormatting>
  <conditionalFormatting sqref="Y150">
    <cfRule type="cellIs" dxfId="2765" priority="3847" operator="equal">
      <formula>"OPORTUNIDADE"</formula>
    </cfRule>
  </conditionalFormatting>
  <conditionalFormatting sqref="Y150">
    <cfRule type="cellIs" dxfId="2764" priority="3845" operator="equal">
      <formula>"NÃO"</formula>
    </cfRule>
    <cfRule type="cellIs" dxfId="2763" priority="3846" operator="equal">
      <formula>"SIM"</formula>
    </cfRule>
  </conditionalFormatting>
  <conditionalFormatting sqref="Y150">
    <cfRule type="cellIs" dxfId="2762" priority="3844" operator="equal">
      <formula>"OPORTUNIDADE"</formula>
    </cfRule>
  </conditionalFormatting>
  <conditionalFormatting sqref="Y150">
    <cfRule type="cellIs" dxfId="2761" priority="3842" operator="equal">
      <formula>"NÃO"</formula>
    </cfRule>
    <cfRule type="cellIs" dxfId="2760" priority="3843" operator="equal">
      <formula>"SIM"</formula>
    </cfRule>
  </conditionalFormatting>
  <conditionalFormatting sqref="Y150">
    <cfRule type="cellIs" dxfId="2759" priority="3841" operator="equal">
      <formula>"OPORTUNIDADE"</formula>
    </cfRule>
  </conditionalFormatting>
  <conditionalFormatting sqref="Y150">
    <cfRule type="cellIs" dxfId="2758" priority="3839" operator="equal">
      <formula>"NÃO"</formula>
    </cfRule>
    <cfRule type="cellIs" dxfId="2757" priority="3840" operator="equal">
      <formula>"SIM"</formula>
    </cfRule>
  </conditionalFormatting>
  <conditionalFormatting sqref="Y150">
    <cfRule type="cellIs" dxfId="2756" priority="3838" operator="equal">
      <formula>"OPORTUNIDADE"</formula>
    </cfRule>
  </conditionalFormatting>
  <conditionalFormatting sqref="Y150">
    <cfRule type="cellIs" dxfId="2755" priority="3836" operator="equal">
      <formula>"NÃO"</formula>
    </cfRule>
    <cfRule type="cellIs" dxfId="2754" priority="3837" operator="equal">
      <formula>"SIM"</formula>
    </cfRule>
  </conditionalFormatting>
  <conditionalFormatting sqref="Y150">
    <cfRule type="cellIs" dxfId="2753" priority="3835" operator="equal">
      <formula>"OPORTUNIDADE"</formula>
    </cfRule>
  </conditionalFormatting>
  <conditionalFormatting sqref="Y150">
    <cfRule type="cellIs" dxfId="2752" priority="3833" operator="equal">
      <formula>"NÃO"</formula>
    </cfRule>
    <cfRule type="cellIs" dxfId="2751" priority="3834" operator="equal">
      <formula>"SIM"</formula>
    </cfRule>
  </conditionalFormatting>
  <conditionalFormatting sqref="Y150">
    <cfRule type="cellIs" dxfId="2750" priority="3832" operator="equal">
      <formula>"OPORTUNIDADE"</formula>
    </cfRule>
  </conditionalFormatting>
  <conditionalFormatting sqref="Y150">
    <cfRule type="cellIs" dxfId="2749" priority="3830" operator="equal">
      <formula>"NÃO"</formula>
    </cfRule>
    <cfRule type="cellIs" dxfId="2748" priority="3831" operator="equal">
      <formula>"SIM"</formula>
    </cfRule>
  </conditionalFormatting>
  <conditionalFormatting sqref="Y150">
    <cfRule type="cellIs" dxfId="2747" priority="3829" operator="equal">
      <formula>"OPORTUNIDADE"</formula>
    </cfRule>
  </conditionalFormatting>
  <conditionalFormatting sqref="Y150">
    <cfRule type="cellIs" dxfId="2746" priority="3827" operator="equal">
      <formula>"NÃO"</formula>
    </cfRule>
    <cfRule type="cellIs" dxfId="2745" priority="3828" operator="equal">
      <formula>"SIM"</formula>
    </cfRule>
  </conditionalFormatting>
  <conditionalFormatting sqref="Y150">
    <cfRule type="cellIs" dxfId="2744" priority="3826" operator="equal">
      <formula>"OPORTUNIDADE"</formula>
    </cfRule>
  </conditionalFormatting>
  <conditionalFormatting sqref="Y150">
    <cfRule type="cellIs" dxfId="2743" priority="3824" operator="equal">
      <formula>"NÃO"</formula>
    </cfRule>
    <cfRule type="cellIs" dxfId="2742" priority="3825" operator="equal">
      <formula>"SIM"</formula>
    </cfRule>
  </conditionalFormatting>
  <conditionalFormatting sqref="Y150">
    <cfRule type="cellIs" dxfId="2741" priority="3823" operator="equal">
      <formula>"OPORTUNIDADE"</formula>
    </cfRule>
  </conditionalFormatting>
  <conditionalFormatting sqref="Y150">
    <cfRule type="cellIs" dxfId="2740" priority="3821" operator="equal">
      <formula>"NÃO"</formula>
    </cfRule>
    <cfRule type="cellIs" dxfId="2739" priority="3822" operator="equal">
      <formula>"SIM"</formula>
    </cfRule>
  </conditionalFormatting>
  <conditionalFormatting sqref="Y150">
    <cfRule type="cellIs" dxfId="2738" priority="3820" operator="equal">
      <formula>"OPORTUNIDADE"</formula>
    </cfRule>
  </conditionalFormatting>
  <conditionalFormatting sqref="Y150">
    <cfRule type="cellIs" dxfId="2737" priority="3818" operator="equal">
      <formula>"NÃO"</formula>
    </cfRule>
    <cfRule type="cellIs" dxfId="2736" priority="3819" operator="equal">
      <formula>"SIM"</formula>
    </cfRule>
  </conditionalFormatting>
  <conditionalFormatting sqref="Y150">
    <cfRule type="cellIs" dxfId="2735" priority="3817" operator="equal">
      <formula>"OPORTUNIDADE"</formula>
    </cfRule>
  </conditionalFormatting>
  <conditionalFormatting sqref="Y150">
    <cfRule type="cellIs" dxfId="2734" priority="3815" operator="equal">
      <formula>"NÃO"</formula>
    </cfRule>
    <cfRule type="cellIs" dxfId="2733" priority="3816" operator="equal">
      <formula>"SIM"</formula>
    </cfRule>
  </conditionalFormatting>
  <conditionalFormatting sqref="Y150">
    <cfRule type="cellIs" dxfId="2732" priority="3814" operator="equal">
      <formula>"OPORTUNIDADE"</formula>
    </cfRule>
  </conditionalFormatting>
  <conditionalFormatting sqref="Y150">
    <cfRule type="cellIs" dxfId="2731" priority="3812" operator="equal">
      <formula>"NÃO"</formula>
    </cfRule>
    <cfRule type="cellIs" dxfId="2730" priority="3813" operator="equal">
      <formula>"SIM"</formula>
    </cfRule>
  </conditionalFormatting>
  <conditionalFormatting sqref="Y150">
    <cfRule type="cellIs" dxfId="2729" priority="3811" operator="equal">
      <formula>"OPORTUNIDADE"</formula>
    </cfRule>
  </conditionalFormatting>
  <conditionalFormatting sqref="Y150">
    <cfRule type="cellIs" dxfId="2728" priority="3809" operator="equal">
      <formula>"NÃO"</formula>
    </cfRule>
    <cfRule type="cellIs" dxfId="2727" priority="3810" operator="equal">
      <formula>"SIM"</formula>
    </cfRule>
  </conditionalFormatting>
  <conditionalFormatting sqref="Y150">
    <cfRule type="cellIs" dxfId="2726" priority="3808" operator="equal">
      <formula>"OPORTUNIDADE"</formula>
    </cfRule>
  </conditionalFormatting>
  <conditionalFormatting sqref="Y150">
    <cfRule type="cellIs" dxfId="2725" priority="3806" operator="equal">
      <formula>"NÃO"</formula>
    </cfRule>
    <cfRule type="cellIs" dxfId="2724" priority="3807" operator="equal">
      <formula>"SIM"</formula>
    </cfRule>
  </conditionalFormatting>
  <conditionalFormatting sqref="Y150">
    <cfRule type="cellIs" dxfId="2723" priority="3805" operator="equal">
      <formula>"OPORTUNIDADE"</formula>
    </cfRule>
  </conditionalFormatting>
  <conditionalFormatting sqref="Y150">
    <cfRule type="cellIs" dxfId="2722" priority="3803" operator="equal">
      <formula>"NÃO"</formula>
    </cfRule>
    <cfRule type="cellIs" dxfId="2721" priority="3804" operator="equal">
      <formula>"SIM"</formula>
    </cfRule>
  </conditionalFormatting>
  <conditionalFormatting sqref="Y150">
    <cfRule type="cellIs" dxfId="2720" priority="3802" operator="equal">
      <formula>"OPORTUNIDADE"</formula>
    </cfRule>
  </conditionalFormatting>
  <conditionalFormatting sqref="Y150">
    <cfRule type="cellIs" dxfId="2719" priority="3800" operator="equal">
      <formula>"NÃO"</formula>
    </cfRule>
    <cfRule type="cellIs" dxfId="2718" priority="3801" operator="equal">
      <formula>"SIM"</formula>
    </cfRule>
  </conditionalFormatting>
  <conditionalFormatting sqref="Y150">
    <cfRule type="cellIs" dxfId="2717" priority="3799" operator="equal">
      <formula>"OPORTUNIDADE"</formula>
    </cfRule>
  </conditionalFormatting>
  <conditionalFormatting sqref="Y150">
    <cfRule type="cellIs" dxfId="2716" priority="3797" operator="equal">
      <formula>"NÃO"</formula>
    </cfRule>
    <cfRule type="cellIs" dxfId="2715" priority="3798" operator="equal">
      <formula>"SIM"</formula>
    </cfRule>
  </conditionalFormatting>
  <conditionalFormatting sqref="Y150">
    <cfRule type="cellIs" dxfId="2714" priority="3796" operator="equal">
      <formula>"OPORTUNIDADE"</formula>
    </cfRule>
  </conditionalFormatting>
  <conditionalFormatting sqref="Y150">
    <cfRule type="cellIs" dxfId="2713" priority="3794" operator="equal">
      <formula>"NÃO"</formula>
    </cfRule>
    <cfRule type="cellIs" dxfId="2712" priority="3795" operator="equal">
      <formula>"SIM"</formula>
    </cfRule>
  </conditionalFormatting>
  <conditionalFormatting sqref="Y150">
    <cfRule type="cellIs" dxfId="2711" priority="3793" operator="equal">
      <formula>"OPORTUNIDADE"</formula>
    </cfRule>
  </conditionalFormatting>
  <conditionalFormatting sqref="Y150">
    <cfRule type="cellIs" dxfId="2710" priority="3791" operator="equal">
      <formula>"NÃO"</formula>
    </cfRule>
    <cfRule type="cellIs" dxfId="2709" priority="3792" operator="equal">
      <formula>"SIM"</formula>
    </cfRule>
  </conditionalFormatting>
  <conditionalFormatting sqref="Y150">
    <cfRule type="cellIs" dxfId="2708" priority="3790" operator="equal">
      <formula>"OPORTUNIDADE"</formula>
    </cfRule>
  </conditionalFormatting>
  <conditionalFormatting sqref="Y150">
    <cfRule type="cellIs" dxfId="2707" priority="3788" operator="equal">
      <formula>"NÃO"</formula>
    </cfRule>
    <cfRule type="cellIs" dxfId="2706" priority="3789" operator="equal">
      <formula>"SIM"</formula>
    </cfRule>
  </conditionalFormatting>
  <conditionalFormatting sqref="Y150">
    <cfRule type="cellIs" dxfId="2705" priority="3787" operator="equal">
      <formula>"OPORTUNIDADE"</formula>
    </cfRule>
  </conditionalFormatting>
  <conditionalFormatting sqref="Y150">
    <cfRule type="cellIs" dxfId="2704" priority="3785" operator="equal">
      <formula>"NÃO"</formula>
    </cfRule>
    <cfRule type="cellIs" dxfId="2703" priority="3786" operator="equal">
      <formula>"SIM"</formula>
    </cfRule>
  </conditionalFormatting>
  <conditionalFormatting sqref="Y150">
    <cfRule type="cellIs" dxfId="2702" priority="3784" operator="equal">
      <formula>"OPORTUNIDADE"</formula>
    </cfRule>
  </conditionalFormatting>
  <conditionalFormatting sqref="Y150">
    <cfRule type="cellIs" dxfId="2701" priority="3782" operator="equal">
      <formula>"NÃO"</formula>
    </cfRule>
    <cfRule type="cellIs" dxfId="2700" priority="3783" operator="equal">
      <formula>"SIM"</formula>
    </cfRule>
  </conditionalFormatting>
  <conditionalFormatting sqref="Y150">
    <cfRule type="cellIs" dxfId="2699" priority="3781" operator="equal">
      <formula>"OPORTUNIDADE"</formula>
    </cfRule>
  </conditionalFormatting>
  <conditionalFormatting sqref="Y150">
    <cfRule type="cellIs" dxfId="2698" priority="3779" operator="equal">
      <formula>"NÃO"</formula>
    </cfRule>
    <cfRule type="cellIs" dxfId="2697" priority="3780" operator="equal">
      <formula>"SIM"</formula>
    </cfRule>
  </conditionalFormatting>
  <conditionalFormatting sqref="Y150">
    <cfRule type="cellIs" dxfId="2696" priority="3778" operator="equal">
      <formula>"OPORTUNIDADE"</formula>
    </cfRule>
  </conditionalFormatting>
  <conditionalFormatting sqref="Y150">
    <cfRule type="cellIs" dxfId="2695" priority="3776" operator="equal">
      <formula>"NÃO"</formula>
    </cfRule>
    <cfRule type="cellIs" dxfId="2694" priority="3777" operator="equal">
      <formula>"SIM"</formula>
    </cfRule>
  </conditionalFormatting>
  <conditionalFormatting sqref="Y150">
    <cfRule type="cellIs" dxfId="2693" priority="3775" operator="equal">
      <formula>"OPORTUNIDADE"</formula>
    </cfRule>
  </conditionalFormatting>
  <conditionalFormatting sqref="Y150">
    <cfRule type="cellIs" dxfId="2692" priority="3773" operator="equal">
      <formula>"NÃO"</formula>
    </cfRule>
    <cfRule type="cellIs" dxfId="2691" priority="3774" operator="equal">
      <formula>"SIM"</formula>
    </cfRule>
  </conditionalFormatting>
  <conditionalFormatting sqref="Y150">
    <cfRule type="cellIs" dxfId="2690" priority="3772" operator="equal">
      <formula>"OPORTUNIDADE"</formula>
    </cfRule>
  </conditionalFormatting>
  <conditionalFormatting sqref="Y150">
    <cfRule type="cellIs" dxfId="2689" priority="3770" operator="equal">
      <formula>"NÃO"</formula>
    </cfRule>
    <cfRule type="cellIs" dxfId="2688" priority="3771" operator="equal">
      <formula>"SIM"</formula>
    </cfRule>
  </conditionalFormatting>
  <conditionalFormatting sqref="Y150">
    <cfRule type="cellIs" dxfId="2687" priority="3769" operator="equal">
      <formula>"OPORTUNIDADE"</formula>
    </cfRule>
  </conditionalFormatting>
  <conditionalFormatting sqref="Y150">
    <cfRule type="cellIs" dxfId="2686" priority="3767" operator="equal">
      <formula>"NÃO"</formula>
    </cfRule>
    <cfRule type="cellIs" dxfId="2685" priority="3768" operator="equal">
      <formula>"SIM"</formula>
    </cfRule>
  </conditionalFormatting>
  <conditionalFormatting sqref="Y150">
    <cfRule type="cellIs" dxfId="2684" priority="3766" operator="equal">
      <formula>"OPORTUNIDADE"</formula>
    </cfRule>
  </conditionalFormatting>
  <conditionalFormatting sqref="Y150">
    <cfRule type="cellIs" dxfId="2683" priority="3764" operator="equal">
      <formula>"NÃO"</formula>
    </cfRule>
    <cfRule type="cellIs" dxfId="2682" priority="3765" operator="equal">
      <formula>"SIM"</formula>
    </cfRule>
  </conditionalFormatting>
  <conditionalFormatting sqref="Y150">
    <cfRule type="cellIs" dxfId="2681" priority="3763" operator="equal">
      <formula>"OPORTUNIDADE"</formula>
    </cfRule>
  </conditionalFormatting>
  <conditionalFormatting sqref="Y150">
    <cfRule type="cellIs" dxfId="2680" priority="3761" operator="equal">
      <formula>"NÃO"</formula>
    </cfRule>
    <cfRule type="cellIs" dxfId="2679" priority="3762" operator="equal">
      <formula>"SIM"</formula>
    </cfRule>
  </conditionalFormatting>
  <conditionalFormatting sqref="Y150">
    <cfRule type="cellIs" dxfId="2678" priority="3760" operator="equal">
      <formula>"OPORTUNIDADE"</formula>
    </cfRule>
  </conditionalFormatting>
  <conditionalFormatting sqref="Y150">
    <cfRule type="cellIs" dxfId="2677" priority="3758" operator="equal">
      <formula>"NÃO"</formula>
    </cfRule>
    <cfRule type="cellIs" dxfId="2676" priority="3759" operator="equal">
      <formula>"SIM"</formula>
    </cfRule>
  </conditionalFormatting>
  <conditionalFormatting sqref="Y150">
    <cfRule type="cellIs" dxfId="2675" priority="3757" operator="equal">
      <formula>"OPORTUNIDADE"</formula>
    </cfRule>
  </conditionalFormatting>
  <conditionalFormatting sqref="Y150">
    <cfRule type="cellIs" dxfId="2674" priority="3755" operator="equal">
      <formula>"NÃO"</formula>
    </cfRule>
    <cfRule type="cellIs" dxfId="2673" priority="3756" operator="equal">
      <formula>"SIM"</formula>
    </cfRule>
  </conditionalFormatting>
  <conditionalFormatting sqref="Y150">
    <cfRule type="cellIs" dxfId="2672" priority="3754" operator="equal">
      <formula>"OPORTUNIDADE"</formula>
    </cfRule>
  </conditionalFormatting>
  <conditionalFormatting sqref="Y150">
    <cfRule type="cellIs" dxfId="2671" priority="3752" operator="equal">
      <formula>"NÃO"</formula>
    </cfRule>
    <cfRule type="cellIs" dxfId="2670" priority="3753" operator="equal">
      <formula>"SIM"</formula>
    </cfRule>
  </conditionalFormatting>
  <conditionalFormatting sqref="Z150">
    <cfRule type="cellIs" dxfId="2669" priority="3751" operator="equal">
      <formula>"OPORTUNIDADE"</formula>
    </cfRule>
  </conditionalFormatting>
  <conditionalFormatting sqref="Z150">
    <cfRule type="cellIs" dxfId="2668" priority="3749" operator="equal">
      <formula>"NÃO"</formula>
    </cfRule>
    <cfRule type="cellIs" dxfId="2667" priority="3750" operator="equal">
      <formula>"SIM"</formula>
    </cfRule>
  </conditionalFormatting>
  <conditionalFormatting sqref="BK68">
    <cfRule type="iconSet" priority="3748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2666" priority="3747" operator="equal">
      <formula>"OPORTUNIDADE"</formula>
    </cfRule>
  </conditionalFormatting>
  <conditionalFormatting sqref="Y151">
    <cfRule type="cellIs" dxfId="2665" priority="3745" operator="equal">
      <formula>"NÃO"</formula>
    </cfRule>
    <cfRule type="cellIs" dxfId="2664" priority="3746" operator="equal">
      <formula>"SIM"</formula>
    </cfRule>
  </conditionalFormatting>
  <conditionalFormatting sqref="Y151">
    <cfRule type="cellIs" dxfId="2663" priority="3744" operator="equal">
      <formula>"OPORTUNIDADE"</formula>
    </cfRule>
  </conditionalFormatting>
  <conditionalFormatting sqref="Y151">
    <cfRule type="cellIs" dxfId="2662" priority="3742" operator="equal">
      <formula>"NÃO"</formula>
    </cfRule>
    <cfRule type="cellIs" dxfId="2661" priority="3743" operator="equal">
      <formula>"SIM"</formula>
    </cfRule>
  </conditionalFormatting>
  <conditionalFormatting sqref="Y151">
    <cfRule type="cellIs" dxfId="2660" priority="3741" operator="equal">
      <formula>"OPORTUNIDADE"</formula>
    </cfRule>
  </conditionalFormatting>
  <conditionalFormatting sqref="Y151">
    <cfRule type="cellIs" dxfId="2659" priority="3739" operator="equal">
      <formula>"NÃO"</formula>
    </cfRule>
    <cfRule type="cellIs" dxfId="2658" priority="3740" operator="equal">
      <formula>"SIM"</formula>
    </cfRule>
  </conditionalFormatting>
  <conditionalFormatting sqref="Y151">
    <cfRule type="cellIs" dxfId="2657" priority="3738" operator="equal">
      <formula>"OPORTUNIDADE"</formula>
    </cfRule>
  </conditionalFormatting>
  <conditionalFormatting sqref="Y151">
    <cfRule type="cellIs" dxfId="2656" priority="3736" operator="equal">
      <formula>"NÃO"</formula>
    </cfRule>
    <cfRule type="cellIs" dxfId="2655" priority="3737" operator="equal">
      <formula>"SIM"</formula>
    </cfRule>
  </conditionalFormatting>
  <conditionalFormatting sqref="Y151">
    <cfRule type="cellIs" dxfId="2654" priority="3735" operator="equal">
      <formula>"OPORTUNIDADE"</formula>
    </cfRule>
  </conditionalFormatting>
  <conditionalFormatting sqref="Y151">
    <cfRule type="cellIs" dxfId="2653" priority="3733" operator="equal">
      <formula>"NÃO"</formula>
    </cfRule>
    <cfRule type="cellIs" dxfId="2652" priority="3734" operator="equal">
      <formula>"SIM"</formula>
    </cfRule>
  </conditionalFormatting>
  <conditionalFormatting sqref="Y151">
    <cfRule type="cellIs" dxfId="2651" priority="3732" operator="equal">
      <formula>"OPORTUNIDADE"</formula>
    </cfRule>
  </conditionalFormatting>
  <conditionalFormatting sqref="Y151">
    <cfRule type="cellIs" dxfId="2650" priority="3730" operator="equal">
      <formula>"NÃO"</formula>
    </cfRule>
    <cfRule type="cellIs" dxfId="2649" priority="3731" operator="equal">
      <formula>"SIM"</formula>
    </cfRule>
  </conditionalFormatting>
  <conditionalFormatting sqref="Y151">
    <cfRule type="cellIs" dxfId="2648" priority="3729" operator="equal">
      <formula>"OPORTUNIDADE"</formula>
    </cfRule>
  </conditionalFormatting>
  <conditionalFormatting sqref="Y151">
    <cfRule type="cellIs" dxfId="2647" priority="3727" operator="equal">
      <formula>"NÃO"</formula>
    </cfRule>
    <cfRule type="cellIs" dxfId="2646" priority="3728" operator="equal">
      <formula>"SIM"</formula>
    </cfRule>
  </conditionalFormatting>
  <conditionalFormatting sqref="Y151">
    <cfRule type="cellIs" dxfId="2645" priority="3726" operator="equal">
      <formula>"OPORTUNIDADE"</formula>
    </cfRule>
  </conditionalFormatting>
  <conditionalFormatting sqref="Y151">
    <cfRule type="cellIs" dxfId="2644" priority="3724" operator="equal">
      <formula>"NÃO"</formula>
    </cfRule>
    <cfRule type="cellIs" dxfId="2643" priority="3725" operator="equal">
      <formula>"SIM"</formula>
    </cfRule>
  </conditionalFormatting>
  <conditionalFormatting sqref="Y151">
    <cfRule type="cellIs" dxfId="2642" priority="3723" operator="equal">
      <formula>"OPORTUNIDADE"</formula>
    </cfRule>
  </conditionalFormatting>
  <conditionalFormatting sqref="Y151">
    <cfRule type="cellIs" dxfId="2641" priority="3721" operator="equal">
      <formula>"NÃO"</formula>
    </cfRule>
    <cfRule type="cellIs" dxfId="2640" priority="3722" operator="equal">
      <formula>"SIM"</formula>
    </cfRule>
  </conditionalFormatting>
  <conditionalFormatting sqref="Y151">
    <cfRule type="cellIs" dxfId="2639" priority="3720" operator="equal">
      <formula>"OPORTUNIDADE"</formula>
    </cfRule>
  </conditionalFormatting>
  <conditionalFormatting sqref="Y151">
    <cfRule type="cellIs" dxfId="2638" priority="3718" operator="equal">
      <formula>"NÃO"</formula>
    </cfRule>
    <cfRule type="cellIs" dxfId="2637" priority="3719" operator="equal">
      <formula>"SIM"</formula>
    </cfRule>
  </conditionalFormatting>
  <conditionalFormatting sqref="Z151">
    <cfRule type="cellIs" dxfId="2636" priority="3717" operator="equal">
      <formula>"OPORTUNIDADE"</formula>
    </cfRule>
  </conditionalFormatting>
  <conditionalFormatting sqref="Z151">
    <cfRule type="cellIs" dxfId="2635" priority="3715" operator="equal">
      <formula>"NÃO"</formula>
    </cfRule>
    <cfRule type="cellIs" dxfId="2634" priority="3716" operator="equal">
      <formula>"SIM"</formula>
    </cfRule>
  </conditionalFormatting>
  <conditionalFormatting sqref="Y151">
    <cfRule type="cellIs" dxfId="2633" priority="3714" operator="equal">
      <formula>"OPORTUNIDADE"</formula>
    </cfRule>
  </conditionalFormatting>
  <conditionalFormatting sqref="Y151">
    <cfRule type="cellIs" dxfId="2632" priority="3712" operator="equal">
      <formula>"NÃO"</formula>
    </cfRule>
    <cfRule type="cellIs" dxfId="2631" priority="3713" operator="equal">
      <formula>"SIM"</formula>
    </cfRule>
  </conditionalFormatting>
  <conditionalFormatting sqref="Y151">
    <cfRule type="cellIs" dxfId="2630" priority="3711" operator="equal">
      <formula>"OPORTUNIDADE"</formula>
    </cfRule>
  </conditionalFormatting>
  <conditionalFormatting sqref="Y151">
    <cfRule type="cellIs" dxfId="2629" priority="3709" operator="equal">
      <formula>"NÃO"</formula>
    </cfRule>
    <cfRule type="cellIs" dxfId="2628" priority="3710" operator="equal">
      <formula>"SIM"</formula>
    </cfRule>
  </conditionalFormatting>
  <conditionalFormatting sqref="Y151">
    <cfRule type="cellIs" dxfId="2627" priority="3708" operator="equal">
      <formula>"OPORTUNIDADE"</formula>
    </cfRule>
  </conditionalFormatting>
  <conditionalFormatting sqref="Y151">
    <cfRule type="cellIs" dxfId="2626" priority="3706" operator="equal">
      <formula>"NÃO"</formula>
    </cfRule>
    <cfRule type="cellIs" dxfId="2625" priority="3707" operator="equal">
      <formula>"SIM"</formula>
    </cfRule>
  </conditionalFormatting>
  <conditionalFormatting sqref="Y151">
    <cfRule type="cellIs" dxfId="2624" priority="3705" operator="equal">
      <formula>"OPORTUNIDADE"</formula>
    </cfRule>
  </conditionalFormatting>
  <conditionalFormatting sqref="Y151">
    <cfRule type="cellIs" dxfId="2623" priority="3703" operator="equal">
      <formula>"NÃO"</formula>
    </cfRule>
    <cfRule type="cellIs" dxfId="2622" priority="3704" operator="equal">
      <formula>"SIM"</formula>
    </cfRule>
  </conditionalFormatting>
  <conditionalFormatting sqref="Y149">
    <cfRule type="cellIs" dxfId="2621" priority="3702" operator="equal">
      <formula>"OPORTUNIDADE"</formula>
    </cfRule>
  </conditionalFormatting>
  <conditionalFormatting sqref="Y149">
    <cfRule type="cellIs" dxfId="2620" priority="3700" operator="equal">
      <formula>"NÃO"</formula>
    </cfRule>
    <cfRule type="cellIs" dxfId="2619" priority="3701" operator="equal">
      <formula>"SIM"</formula>
    </cfRule>
  </conditionalFormatting>
  <conditionalFormatting sqref="Z149">
    <cfRule type="cellIs" dxfId="2618" priority="3699" operator="equal">
      <formula>"OPORTUNIDADE"</formula>
    </cfRule>
  </conditionalFormatting>
  <conditionalFormatting sqref="Z149">
    <cfRule type="cellIs" dxfId="2617" priority="3697" operator="equal">
      <formula>"NÃO"</formula>
    </cfRule>
    <cfRule type="cellIs" dxfId="2616" priority="3698" operator="equal">
      <formula>"SIM"</formula>
    </cfRule>
  </conditionalFormatting>
  <conditionalFormatting sqref="Y149">
    <cfRule type="cellIs" dxfId="2615" priority="3696" operator="equal">
      <formula>"OPORTUNIDADE"</formula>
    </cfRule>
  </conditionalFormatting>
  <conditionalFormatting sqref="Y149">
    <cfRule type="cellIs" dxfId="2614" priority="3694" operator="equal">
      <formula>"NÃO"</formula>
    </cfRule>
    <cfRule type="cellIs" dxfId="2613" priority="3695" operator="equal">
      <formula>"SIM"</formula>
    </cfRule>
  </conditionalFormatting>
  <conditionalFormatting sqref="Z149">
    <cfRule type="cellIs" dxfId="2612" priority="3693" operator="equal">
      <formula>"OPORTUNIDADE"</formula>
    </cfRule>
  </conditionalFormatting>
  <conditionalFormatting sqref="Z149">
    <cfRule type="cellIs" dxfId="2611" priority="3691" operator="equal">
      <formula>"NÃO"</formula>
    </cfRule>
    <cfRule type="cellIs" dxfId="2610" priority="3692" operator="equal">
      <formula>"SIM"</formula>
    </cfRule>
  </conditionalFormatting>
  <conditionalFormatting sqref="Y146:Y150">
    <cfRule type="cellIs" dxfId="2609" priority="3690" operator="equal">
      <formula>"OPORTUNIDADE"</formula>
    </cfRule>
  </conditionalFormatting>
  <conditionalFormatting sqref="Y146:Y150">
    <cfRule type="cellIs" dxfId="2608" priority="3688" operator="equal">
      <formula>"NÃO"</formula>
    </cfRule>
    <cfRule type="cellIs" dxfId="2607" priority="3689" operator="equal">
      <formula>"SIM"</formula>
    </cfRule>
  </conditionalFormatting>
  <conditionalFormatting sqref="Y146:Y150">
    <cfRule type="cellIs" dxfId="2606" priority="3687" operator="equal">
      <formula>"OPORTUNIDADE"</formula>
    </cfRule>
  </conditionalFormatting>
  <conditionalFormatting sqref="Y146:Y150">
    <cfRule type="cellIs" dxfId="2605" priority="3685" operator="equal">
      <formula>"NÃO"</formula>
    </cfRule>
    <cfRule type="cellIs" dxfId="2604" priority="3686" operator="equal">
      <formula>"SIM"</formula>
    </cfRule>
  </conditionalFormatting>
  <conditionalFormatting sqref="Y146:Y150">
    <cfRule type="cellIs" dxfId="2603" priority="3684" operator="equal">
      <formula>"OPORTUNIDADE"</formula>
    </cfRule>
  </conditionalFormatting>
  <conditionalFormatting sqref="Y146:Y150">
    <cfRule type="cellIs" dxfId="2602" priority="3682" operator="equal">
      <formula>"NÃO"</formula>
    </cfRule>
    <cfRule type="cellIs" dxfId="2601" priority="3683" operator="equal">
      <formula>"SIM"</formula>
    </cfRule>
  </conditionalFormatting>
  <conditionalFormatting sqref="Y146:Y150">
    <cfRule type="cellIs" dxfId="2600" priority="3681" operator="equal">
      <formula>"OPORTUNIDADE"</formula>
    </cfRule>
  </conditionalFormatting>
  <conditionalFormatting sqref="Y146:Y150">
    <cfRule type="cellIs" dxfId="2599" priority="3679" operator="equal">
      <formula>"NÃO"</formula>
    </cfRule>
    <cfRule type="cellIs" dxfId="2598" priority="3680" operator="equal">
      <formula>"SIM"</formula>
    </cfRule>
  </conditionalFormatting>
  <conditionalFormatting sqref="Y146:Y150">
    <cfRule type="cellIs" dxfId="2597" priority="3678" operator="equal">
      <formula>"OPORTUNIDADE"</formula>
    </cfRule>
  </conditionalFormatting>
  <conditionalFormatting sqref="Y146:Y150">
    <cfRule type="cellIs" dxfId="2596" priority="3676" operator="equal">
      <formula>"NÃO"</formula>
    </cfRule>
    <cfRule type="cellIs" dxfId="2595" priority="3677" operator="equal">
      <formula>"SIM"</formula>
    </cfRule>
  </conditionalFormatting>
  <conditionalFormatting sqref="Y146:Y150">
    <cfRule type="cellIs" dxfId="2594" priority="3675" operator="equal">
      <formula>"OPORTUNIDADE"</formula>
    </cfRule>
  </conditionalFormatting>
  <conditionalFormatting sqref="Y146:Y150">
    <cfRule type="cellIs" dxfId="2593" priority="3673" operator="equal">
      <formula>"NÃO"</formula>
    </cfRule>
    <cfRule type="cellIs" dxfId="2592" priority="3674" operator="equal">
      <formula>"SIM"</formula>
    </cfRule>
  </conditionalFormatting>
  <conditionalFormatting sqref="Y146:Y150">
    <cfRule type="cellIs" dxfId="2591" priority="3672" operator="equal">
      <formula>"OPORTUNIDADE"</formula>
    </cfRule>
  </conditionalFormatting>
  <conditionalFormatting sqref="Y146:Y150">
    <cfRule type="cellIs" dxfId="2590" priority="3670" operator="equal">
      <formula>"NÃO"</formula>
    </cfRule>
    <cfRule type="cellIs" dxfId="2589" priority="3671" operator="equal">
      <formula>"SIM"</formula>
    </cfRule>
  </conditionalFormatting>
  <conditionalFormatting sqref="Y146:Y150">
    <cfRule type="cellIs" dxfId="2588" priority="3669" operator="equal">
      <formula>"OPORTUNIDADE"</formula>
    </cfRule>
  </conditionalFormatting>
  <conditionalFormatting sqref="Y146:Y150">
    <cfRule type="cellIs" dxfId="2587" priority="3667" operator="equal">
      <formula>"NÃO"</formula>
    </cfRule>
    <cfRule type="cellIs" dxfId="2586" priority="3668" operator="equal">
      <formula>"SIM"</formula>
    </cfRule>
  </conditionalFormatting>
  <conditionalFormatting sqref="Y146:Y150">
    <cfRule type="cellIs" dxfId="2585" priority="3666" operator="equal">
      <formula>"OPORTUNIDADE"</formula>
    </cfRule>
  </conditionalFormatting>
  <conditionalFormatting sqref="Y146:Y150">
    <cfRule type="cellIs" dxfId="2584" priority="3664" operator="equal">
      <formula>"NÃO"</formula>
    </cfRule>
    <cfRule type="cellIs" dxfId="2583" priority="3665" operator="equal">
      <formula>"SIM"</formula>
    </cfRule>
  </conditionalFormatting>
  <conditionalFormatting sqref="Y146:Y150">
    <cfRule type="cellIs" dxfId="2582" priority="3663" operator="equal">
      <formula>"OPORTUNIDADE"</formula>
    </cfRule>
  </conditionalFormatting>
  <conditionalFormatting sqref="Y146:Y150">
    <cfRule type="cellIs" dxfId="2581" priority="3661" operator="equal">
      <formula>"NÃO"</formula>
    </cfRule>
    <cfRule type="cellIs" dxfId="2580" priority="3662" operator="equal">
      <formula>"SIM"</formula>
    </cfRule>
  </conditionalFormatting>
  <conditionalFormatting sqref="Y146:Y150">
    <cfRule type="cellIs" dxfId="2579" priority="3660" operator="equal">
      <formula>"OPORTUNIDADE"</formula>
    </cfRule>
  </conditionalFormatting>
  <conditionalFormatting sqref="Y146:Y150">
    <cfRule type="cellIs" dxfId="2578" priority="3658" operator="equal">
      <formula>"NÃO"</formula>
    </cfRule>
    <cfRule type="cellIs" dxfId="2577" priority="3659" operator="equal">
      <formula>"SIM"</formula>
    </cfRule>
  </conditionalFormatting>
  <conditionalFormatting sqref="Z146:Z148">
    <cfRule type="cellIs" dxfId="2576" priority="3657" operator="equal">
      <formula>"OPORTUNIDADE"</formula>
    </cfRule>
  </conditionalFormatting>
  <conditionalFormatting sqref="Z146:Z148">
    <cfRule type="cellIs" dxfId="2575" priority="3655" operator="equal">
      <formula>"NÃO"</formula>
    </cfRule>
    <cfRule type="cellIs" dxfId="2574" priority="3656" operator="equal">
      <formula>"SIM"</formula>
    </cfRule>
  </conditionalFormatting>
  <conditionalFormatting sqref="Y146:Y150">
    <cfRule type="cellIs" dxfId="2573" priority="3654" operator="equal">
      <formula>"OPORTUNIDADE"</formula>
    </cfRule>
  </conditionalFormatting>
  <conditionalFormatting sqref="Y146:Y150">
    <cfRule type="cellIs" dxfId="2572" priority="3652" operator="equal">
      <formula>"NÃO"</formula>
    </cfRule>
    <cfRule type="cellIs" dxfId="2571" priority="3653" operator="equal">
      <formula>"SIM"</formula>
    </cfRule>
  </conditionalFormatting>
  <conditionalFormatting sqref="Y146:Y150">
    <cfRule type="cellIs" dxfId="2570" priority="3651" operator="equal">
      <formula>"OPORTUNIDADE"</formula>
    </cfRule>
  </conditionalFormatting>
  <conditionalFormatting sqref="Y146:Y150">
    <cfRule type="cellIs" dxfId="2569" priority="3649" operator="equal">
      <formula>"NÃO"</formula>
    </cfRule>
    <cfRule type="cellIs" dxfId="2568" priority="3650" operator="equal">
      <formula>"SIM"</formula>
    </cfRule>
  </conditionalFormatting>
  <conditionalFormatting sqref="Y146:Y150">
    <cfRule type="cellIs" dxfId="2567" priority="3648" operator="equal">
      <formula>"OPORTUNIDADE"</formula>
    </cfRule>
  </conditionalFormatting>
  <conditionalFormatting sqref="Y146:Y150">
    <cfRule type="cellIs" dxfId="2566" priority="3646" operator="equal">
      <formula>"NÃO"</formula>
    </cfRule>
    <cfRule type="cellIs" dxfId="2565" priority="3647" operator="equal">
      <formula>"SIM"</formula>
    </cfRule>
  </conditionalFormatting>
  <conditionalFormatting sqref="Y146:Y150">
    <cfRule type="cellIs" dxfId="2564" priority="3645" operator="equal">
      <formula>"OPORTUNIDADE"</formula>
    </cfRule>
  </conditionalFormatting>
  <conditionalFormatting sqref="Y146:Y150">
    <cfRule type="cellIs" dxfId="2563" priority="3643" operator="equal">
      <formula>"NÃO"</formula>
    </cfRule>
    <cfRule type="cellIs" dxfId="2562" priority="3644" operator="equal">
      <formula>"SIM"</formula>
    </cfRule>
  </conditionalFormatting>
  <conditionalFormatting sqref="Y146:Y150">
    <cfRule type="cellIs" dxfId="2561" priority="3642" operator="equal">
      <formula>"OPORTUNIDADE"</formula>
    </cfRule>
  </conditionalFormatting>
  <conditionalFormatting sqref="Y146:Y150">
    <cfRule type="cellIs" dxfId="2560" priority="3640" operator="equal">
      <formula>"NÃO"</formula>
    </cfRule>
    <cfRule type="cellIs" dxfId="2559" priority="3641" operator="equal">
      <formula>"SIM"</formula>
    </cfRule>
  </conditionalFormatting>
  <conditionalFormatting sqref="Y146:Y150">
    <cfRule type="cellIs" dxfId="2558" priority="3639" operator="equal">
      <formula>"OPORTUNIDADE"</formula>
    </cfRule>
  </conditionalFormatting>
  <conditionalFormatting sqref="Y146:Y150">
    <cfRule type="cellIs" dxfId="2557" priority="3637" operator="equal">
      <formula>"NÃO"</formula>
    </cfRule>
    <cfRule type="cellIs" dxfId="2556" priority="3638" operator="equal">
      <formula>"SIM"</formula>
    </cfRule>
  </conditionalFormatting>
  <conditionalFormatting sqref="Y146:Y150">
    <cfRule type="cellIs" dxfId="2555" priority="3636" operator="equal">
      <formula>"OPORTUNIDADE"</formula>
    </cfRule>
  </conditionalFormatting>
  <conditionalFormatting sqref="Y146:Y150">
    <cfRule type="cellIs" dxfId="2554" priority="3634" operator="equal">
      <formula>"NÃO"</formula>
    </cfRule>
    <cfRule type="cellIs" dxfId="2553" priority="3635" operator="equal">
      <formula>"SIM"</formula>
    </cfRule>
  </conditionalFormatting>
  <conditionalFormatting sqref="Y146:Y150">
    <cfRule type="cellIs" dxfId="2552" priority="3633" operator="equal">
      <formula>"OPORTUNIDADE"</formula>
    </cfRule>
  </conditionalFormatting>
  <conditionalFormatting sqref="Y146:Y150">
    <cfRule type="cellIs" dxfId="2551" priority="3631" operator="equal">
      <formula>"NÃO"</formula>
    </cfRule>
    <cfRule type="cellIs" dxfId="2550" priority="3632" operator="equal">
      <formula>"SIM"</formula>
    </cfRule>
  </conditionalFormatting>
  <conditionalFormatting sqref="Y146:Y150">
    <cfRule type="cellIs" dxfId="2549" priority="3630" operator="equal">
      <formula>"OPORTUNIDADE"</formula>
    </cfRule>
  </conditionalFormatting>
  <conditionalFormatting sqref="Y146:Y150">
    <cfRule type="cellIs" dxfId="2548" priority="3628" operator="equal">
      <formula>"NÃO"</formula>
    </cfRule>
    <cfRule type="cellIs" dxfId="2547" priority="3629" operator="equal">
      <formula>"SIM"</formula>
    </cfRule>
  </conditionalFormatting>
  <conditionalFormatting sqref="Y146:Y150">
    <cfRule type="cellIs" dxfId="2546" priority="3627" operator="equal">
      <formula>"OPORTUNIDADE"</formula>
    </cfRule>
  </conditionalFormatting>
  <conditionalFormatting sqref="Y146:Y150">
    <cfRule type="cellIs" dxfId="2545" priority="3625" operator="equal">
      <formula>"NÃO"</formula>
    </cfRule>
    <cfRule type="cellIs" dxfId="2544" priority="3626" operator="equal">
      <formula>"SIM"</formula>
    </cfRule>
  </conditionalFormatting>
  <conditionalFormatting sqref="Y146:Y150">
    <cfRule type="cellIs" dxfId="2543" priority="3624" operator="equal">
      <formula>"OPORTUNIDADE"</formula>
    </cfRule>
  </conditionalFormatting>
  <conditionalFormatting sqref="Y146:Y150">
    <cfRule type="cellIs" dxfId="2542" priority="3622" operator="equal">
      <formula>"NÃO"</formula>
    </cfRule>
    <cfRule type="cellIs" dxfId="2541" priority="3623" operator="equal">
      <formula>"SIM"</formula>
    </cfRule>
  </conditionalFormatting>
  <conditionalFormatting sqref="Y146:Y150">
    <cfRule type="cellIs" dxfId="2540" priority="3621" operator="equal">
      <formula>"OPORTUNIDADE"</formula>
    </cfRule>
  </conditionalFormatting>
  <conditionalFormatting sqref="Y146:Y150">
    <cfRule type="cellIs" dxfId="2539" priority="3619" operator="equal">
      <formula>"NÃO"</formula>
    </cfRule>
    <cfRule type="cellIs" dxfId="2538" priority="3620" operator="equal">
      <formula>"SIM"</formula>
    </cfRule>
  </conditionalFormatting>
  <conditionalFormatting sqref="Y146:Y150">
    <cfRule type="cellIs" dxfId="2537" priority="3618" operator="equal">
      <formula>"OPORTUNIDADE"</formula>
    </cfRule>
  </conditionalFormatting>
  <conditionalFormatting sqref="Y146:Y150">
    <cfRule type="cellIs" dxfId="2536" priority="3616" operator="equal">
      <formula>"NÃO"</formula>
    </cfRule>
    <cfRule type="cellIs" dxfId="2535" priority="3617" operator="equal">
      <formula>"SIM"</formula>
    </cfRule>
  </conditionalFormatting>
  <conditionalFormatting sqref="Y146:Y150">
    <cfRule type="cellIs" dxfId="2534" priority="3615" operator="equal">
      <formula>"OPORTUNIDADE"</formula>
    </cfRule>
  </conditionalFormatting>
  <conditionalFormatting sqref="Y146:Y150">
    <cfRule type="cellIs" dxfId="2533" priority="3613" operator="equal">
      <formula>"NÃO"</formula>
    </cfRule>
    <cfRule type="cellIs" dxfId="2532" priority="3614" operator="equal">
      <formula>"SIM"</formula>
    </cfRule>
  </conditionalFormatting>
  <conditionalFormatting sqref="Y146:Y150">
    <cfRule type="cellIs" dxfId="2531" priority="3612" operator="equal">
      <formula>"OPORTUNIDADE"</formula>
    </cfRule>
  </conditionalFormatting>
  <conditionalFormatting sqref="Y146:Y150">
    <cfRule type="cellIs" dxfId="2530" priority="3610" operator="equal">
      <formula>"NÃO"</formula>
    </cfRule>
    <cfRule type="cellIs" dxfId="2529" priority="3611" operator="equal">
      <formula>"SIM"</formula>
    </cfRule>
  </conditionalFormatting>
  <conditionalFormatting sqref="Y146:Y150">
    <cfRule type="cellIs" dxfId="2528" priority="3609" operator="equal">
      <formula>"OPORTUNIDADE"</formula>
    </cfRule>
  </conditionalFormatting>
  <conditionalFormatting sqref="Y146:Y150">
    <cfRule type="cellIs" dxfId="2527" priority="3607" operator="equal">
      <formula>"NÃO"</formula>
    </cfRule>
    <cfRule type="cellIs" dxfId="2526" priority="3608" operator="equal">
      <formula>"SIM"</formula>
    </cfRule>
  </conditionalFormatting>
  <conditionalFormatting sqref="Y146:Y150">
    <cfRule type="cellIs" dxfId="2525" priority="3606" operator="equal">
      <formula>"OPORTUNIDADE"</formula>
    </cfRule>
  </conditionalFormatting>
  <conditionalFormatting sqref="Y146:Y150">
    <cfRule type="cellIs" dxfId="2524" priority="3604" operator="equal">
      <formula>"NÃO"</formula>
    </cfRule>
    <cfRule type="cellIs" dxfId="2523" priority="3605" operator="equal">
      <formula>"SIM"</formula>
    </cfRule>
  </conditionalFormatting>
  <conditionalFormatting sqref="Y146:Y150">
    <cfRule type="cellIs" dxfId="2522" priority="3603" operator="equal">
      <formula>"OPORTUNIDADE"</formula>
    </cfRule>
  </conditionalFormatting>
  <conditionalFormatting sqref="Y146:Y150">
    <cfRule type="cellIs" dxfId="2521" priority="3601" operator="equal">
      <formula>"NÃO"</formula>
    </cfRule>
    <cfRule type="cellIs" dxfId="2520" priority="3602" operator="equal">
      <formula>"SIM"</formula>
    </cfRule>
  </conditionalFormatting>
  <conditionalFormatting sqref="Y146:Y150">
    <cfRule type="cellIs" dxfId="2519" priority="3600" operator="equal">
      <formula>"OPORTUNIDADE"</formula>
    </cfRule>
  </conditionalFormatting>
  <conditionalFormatting sqref="Y146:Y150">
    <cfRule type="cellIs" dxfId="2518" priority="3598" operator="equal">
      <formula>"NÃO"</formula>
    </cfRule>
    <cfRule type="cellIs" dxfId="2517" priority="3599" operator="equal">
      <formula>"SIM"</formula>
    </cfRule>
  </conditionalFormatting>
  <conditionalFormatting sqref="Y146:Y150">
    <cfRule type="cellIs" dxfId="2516" priority="3597" operator="equal">
      <formula>"OPORTUNIDADE"</formula>
    </cfRule>
  </conditionalFormatting>
  <conditionalFormatting sqref="Y146:Y150">
    <cfRule type="cellIs" dxfId="2515" priority="3595" operator="equal">
      <formula>"NÃO"</formula>
    </cfRule>
    <cfRule type="cellIs" dxfId="2514" priority="3596" operator="equal">
      <formula>"SIM"</formula>
    </cfRule>
  </conditionalFormatting>
  <conditionalFormatting sqref="Z146:Z148">
    <cfRule type="cellIs" dxfId="2513" priority="3594" operator="equal">
      <formula>"OPORTUNIDADE"</formula>
    </cfRule>
  </conditionalFormatting>
  <conditionalFormatting sqref="Z146:Z148">
    <cfRule type="cellIs" dxfId="2512" priority="3592" operator="equal">
      <formula>"NÃO"</formula>
    </cfRule>
    <cfRule type="cellIs" dxfId="2511" priority="3593" operator="equal">
      <formula>"SIM"</formula>
    </cfRule>
  </conditionalFormatting>
  <conditionalFormatting sqref="Z146:Z148">
    <cfRule type="cellIs" dxfId="2510" priority="3591" operator="equal">
      <formula>"OPORTUNIDADE"</formula>
    </cfRule>
  </conditionalFormatting>
  <conditionalFormatting sqref="Z146:Z148">
    <cfRule type="cellIs" dxfId="2509" priority="3589" operator="equal">
      <formula>"NÃO"</formula>
    </cfRule>
    <cfRule type="cellIs" dxfId="2508" priority="3590" operator="equal">
      <formula>"SIM"</formula>
    </cfRule>
  </conditionalFormatting>
  <conditionalFormatting sqref="Y146:Y150">
    <cfRule type="cellIs" dxfId="2507" priority="3588" operator="equal">
      <formula>"OPORTUNIDADE"</formula>
    </cfRule>
  </conditionalFormatting>
  <conditionalFormatting sqref="Y146:Y150">
    <cfRule type="cellIs" dxfId="2506" priority="3586" operator="equal">
      <formula>"NÃO"</formula>
    </cfRule>
    <cfRule type="cellIs" dxfId="2505" priority="3587" operator="equal">
      <formula>"SIM"</formula>
    </cfRule>
  </conditionalFormatting>
  <conditionalFormatting sqref="Y146:Y150">
    <cfRule type="cellIs" dxfId="2504" priority="3585" operator="equal">
      <formula>"OPORTUNIDADE"</formula>
    </cfRule>
  </conditionalFormatting>
  <conditionalFormatting sqref="Y146:Y150">
    <cfRule type="cellIs" dxfId="2503" priority="3583" operator="equal">
      <formula>"NÃO"</formula>
    </cfRule>
    <cfRule type="cellIs" dxfId="2502" priority="3584" operator="equal">
      <formula>"SIM"</formula>
    </cfRule>
  </conditionalFormatting>
  <conditionalFormatting sqref="Z146:Z148">
    <cfRule type="cellIs" dxfId="2501" priority="3582" operator="equal">
      <formula>"OPORTUNIDADE"</formula>
    </cfRule>
  </conditionalFormatting>
  <conditionalFormatting sqref="Z146:Z148">
    <cfRule type="cellIs" dxfId="2500" priority="3580" operator="equal">
      <formula>"NÃO"</formula>
    </cfRule>
    <cfRule type="cellIs" dxfId="2499" priority="3581" operator="equal">
      <formula>"SIM"</formula>
    </cfRule>
  </conditionalFormatting>
  <conditionalFormatting sqref="Z146:Z148">
    <cfRule type="cellIs" dxfId="2498" priority="3579" operator="equal">
      <formula>"OPORTUNIDADE"</formula>
    </cfRule>
  </conditionalFormatting>
  <conditionalFormatting sqref="Z146:Z148">
    <cfRule type="cellIs" dxfId="2497" priority="3577" operator="equal">
      <formula>"NÃO"</formula>
    </cfRule>
    <cfRule type="cellIs" dxfId="2496" priority="3578" operator="equal">
      <formula>"SIM"</formula>
    </cfRule>
  </conditionalFormatting>
  <conditionalFormatting sqref="Z146:Z148">
    <cfRule type="cellIs" dxfId="2495" priority="3576" operator="equal">
      <formula>"OPORTUNIDADE"</formula>
    </cfRule>
  </conditionalFormatting>
  <conditionalFormatting sqref="Z146:Z148">
    <cfRule type="cellIs" dxfId="2494" priority="3574" operator="equal">
      <formula>"NÃO"</formula>
    </cfRule>
    <cfRule type="cellIs" dxfId="2493" priority="3575" operator="equal">
      <formula>"SIM"</formula>
    </cfRule>
  </conditionalFormatting>
  <conditionalFormatting sqref="Z146:Z148">
    <cfRule type="cellIs" dxfId="2492" priority="3573" operator="equal">
      <formula>"OPORTUNIDADE"</formula>
    </cfRule>
  </conditionalFormatting>
  <conditionalFormatting sqref="Z146:Z148">
    <cfRule type="cellIs" dxfId="2491" priority="3571" operator="equal">
      <formula>"NÃO"</formula>
    </cfRule>
    <cfRule type="cellIs" dxfId="2490" priority="3572" operator="equal">
      <formula>"SIM"</formula>
    </cfRule>
  </conditionalFormatting>
  <conditionalFormatting sqref="Y146:Y150">
    <cfRule type="cellIs" dxfId="2489" priority="3570" operator="equal">
      <formula>"OPORTUNIDADE"</formula>
    </cfRule>
  </conditionalFormatting>
  <conditionalFormatting sqref="Y146:Y150">
    <cfRule type="cellIs" dxfId="2488" priority="3568" operator="equal">
      <formula>"NÃO"</formula>
    </cfRule>
    <cfRule type="cellIs" dxfId="2487" priority="3569" operator="equal">
      <formula>"SIM"</formula>
    </cfRule>
  </conditionalFormatting>
  <conditionalFormatting sqref="Y146:Y150">
    <cfRule type="cellIs" dxfId="2486" priority="3567" operator="equal">
      <formula>"OPORTUNIDADE"</formula>
    </cfRule>
  </conditionalFormatting>
  <conditionalFormatting sqref="Y146:Y150">
    <cfRule type="cellIs" dxfId="2485" priority="3565" operator="equal">
      <formula>"NÃO"</formula>
    </cfRule>
    <cfRule type="cellIs" dxfId="2484" priority="3566" operator="equal">
      <formula>"SIM"</formula>
    </cfRule>
  </conditionalFormatting>
  <conditionalFormatting sqref="Y146:Y150">
    <cfRule type="cellIs" dxfId="2483" priority="3564" operator="equal">
      <formula>"OPORTUNIDADE"</formula>
    </cfRule>
  </conditionalFormatting>
  <conditionalFormatting sqref="Y146:Y150">
    <cfRule type="cellIs" dxfId="2482" priority="3562" operator="equal">
      <formula>"NÃO"</formula>
    </cfRule>
    <cfRule type="cellIs" dxfId="2481" priority="3563" operator="equal">
      <formula>"SIM"</formula>
    </cfRule>
  </conditionalFormatting>
  <conditionalFormatting sqref="Y146:Y150">
    <cfRule type="cellIs" dxfId="2480" priority="3561" operator="equal">
      <formula>"OPORTUNIDADE"</formula>
    </cfRule>
  </conditionalFormatting>
  <conditionalFormatting sqref="Y146:Y150">
    <cfRule type="cellIs" dxfId="2479" priority="3559" operator="equal">
      <formula>"NÃO"</formula>
    </cfRule>
    <cfRule type="cellIs" dxfId="2478" priority="3560" operator="equal">
      <formula>"SIM"</formula>
    </cfRule>
  </conditionalFormatting>
  <conditionalFormatting sqref="Y146:Y150">
    <cfRule type="cellIs" dxfId="2477" priority="3558" operator="equal">
      <formula>"OPORTUNIDADE"</formula>
    </cfRule>
  </conditionalFormatting>
  <conditionalFormatting sqref="Y146:Y150">
    <cfRule type="cellIs" dxfId="2476" priority="3556" operator="equal">
      <formula>"NÃO"</formula>
    </cfRule>
    <cfRule type="cellIs" dxfId="2475" priority="3557" operator="equal">
      <formula>"SIM"</formula>
    </cfRule>
  </conditionalFormatting>
  <conditionalFormatting sqref="Y146:Y150">
    <cfRule type="cellIs" dxfId="2474" priority="3555" operator="equal">
      <formula>"OPORTUNIDADE"</formula>
    </cfRule>
  </conditionalFormatting>
  <conditionalFormatting sqref="Y146:Y150">
    <cfRule type="cellIs" dxfId="2473" priority="3553" operator="equal">
      <formula>"NÃO"</formula>
    </cfRule>
    <cfRule type="cellIs" dxfId="2472" priority="3554" operator="equal">
      <formula>"SIM"</formula>
    </cfRule>
  </conditionalFormatting>
  <conditionalFormatting sqref="Y152">
    <cfRule type="cellIs" dxfId="2471" priority="3246" operator="equal">
      <formula>"OPORTUNIDADE"</formula>
    </cfRule>
  </conditionalFormatting>
  <conditionalFormatting sqref="Y152">
    <cfRule type="cellIs" dxfId="2470" priority="3244" operator="equal">
      <formula>"NÃO"</formula>
    </cfRule>
    <cfRule type="cellIs" dxfId="2469" priority="3245" operator="equal">
      <formula>"SIM"</formula>
    </cfRule>
  </conditionalFormatting>
  <conditionalFormatting sqref="Y152">
    <cfRule type="cellIs" dxfId="2468" priority="3243" operator="equal">
      <formula>"OPORTUNIDADE"</formula>
    </cfRule>
  </conditionalFormatting>
  <conditionalFormatting sqref="Y152">
    <cfRule type="cellIs" dxfId="2467" priority="3241" operator="equal">
      <formula>"NÃO"</formula>
    </cfRule>
    <cfRule type="cellIs" dxfId="2466" priority="3242" operator="equal">
      <formula>"SIM"</formula>
    </cfRule>
  </conditionalFormatting>
  <conditionalFormatting sqref="Y152">
    <cfRule type="cellIs" dxfId="2465" priority="3240" operator="equal">
      <formula>"OPORTUNIDADE"</formula>
    </cfRule>
  </conditionalFormatting>
  <conditionalFormatting sqref="Y152">
    <cfRule type="cellIs" dxfId="2464" priority="3238" operator="equal">
      <formula>"NÃO"</formula>
    </cfRule>
    <cfRule type="cellIs" dxfId="2463" priority="3239" operator="equal">
      <formula>"SIM"</formula>
    </cfRule>
  </conditionalFormatting>
  <conditionalFormatting sqref="Y152">
    <cfRule type="cellIs" dxfId="2462" priority="3237" operator="equal">
      <formula>"OPORTUNIDADE"</formula>
    </cfRule>
  </conditionalFormatting>
  <conditionalFormatting sqref="Y152">
    <cfRule type="cellIs" dxfId="2461" priority="3235" operator="equal">
      <formula>"NÃO"</formula>
    </cfRule>
    <cfRule type="cellIs" dxfId="2460" priority="3236" operator="equal">
      <formula>"SIM"</formula>
    </cfRule>
  </conditionalFormatting>
  <conditionalFormatting sqref="Y152">
    <cfRule type="cellIs" dxfId="2459" priority="3234" operator="equal">
      <formula>"OPORTUNIDADE"</formula>
    </cfRule>
  </conditionalFormatting>
  <conditionalFormatting sqref="Y152">
    <cfRule type="cellIs" dxfId="2458" priority="3232" operator="equal">
      <formula>"NÃO"</formula>
    </cfRule>
    <cfRule type="cellIs" dxfId="2457" priority="3233" operator="equal">
      <formula>"SIM"</formula>
    </cfRule>
  </conditionalFormatting>
  <conditionalFormatting sqref="Y152">
    <cfRule type="cellIs" dxfId="2456" priority="3231" operator="equal">
      <formula>"OPORTUNIDADE"</formula>
    </cfRule>
  </conditionalFormatting>
  <conditionalFormatting sqref="Y152">
    <cfRule type="cellIs" dxfId="2455" priority="3229" operator="equal">
      <formula>"NÃO"</formula>
    </cfRule>
    <cfRule type="cellIs" dxfId="2454" priority="3230" operator="equal">
      <formula>"SIM"</formula>
    </cfRule>
  </conditionalFormatting>
  <conditionalFormatting sqref="Y152">
    <cfRule type="cellIs" dxfId="2453" priority="3228" operator="equal">
      <formula>"OPORTUNIDADE"</formula>
    </cfRule>
  </conditionalFormatting>
  <conditionalFormatting sqref="Y152">
    <cfRule type="cellIs" dxfId="2452" priority="3226" operator="equal">
      <formula>"NÃO"</formula>
    </cfRule>
    <cfRule type="cellIs" dxfId="2451" priority="3227" operator="equal">
      <formula>"SIM"</formula>
    </cfRule>
  </conditionalFormatting>
  <conditionalFormatting sqref="Y152">
    <cfRule type="cellIs" dxfId="2450" priority="3225" operator="equal">
      <formula>"OPORTUNIDADE"</formula>
    </cfRule>
  </conditionalFormatting>
  <conditionalFormatting sqref="Y152">
    <cfRule type="cellIs" dxfId="2449" priority="3223" operator="equal">
      <formula>"NÃO"</formula>
    </cfRule>
    <cfRule type="cellIs" dxfId="2448" priority="3224" operator="equal">
      <formula>"SIM"</formula>
    </cfRule>
  </conditionalFormatting>
  <conditionalFormatting sqref="Y152">
    <cfRule type="cellIs" dxfId="2447" priority="3222" operator="equal">
      <formula>"OPORTUNIDADE"</formula>
    </cfRule>
  </conditionalFormatting>
  <conditionalFormatting sqref="Y152">
    <cfRule type="cellIs" dxfId="2446" priority="3220" operator="equal">
      <formula>"NÃO"</formula>
    </cfRule>
    <cfRule type="cellIs" dxfId="2445" priority="3221" operator="equal">
      <formula>"SIM"</formula>
    </cfRule>
  </conditionalFormatting>
  <conditionalFormatting sqref="Y152">
    <cfRule type="cellIs" dxfId="2444" priority="3219" operator="equal">
      <formula>"OPORTUNIDADE"</formula>
    </cfRule>
  </conditionalFormatting>
  <conditionalFormatting sqref="Y152">
    <cfRule type="cellIs" dxfId="2443" priority="3217" operator="equal">
      <formula>"NÃO"</formula>
    </cfRule>
    <cfRule type="cellIs" dxfId="2442" priority="3218" operator="equal">
      <formula>"SIM"</formula>
    </cfRule>
  </conditionalFormatting>
  <conditionalFormatting sqref="Y152">
    <cfRule type="cellIs" dxfId="2441" priority="3216" operator="equal">
      <formula>"OPORTUNIDADE"</formula>
    </cfRule>
  </conditionalFormatting>
  <conditionalFormatting sqref="Y152">
    <cfRule type="cellIs" dxfId="2440" priority="3214" operator="equal">
      <formula>"NÃO"</formula>
    </cfRule>
    <cfRule type="cellIs" dxfId="2439" priority="3215" operator="equal">
      <formula>"SIM"</formula>
    </cfRule>
  </conditionalFormatting>
  <conditionalFormatting sqref="Z152">
    <cfRule type="cellIs" dxfId="2438" priority="3213" operator="equal">
      <formula>"OPORTUNIDADE"</formula>
    </cfRule>
  </conditionalFormatting>
  <conditionalFormatting sqref="Z152">
    <cfRule type="cellIs" dxfId="2437" priority="3211" operator="equal">
      <formula>"NÃO"</formula>
    </cfRule>
    <cfRule type="cellIs" dxfId="2436" priority="3212" operator="equal">
      <formula>"SIM"</formula>
    </cfRule>
  </conditionalFormatting>
  <conditionalFormatting sqref="Y152">
    <cfRule type="cellIs" dxfId="2435" priority="3210" operator="equal">
      <formula>"OPORTUNIDADE"</formula>
    </cfRule>
  </conditionalFormatting>
  <conditionalFormatting sqref="Y152">
    <cfRule type="cellIs" dxfId="2434" priority="3208" operator="equal">
      <formula>"NÃO"</formula>
    </cfRule>
    <cfRule type="cellIs" dxfId="2433" priority="3209" operator="equal">
      <formula>"SIM"</formula>
    </cfRule>
  </conditionalFormatting>
  <conditionalFormatting sqref="Y152">
    <cfRule type="cellIs" dxfId="2432" priority="3207" operator="equal">
      <formula>"OPORTUNIDADE"</formula>
    </cfRule>
  </conditionalFormatting>
  <conditionalFormatting sqref="Y152">
    <cfRule type="cellIs" dxfId="2431" priority="3205" operator="equal">
      <formula>"NÃO"</formula>
    </cfRule>
    <cfRule type="cellIs" dxfId="2430" priority="3206" operator="equal">
      <formula>"SIM"</formula>
    </cfRule>
  </conditionalFormatting>
  <conditionalFormatting sqref="Y152">
    <cfRule type="cellIs" dxfId="2429" priority="3204" operator="equal">
      <formula>"OPORTUNIDADE"</formula>
    </cfRule>
  </conditionalFormatting>
  <conditionalFormatting sqref="Y152">
    <cfRule type="cellIs" dxfId="2428" priority="3202" operator="equal">
      <formula>"NÃO"</formula>
    </cfRule>
    <cfRule type="cellIs" dxfId="2427" priority="3203" operator="equal">
      <formula>"SIM"</formula>
    </cfRule>
  </conditionalFormatting>
  <conditionalFormatting sqref="Y152">
    <cfRule type="cellIs" dxfId="2426" priority="3201" operator="equal">
      <formula>"OPORTUNIDADE"</formula>
    </cfRule>
  </conditionalFormatting>
  <conditionalFormatting sqref="Y152">
    <cfRule type="cellIs" dxfId="2425" priority="3199" operator="equal">
      <formula>"NÃO"</formula>
    </cfRule>
    <cfRule type="cellIs" dxfId="2424" priority="3200" operator="equal">
      <formula>"SIM"</formula>
    </cfRule>
  </conditionalFormatting>
  <conditionalFormatting sqref="Y152">
    <cfRule type="cellIs" dxfId="2423" priority="3198" operator="equal">
      <formula>"OPORTUNIDADE"</formula>
    </cfRule>
  </conditionalFormatting>
  <conditionalFormatting sqref="Y152">
    <cfRule type="cellIs" dxfId="2422" priority="3196" operator="equal">
      <formula>"NÃO"</formula>
    </cfRule>
    <cfRule type="cellIs" dxfId="2421" priority="3197" operator="equal">
      <formula>"SIM"</formula>
    </cfRule>
  </conditionalFormatting>
  <conditionalFormatting sqref="Y152">
    <cfRule type="cellIs" dxfId="2420" priority="3195" operator="equal">
      <formula>"OPORTUNIDADE"</formula>
    </cfRule>
  </conditionalFormatting>
  <conditionalFormatting sqref="Y152">
    <cfRule type="cellIs" dxfId="2419" priority="3193" operator="equal">
      <formula>"NÃO"</formula>
    </cfRule>
    <cfRule type="cellIs" dxfId="2418" priority="3194" operator="equal">
      <formula>"SIM"</formula>
    </cfRule>
  </conditionalFormatting>
  <conditionalFormatting sqref="Y153">
    <cfRule type="cellIs" dxfId="2417" priority="3192" operator="equal">
      <formula>"OPORTUNIDADE"</formula>
    </cfRule>
  </conditionalFormatting>
  <conditionalFormatting sqref="Y153">
    <cfRule type="cellIs" dxfId="2416" priority="3190" operator="equal">
      <formula>"NÃO"</formula>
    </cfRule>
    <cfRule type="cellIs" dxfId="2415" priority="3191" operator="equal">
      <formula>"SIM"</formula>
    </cfRule>
  </conditionalFormatting>
  <conditionalFormatting sqref="Y153">
    <cfRule type="cellIs" dxfId="2414" priority="3189" operator="equal">
      <formula>"OPORTUNIDADE"</formula>
    </cfRule>
  </conditionalFormatting>
  <conditionalFormatting sqref="Y153">
    <cfRule type="cellIs" dxfId="2413" priority="3187" operator="equal">
      <formula>"NÃO"</formula>
    </cfRule>
    <cfRule type="cellIs" dxfId="2412" priority="3188" operator="equal">
      <formula>"SIM"</formula>
    </cfRule>
  </conditionalFormatting>
  <conditionalFormatting sqref="Y153">
    <cfRule type="cellIs" dxfId="2411" priority="3186" operator="equal">
      <formula>"OPORTUNIDADE"</formula>
    </cfRule>
  </conditionalFormatting>
  <conditionalFormatting sqref="Y153">
    <cfRule type="cellIs" dxfId="2410" priority="3184" operator="equal">
      <formula>"NÃO"</formula>
    </cfRule>
    <cfRule type="cellIs" dxfId="2409" priority="3185" operator="equal">
      <formula>"SIM"</formula>
    </cfRule>
  </conditionalFormatting>
  <conditionalFormatting sqref="Y153">
    <cfRule type="cellIs" dxfId="2408" priority="3183" operator="equal">
      <formula>"OPORTUNIDADE"</formula>
    </cfRule>
  </conditionalFormatting>
  <conditionalFormatting sqref="Y153">
    <cfRule type="cellIs" dxfId="2407" priority="3181" operator="equal">
      <formula>"NÃO"</formula>
    </cfRule>
    <cfRule type="cellIs" dxfId="2406" priority="3182" operator="equal">
      <formula>"SIM"</formula>
    </cfRule>
  </conditionalFormatting>
  <conditionalFormatting sqref="Y153">
    <cfRule type="cellIs" dxfId="2405" priority="3180" operator="equal">
      <formula>"OPORTUNIDADE"</formula>
    </cfRule>
  </conditionalFormatting>
  <conditionalFormatting sqref="Y153">
    <cfRule type="cellIs" dxfId="2404" priority="3178" operator="equal">
      <formula>"NÃO"</formula>
    </cfRule>
    <cfRule type="cellIs" dxfId="2403" priority="3179" operator="equal">
      <formula>"SIM"</formula>
    </cfRule>
  </conditionalFormatting>
  <conditionalFormatting sqref="Y153">
    <cfRule type="cellIs" dxfId="2402" priority="3177" operator="equal">
      <formula>"OPORTUNIDADE"</formula>
    </cfRule>
  </conditionalFormatting>
  <conditionalFormatting sqref="Y153">
    <cfRule type="cellIs" dxfId="2401" priority="3175" operator="equal">
      <formula>"NÃO"</formula>
    </cfRule>
    <cfRule type="cellIs" dxfId="2400" priority="3176" operator="equal">
      <formula>"SIM"</formula>
    </cfRule>
  </conditionalFormatting>
  <conditionalFormatting sqref="Y153">
    <cfRule type="cellIs" dxfId="2399" priority="3174" operator="equal">
      <formula>"OPORTUNIDADE"</formula>
    </cfRule>
  </conditionalFormatting>
  <conditionalFormatting sqref="Y153">
    <cfRule type="cellIs" dxfId="2398" priority="3172" operator="equal">
      <formula>"NÃO"</formula>
    </cfRule>
    <cfRule type="cellIs" dxfId="2397" priority="3173" operator="equal">
      <formula>"SIM"</formula>
    </cfRule>
  </conditionalFormatting>
  <conditionalFormatting sqref="Y153">
    <cfRule type="cellIs" dxfId="2396" priority="3171" operator="equal">
      <formula>"OPORTUNIDADE"</formula>
    </cfRule>
  </conditionalFormatting>
  <conditionalFormatting sqref="Y153">
    <cfRule type="cellIs" dxfId="2395" priority="3169" operator="equal">
      <formula>"NÃO"</formula>
    </cfRule>
    <cfRule type="cellIs" dxfId="2394" priority="3170" operator="equal">
      <formula>"SIM"</formula>
    </cfRule>
  </conditionalFormatting>
  <conditionalFormatting sqref="Y153">
    <cfRule type="cellIs" dxfId="2393" priority="3168" operator="equal">
      <formula>"OPORTUNIDADE"</formula>
    </cfRule>
  </conditionalFormatting>
  <conditionalFormatting sqref="Y153">
    <cfRule type="cellIs" dxfId="2392" priority="3166" operator="equal">
      <formula>"NÃO"</formula>
    </cfRule>
    <cfRule type="cellIs" dxfId="2391" priority="3167" operator="equal">
      <formula>"SIM"</formula>
    </cfRule>
  </conditionalFormatting>
  <conditionalFormatting sqref="Y153">
    <cfRule type="cellIs" dxfId="2390" priority="3165" operator="equal">
      <formula>"OPORTUNIDADE"</formula>
    </cfRule>
  </conditionalFormatting>
  <conditionalFormatting sqref="Y153">
    <cfRule type="cellIs" dxfId="2389" priority="3163" operator="equal">
      <formula>"NÃO"</formula>
    </cfRule>
    <cfRule type="cellIs" dxfId="2388" priority="3164" operator="equal">
      <formula>"SIM"</formula>
    </cfRule>
  </conditionalFormatting>
  <conditionalFormatting sqref="Y153">
    <cfRule type="cellIs" dxfId="2387" priority="3162" operator="equal">
      <formula>"OPORTUNIDADE"</formula>
    </cfRule>
  </conditionalFormatting>
  <conditionalFormatting sqref="Y153">
    <cfRule type="cellIs" dxfId="2386" priority="3160" operator="equal">
      <formula>"NÃO"</formula>
    </cfRule>
    <cfRule type="cellIs" dxfId="2385" priority="3161" operator="equal">
      <formula>"SIM"</formula>
    </cfRule>
  </conditionalFormatting>
  <conditionalFormatting sqref="Y153">
    <cfRule type="cellIs" dxfId="2384" priority="3159" operator="equal">
      <formula>"OPORTUNIDADE"</formula>
    </cfRule>
  </conditionalFormatting>
  <conditionalFormatting sqref="Y153">
    <cfRule type="cellIs" dxfId="2383" priority="3157" operator="equal">
      <formula>"NÃO"</formula>
    </cfRule>
    <cfRule type="cellIs" dxfId="2382" priority="3158" operator="equal">
      <formula>"SIM"</formula>
    </cfRule>
  </conditionalFormatting>
  <conditionalFormatting sqref="Y153">
    <cfRule type="cellIs" dxfId="2381" priority="3156" operator="equal">
      <formula>"OPORTUNIDADE"</formula>
    </cfRule>
  </conditionalFormatting>
  <conditionalFormatting sqref="Y153">
    <cfRule type="cellIs" dxfId="2380" priority="3154" operator="equal">
      <formula>"NÃO"</formula>
    </cfRule>
    <cfRule type="cellIs" dxfId="2379" priority="3155" operator="equal">
      <formula>"SIM"</formula>
    </cfRule>
  </conditionalFormatting>
  <conditionalFormatting sqref="Y153">
    <cfRule type="cellIs" dxfId="2378" priority="3153" operator="equal">
      <formula>"OPORTUNIDADE"</formula>
    </cfRule>
  </conditionalFormatting>
  <conditionalFormatting sqref="Y153">
    <cfRule type="cellIs" dxfId="2377" priority="3151" operator="equal">
      <formula>"NÃO"</formula>
    </cfRule>
    <cfRule type="cellIs" dxfId="2376" priority="3152" operator="equal">
      <formula>"SIM"</formula>
    </cfRule>
  </conditionalFormatting>
  <conditionalFormatting sqref="Y153">
    <cfRule type="cellIs" dxfId="2375" priority="3150" operator="equal">
      <formula>"OPORTUNIDADE"</formula>
    </cfRule>
  </conditionalFormatting>
  <conditionalFormatting sqref="Y153">
    <cfRule type="cellIs" dxfId="2374" priority="3148" operator="equal">
      <formula>"NÃO"</formula>
    </cfRule>
    <cfRule type="cellIs" dxfId="2373" priority="3149" operator="equal">
      <formula>"SIM"</formula>
    </cfRule>
  </conditionalFormatting>
  <conditionalFormatting sqref="Y153">
    <cfRule type="cellIs" dxfId="2372" priority="3147" operator="equal">
      <formula>"OPORTUNIDADE"</formula>
    </cfRule>
  </conditionalFormatting>
  <conditionalFormatting sqref="Y153">
    <cfRule type="cellIs" dxfId="2371" priority="3145" operator="equal">
      <formula>"NÃO"</formula>
    </cfRule>
    <cfRule type="cellIs" dxfId="2370" priority="3146" operator="equal">
      <formula>"SIM"</formula>
    </cfRule>
  </conditionalFormatting>
  <conditionalFormatting sqref="Y153">
    <cfRule type="cellIs" dxfId="2369" priority="3144" operator="equal">
      <formula>"OPORTUNIDADE"</formula>
    </cfRule>
  </conditionalFormatting>
  <conditionalFormatting sqref="Y153">
    <cfRule type="cellIs" dxfId="2368" priority="3142" operator="equal">
      <formula>"NÃO"</formula>
    </cfRule>
    <cfRule type="cellIs" dxfId="2367" priority="3143" operator="equal">
      <formula>"SIM"</formula>
    </cfRule>
  </conditionalFormatting>
  <conditionalFormatting sqref="Y153">
    <cfRule type="cellIs" dxfId="2366" priority="3141" operator="equal">
      <formula>"OPORTUNIDADE"</formula>
    </cfRule>
  </conditionalFormatting>
  <conditionalFormatting sqref="Y153">
    <cfRule type="cellIs" dxfId="2365" priority="3139" operator="equal">
      <formula>"NÃO"</formula>
    </cfRule>
    <cfRule type="cellIs" dxfId="2364" priority="3140" operator="equal">
      <formula>"SIM"</formula>
    </cfRule>
  </conditionalFormatting>
  <conditionalFormatting sqref="Y153">
    <cfRule type="cellIs" dxfId="2363" priority="3138" operator="equal">
      <formula>"OPORTUNIDADE"</formula>
    </cfRule>
  </conditionalFormatting>
  <conditionalFormatting sqref="Y153">
    <cfRule type="cellIs" dxfId="2362" priority="3136" operator="equal">
      <formula>"NÃO"</formula>
    </cfRule>
    <cfRule type="cellIs" dxfId="2361" priority="3137" operator="equal">
      <formula>"SIM"</formula>
    </cfRule>
  </conditionalFormatting>
  <conditionalFormatting sqref="Y153">
    <cfRule type="cellIs" dxfId="2360" priority="3135" operator="equal">
      <formula>"OPORTUNIDADE"</formula>
    </cfRule>
  </conditionalFormatting>
  <conditionalFormatting sqref="Y153">
    <cfRule type="cellIs" dxfId="2359" priority="3133" operator="equal">
      <formula>"NÃO"</formula>
    </cfRule>
    <cfRule type="cellIs" dxfId="2358" priority="3134" operator="equal">
      <formula>"SIM"</formula>
    </cfRule>
  </conditionalFormatting>
  <conditionalFormatting sqref="Y153">
    <cfRule type="cellIs" dxfId="2357" priority="3132" operator="equal">
      <formula>"OPORTUNIDADE"</formula>
    </cfRule>
  </conditionalFormatting>
  <conditionalFormatting sqref="Y153">
    <cfRule type="cellIs" dxfId="2356" priority="3130" operator="equal">
      <formula>"NÃO"</formula>
    </cfRule>
    <cfRule type="cellIs" dxfId="2355" priority="3131" operator="equal">
      <formula>"SIM"</formula>
    </cfRule>
  </conditionalFormatting>
  <conditionalFormatting sqref="Y153">
    <cfRule type="cellIs" dxfId="2354" priority="3129" operator="equal">
      <formula>"OPORTUNIDADE"</formula>
    </cfRule>
  </conditionalFormatting>
  <conditionalFormatting sqref="Y153">
    <cfRule type="cellIs" dxfId="2353" priority="3127" operator="equal">
      <formula>"NÃO"</formula>
    </cfRule>
    <cfRule type="cellIs" dxfId="2352" priority="3128" operator="equal">
      <formula>"SIM"</formula>
    </cfRule>
  </conditionalFormatting>
  <conditionalFormatting sqref="Y153">
    <cfRule type="cellIs" dxfId="2351" priority="3126" operator="equal">
      <formula>"OPORTUNIDADE"</formula>
    </cfRule>
  </conditionalFormatting>
  <conditionalFormatting sqref="Y153">
    <cfRule type="cellIs" dxfId="2350" priority="3124" operator="equal">
      <formula>"NÃO"</formula>
    </cfRule>
    <cfRule type="cellIs" dxfId="2349" priority="3125" operator="equal">
      <formula>"SIM"</formula>
    </cfRule>
  </conditionalFormatting>
  <conditionalFormatting sqref="Y153">
    <cfRule type="cellIs" dxfId="2348" priority="3123" operator="equal">
      <formula>"OPORTUNIDADE"</formula>
    </cfRule>
  </conditionalFormatting>
  <conditionalFormatting sqref="Y153">
    <cfRule type="cellIs" dxfId="2347" priority="3121" operator="equal">
      <formula>"NÃO"</formula>
    </cfRule>
    <cfRule type="cellIs" dxfId="2346" priority="3122" operator="equal">
      <formula>"SIM"</formula>
    </cfRule>
  </conditionalFormatting>
  <conditionalFormatting sqref="Y153">
    <cfRule type="cellIs" dxfId="2345" priority="3120" operator="equal">
      <formula>"OPORTUNIDADE"</formula>
    </cfRule>
  </conditionalFormatting>
  <conditionalFormatting sqref="Y153">
    <cfRule type="cellIs" dxfId="2344" priority="3118" operator="equal">
      <formula>"NÃO"</formula>
    </cfRule>
    <cfRule type="cellIs" dxfId="2343" priority="3119" operator="equal">
      <formula>"SIM"</formula>
    </cfRule>
  </conditionalFormatting>
  <conditionalFormatting sqref="Y153">
    <cfRule type="cellIs" dxfId="2342" priority="3117" operator="equal">
      <formula>"OPORTUNIDADE"</formula>
    </cfRule>
  </conditionalFormatting>
  <conditionalFormatting sqref="Y153">
    <cfRule type="cellIs" dxfId="2341" priority="3115" operator="equal">
      <formula>"NÃO"</formula>
    </cfRule>
    <cfRule type="cellIs" dxfId="2340" priority="3116" operator="equal">
      <formula>"SIM"</formula>
    </cfRule>
  </conditionalFormatting>
  <conditionalFormatting sqref="Y153">
    <cfRule type="cellIs" dxfId="2339" priority="3114" operator="equal">
      <formula>"OPORTUNIDADE"</formula>
    </cfRule>
  </conditionalFormatting>
  <conditionalFormatting sqref="Y153">
    <cfRule type="cellIs" dxfId="2338" priority="3112" operator="equal">
      <formula>"NÃO"</formula>
    </cfRule>
    <cfRule type="cellIs" dxfId="2337" priority="3113" operator="equal">
      <formula>"SIM"</formula>
    </cfRule>
  </conditionalFormatting>
  <conditionalFormatting sqref="Y153">
    <cfRule type="cellIs" dxfId="2336" priority="3111" operator="equal">
      <formula>"OPORTUNIDADE"</formula>
    </cfRule>
  </conditionalFormatting>
  <conditionalFormatting sqref="Y153">
    <cfRule type="cellIs" dxfId="2335" priority="3109" operator="equal">
      <formula>"NÃO"</formula>
    </cfRule>
    <cfRule type="cellIs" dxfId="2334" priority="3110" operator="equal">
      <formula>"SIM"</formula>
    </cfRule>
  </conditionalFormatting>
  <conditionalFormatting sqref="Y153">
    <cfRule type="cellIs" dxfId="2333" priority="3108" operator="equal">
      <formula>"OPORTUNIDADE"</formula>
    </cfRule>
  </conditionalFormatting>
  <conditionalFormatting sqref="Y153">
    <cfRule type="cellIs" dxfId="2332" priority="3106" operator="equal">
      <formula>"NÃO"</formula>
    </cfRule>
    <cfRule type="cellIs" dxfId="2331" priority="3107" operator="equal">
      <formula>"SIM"</formula>
    </cfRule>
  </conditionalFormatting>
  <conditionalFormatting sqref="Y153">
    <cfRule type="cellIs" dxfId="2330" priority="3105" operator="equal">
      <formula>"OPORTUNIDADE"</formula>
    </cfRule>
  </conditionalFormatting>
  <conditionalFormatting sqref="Y153">
    <cfRule type="cellIs" dxfId="2329" priority="3103" operator="equal">
      <formula>"NÃO"</formula>
    </cfRule>
    <cfRule type="cellIs" dxfId="2328" priority="3104" operator="equal">
      <formula>"SIM"</formula>
    </cfRule>
  </conditionalFormatting>
  <conditionalFormatting sqref="Y153">
    <cfRule type="cellIs" dxfId="2327" priority="3102" operator="equal">
      <formula>"OPORTUNIDADE"</formula>
    </cfRule>
  </conditionalFormatting>
  <conditionalFormatting sqref="Y153">
    <cfRule type="cellIs" dxfId="2326" priority="3100" operator="equal">
      <formula>"NÃO"</formula>
    </cfRule>
    <cfRule type="cellIs" dxfId="2325" priority="3101" operator="equal">
      <formula>"SIM"</formula>
    </cfRule>
  </conditionalFormatting>
  <conditionalFormatting sqref="Y153">
    <cfRule type="cellIs" dxfId="2324" priority="3099" operator="equal">
      <formula>"OPORTUNIDADE"</formula>
    </cfRule>
  </conditionalFormatting>
  <conditionalFormatting sqref="Y153">
    <cfRule type="cellIs" dxfId="2323" priority="3097" operator="equal">
      <formula>"NÃO"</formula>
    </cfRule>
    <cfRule type="cellIs" dxfId="2322" priority="3098" operator="equal">
      <formula>"SIM"</formula>
    </cfRule>
  </conditionalFormatting>
  <conditionalFormatting sqref="Y153">
    <cfRule type="cellIs" dxfId="2321" priority="3096" operator="equal">
      <formula>"OPORTUNIDADE"</formula>
    </cfRule>
  </conditionalFormatting>
  <conditionalFormatting sqref="Y153">
    <cfRule type="cellIs" dxfId="2320" priority="3094" operator="equal">
      <formula>"NÃO"</formula>
    </cfRule>
    <cfRule type="cellIs" dxfId="2319" priority="3095" operator="equal">
      <formula>"SIM"</formula>
    </cfRule>
  </conditionalFormatting>
  <conditionalFormatting sqref="BJ129:BK129">
    <cfRule type="iconSet" priority="309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09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09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08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08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08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08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08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3082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2318" priority="3081" operator="equal">
      <formula>"OPORTUNIDADE"</formula>
    </cfRule>
  </conditionalFormatting>
  <conditionalFormatting sqref="Y144">
    <cfRule type="cellIs" dxfId="2317" priority="3079" operator="equal">
      <formula>"NÃO"</formula>
    </cfRule>
    <cfRule type="cellIs" dxfId="2316" priority="3080" operator="equal">
      <formula>"SIM"</formula>
    </cfRule>
  </conditionalFormatting>
  <conditionalFormatting sqref="Z144">
    <cfRule type="cellIs" dxfId="2315" priority="3078" operator="equal">
      <formula>"OPORTUNIDADE"</formula>
    </cfRule>
  </conditionalFormatting>
  <conditionalFormatting sqref="Z144">
    <cfRule type="cellIs" dxfId="2314" priority="3076" operator="equal">
      <formula>"NÃO"</formula>
    </cfRule>
    <cfRule type="cellIs" dxfId="2313" priority="3077" operator="equal">
      <formula>"SIM"</formula>
    </cfRule>
  </conditionalFormatting>
  <conditionalFormatting sqref="Y144">
    <cfRule type="cellIs" dxfId="2312" priority="3075" operator="equal">
      <formula>"OPORTUNIDADE"</formula>
    </cfRule>
  </conditionalFormatting>
  <conditionalFormatting sqref="Y144">
    <cfRule type="cellIs" dxfId="2311" priority="3073" operator="equal">
      <formula>"NÃO"</formula>
    </cfRule>
    <cfRule type="cellIs" dxfId="2310" priority="3074" operator="equal">
      <formula>"SIM"</formula>
    </cfRule>
  </conditionalFormatting>
  <conditionalFormatting sqref="Y144">
    <cfRule type="cellIs" dxfId="2309" priority="3072" operator="equal">
      <formula>"OPORTUNIDADE"</formula>
    </cfRule>
  </conditionalFormatting>
  <conditionalFormatting sqref="Y144">
    <cfRule type="cellIs" dxfId="2308" priority="3070" operator="equal">
      <formula>"NÃO"</formula>
    </cfRule>
    <cfRule type="cellIs" dxfId="2307" priority="3071" operator="equal">
      <formula>"SIM"</formula>
    </cfRule>
  </conditionalFormatting>
  <conditionalFormatting sqref="Z144">
    <cfRule type="cellIs" dxfId="2306" priority="3069" operator="equal">
      <formula>"OPORTUNIDADE"</formula>
    </cfRule>
  </conditionalFormatting>
  <conditionalFormatting sqref="Z144">
    <cfRule type="cellIs" dxfId="2305" priority="3067" operator="equal">
      <formula>"NÃO"</formula>
    </cfRule>
    <cfRule type="cellIs" dxfId="2304" priority="3068" operator="equal">
      <formula>"SIM"</formula>
    </cfRule>
  </conditionalFormatting>
  <conditionalFormatting sqref="Y144">
    <cfRule type="cellIs" dxfId="2303" priority="3066" operator="equal">
      <formula>"OPORTUNIDADE"</formula>
    </cfRule>
  </conditionalFormatting>
  <conditionalFormatting sqref="Y144">
    <cfRule type="cellIs" dxfId="2302" priority="3064" operator="equal">
      <formula>"NÃO"</formula>
    </cfRule>
    <cfRule type="cellIs" dxfId="2301" priority="3065" operator="equal">
      <formula>"SIM"</formula>
    </cfRule>
  </conditionalFormatting>
  <conditionalFormatting sqref="Z144">
    <cfRule type="cellIs" dxfId="2300" priority="3063" operator="equal">
      <formula>"OPORTUNIDADE"</formula>
    </cfRule>
  </conditionalFormatting>
  <conditionalFormatting sqref="Z144">
    <cfRule type="cellIs" dxfId="2299" priority="3061" operator="equal">
      <formula>"NÃO"</formula>
    </cfRule>
    <cfRule type="cellIs" dxfId="2298" priority="3062" operator="equal">
      <formula>"SIM"</formula>
    </cfRule>
  </conditionalFormatting>
  <conditionalFormatting sqref="Z144">
    <cfRule type="cellIs" dxfId="2297" priority="3060" operator="equal">
      <formula>"OPORTUNIDADE"</formula>
    </cfRule>
  </conditionalFormatting>
  <conditionalFormatting sqref="Z144">
    <cfRule type="cellIs" dxfId="2296" priority="3058" operator="equal">
      <formula>"NÃO"</formula>
    </cfRule>
    <cfRule type="cellIs" dxfId="2295" priority="3059" operator="equal">
      <formula>"SIM"</formula>
    </cfRule>
  </conditionalFormatting>
  <conditionalFormatting sqref="Y144">
    <cfRule type="cellIs" dxfId="2294" priority="3057" operator="equal">
      <formula>"OPORTUNIDADE"</formula>
    </cfRule>
  </conditionalFormatting>
  <conditionalFormatting sqref="Y144">
    <cfRule type="cellIs" dxfId="2293" priority="3055" operator="equal">
      <formula>"NÃO"</formula>
    </cfRule>
    <cfRule type="cellIs" dxfId="2292" priority="3056" operator="equal">
      <formula>"SIM"</formula>
    </cfRule>
  </conditionalFormatting>
  <conditionalFormatting sqref="Y149">
    <cfRule type="cellIs" dxfId="2291" priority="3054" operator="equal">
      <formula>"OPORTUNIDADE"</formula>
    </cfRule>
  </conditionalFormatting>
  <conditionalFormatting sqref="Y149">
    <cfRule type="cellIs" dxfId="2290" priority="3052" operator="equal">
      <formula>"NÃO"</formula>
    </cfRule>
    <cfRule type="cellIs" dxfId="2289" priority="3053" operator="equal">
      <formula>"SIM"</formula>
    </cfRule>
  </conditionalFormatting>
  <conditionalFormatting sqref="Y149">
    <cfRule type="cellIs" dxfId="2288" priority="3051" operator="equal">
      <formula>"OPORTUNIDADE"</formula>
    </cfRule>
  </conditionalFormatting>
  <conditionalFormatting sqref="Y149">
    <cfRule type="cellIs" dxfId="2287" priority="3049" operator="equal">
      <formula>"NÃO"</formula>
    </cfRule>
    <cfRule type="cellIs" dxfId="2286" priority="3050" operator="equal">
      <formula>"SIM"</formula>
    </cfRule>
  </conditionalFormatting>
  <conditionalFormatting sqref="Y149">
    <cfRule type="cellIs" dxfId="2285" priority="3048" operator="equal">
      <formula>"OPORTUNIDADE"</formula>
    </cfRule>
  </conditionalFormatting>
  <conditionalFormatting sqref="Y149">
    <cfRule type="cellIs" dxfId="2284" priority="3046" operator="equal">
      <formula>"NÃO"</formula>
    </cfRule>
    <cfRule type="cellIs" dxfId="2283" priority="3047" operator="equal">
      <formula>"SIM"</formula>
    </cfRule>
  </conditionalFormatting>
  <conditionalFormatting sqref="Y149">
    <cfRule type="cellIs" dxfId="2282" priority="3045" operator="equal">
      <formula>"OPORTUNIDADE"</formula>
    </cfRule>
  </conditionalFormatting>
  <conditionalFormatting sqref="Y149">
    <cfRule type="cellIs" dxfId="2281" priority="3043" operator="equal">
      <formula>"NÃO"</formula>
    </cfRule>
    <cfRule type="cellIs" dxfId="2280" priority="3044" operator="equal">
      <formula>"SIM"</formula>
    </cfRule>
  </conditionalFormatting>
  <conditionalFormatting sqref="Z149">
    <cfRule type="cellIs" dxfId="2279" priority="3042" operator="equal">
      <formula>"OPORTUNIDADE"</formula>
    </cfRule>
  </conditionalFormatting>
  <conditionalFormatting sqref="Z149">
    <cfRule type="cellIs" dxfId="2278" priority="3040" operator="equal">
      <formula>"NÃO"</formula>
    </cfRule>
    <cfRule type="cellIs" dxfId="2277" priority="3041" operator="equal">
      <formula>"SIM"</formula>
    </cfRule>
  </conditionalFormatting>
  <conditionalFormatting sqref="Z149">
    <cfRule type="cellIs" dxfId="2276" priority="3039" operator="equal">
      <formula>"OPORTUNIDADE"</formula>
    </cfRule>
  </conditionalFormatting>
  <conditionalFormatting sqref="Z149">
    <cfRule type="cellIs" dxfId="2275" priority="3037" operator="equal">
      <formula>"NÃO"</formula>
    </cfRule>
    <cfRule type="cellIs" dxfId="2274" priority="3038" operator="equal">
      <formula>"SIM"</formula>
    </cfRule>
  </conditionalFormatting>
  <conditionalFormatting sqref="Y149">
    <cfRule type="cellIs" dxfId="2273" priority="3036" operator="equal">
      <formula>"OPORTUNIDADE"</formula>
    </cfRule>
  </conditionalFormatting>
  <conditionalFormatting sqref="Y149">
    <cfRule type="cellIs" dxfId="2272" priority="3034" operator="equal">
      <formula>"NÃO"</formula>
    </cfRule>
    <cfRule type="cellIs" dxfId="2271" priority="3035" operator="equal">
      <formula>"SIM"</formula>
    </cfRule>
  </conditionalFormatting>
  <conditionalFormatting sqref="Z149">
    <cfRule type="cellIs" dxfId="2270" priority="3033" operator="equal">
      <formula>"OPORTUNIDADE"</formula>
    </cfRule>
  </conditionalFormatting>
  <conditionalFormatting sqref="Z149">
    <cfRule type="cellIs" dxfId="2269" priority="3031" operator="equal">
      <formula>"NÃO"</formula>
    </cfRule>
    <cfRule type="cellIs" dxfId="2268" priority="3032" operator="equal">
      <formula>"SIM"</formula>
    </cfRule>
  </conditionalFormatting>
  <conditionalFormatting sqref="Y149">
    <cfRule type="cellIs" dxfId="2267" priority="3030" operator="equal">
      <formula>"OPORTUNIDADE"</formula>
    </cfRule>
  </conditionalFormatting>
  <conditionalFormatting sqref="Y149">
    <cfRule type="cellIs" dxfId="2266" priority="3028" operator="equal">
      <formula>"NÃO"</formula>
    </cfRule>
    <cfRule type="cellIs" dxfId="2265" priority="3029" operator="equal">
      <formula>"SIM"</formula>
    </cfRule>
  </conditionalFormatting>
  <conditionalFormatting sqref="Z149">
    <cfRule type="cellIs" dxfId="2264" priority="3027" operator="equal">
      <formula>"OPORTUNIDADE"</formula>
    </cfRule>
  </conditionalFormatting>
  <conditionalFormatting sqref="Z149">
    <cfRule type="cellIs" dxfId="2263" priority="3025" operator="equal">
      <formula>"NÃO"</formula>
    </cfRule>
    <cfRule type="cellIs" dxfId="2262" priority="3026" operator="equal">
      <formula>"SIM"</formula>
    </cfRule>
  </conditionalFormatting>
  <conditionalFormatting sqref="Z149">
    <cfRule type="cellIs" dxfId="2261" priority="3024" operator="equal">
      <formula>"OPORTUNIDADE"</formula>
    </cfRule>
  </conditionalFormatting>
  <conditionalFormatting sqref="Z149">
    <cfRule type="cellIs" dxfId="2260" priority="3022" operator="equal">
      <formula>"NÃO"</formula>
    </cfRule>
    <cfRule type="cellIs" dxfId="2259" priority="3023" operator="equal">
      <formula>"SIM"</formula>
    </cfRule>
  </conditionalFormatting>
  <conditionalFormatting sqref="Z149">
    <cfRule type="cellIs" dxfId="2258" priority="3021" operator="equal">
      <formula>"OPORTUNIDADE"</formula>
    </cfRule>
  </conditionalFormatting>
  <conditionalFormatting sqref="Z149">
    <cfRule type="cellIs" dxfId="2257" priority="3019" operator="equal">
      <formula>"NÃO"</formula>
    </cfRule>
    <cfRule type="cellIs" dxfId="2256" priority="3020" operator="equal">
      <formula>"SIM"</formula>
    </cfRule>
  </conditionalFormatting>
  <conditionalFormatting sqref="Z149">
    <cfRule type="cellIs" dxfId="2255" priority="3018" operator="equal">
      <formula>"OPORTUNIDADE"</formula>
    </cfRule>
  </conditionalFormatting>
  <conditionalFormatting sqref="Z149">
    <cfRule type="cellIs" dxfId="2254" priority="3016" operator="equal">
      <formula>"NÃO"</formula>
    </cfRule>
    <cfRule type="cellIs" dxfId="2253" priority="3017" operator="equal">
      <formula>"SIM"</formula>
    </cfRule>
  </conditionalFormatting>
  <conditionalFormatting sqref="Y149">
    <cfRule type="cellIs" dxfId="2252" priority="3015" operator="equal">
      <formula>"OPORTUNIDADE"</formula>
    </cfRule>
  </conditionalFormatting>
  <conditionalFormatting sqref="Y149">
    <cfRule type="cellIs" dxfId="2251" priority="3013" operator="equal">
      <formula>"NÃO"</formula>
    </cfRule>
    <cfRule type="cellIs" dxfId="2250" priority="3014" operator="equal">
      <formula>"SIM"</formula>
    </cfRule>
  </conditionalFormatting>
  <conditionalFormatting sqref="Y149">
    <cfRule type="cellIs" dxfId="2249" priority="3012" operator="equal">
      <formula>"OPORTUNIDADE"</formula>
    </cfRule>
  </conditionalFormatting>
  <conditionalFormatting sqref="Y149">
    <cfRule type="cellIs" dxfId="2248" priority="3010" operator="equal">
      <formula>"NÃO"</formula>
    </cfRule>
    <cfRule type="cellIs" dxfId="2247" priority="3011" operator="equal">
      <formula>"SIM"</formula>
    </cfRule>
  </conditionalFormatting>
  <conditionalFormatting sqref="Y149">
    <cfRule type="cellIs" dxfId="2246" priority="3009" operator="equal">
      <formula>"OPORTUNIDADE"</formula>
    </cfRule>
  </conditionalFormatting>
  <conditionalFormatting sqref="Y149">
    <cfRule type="cellIs" dxfId="2245" priority="3007" operator="equal">
      <formula>"NÃO"</formula>
    </cfRule>
    <cfRule type="cellIs" dxfId="2244" priority="3008" operator="equal">
      <formula>"SIM"</formula>
    </cfRule>
  </conditionalFormatting>
  <conditionalFormatting sqref="Y149">
    <cfRule type="cellIs" dxfId="2243" priority="3006" operator="equal">
      <formula>"OPORTUNIDADE"</formula>
    </cfRule>
  </conditionalFormatting>
  <conditionalFormatting sqref="Y149">
    <cfRule type="cellIs" dxfId="2242" priority="3004" operator="equal">
      <formula>"NÃO"</formula>
    </cfRule>
    <cfRule type="cellIs" dxfId="2241" priority="3005" operator="equal">
      <formula>"SIM"</formula>
    </cfRule>
  </conditionalFormatting>
  <conditionalFormatting sqref="Y152">
    <cfRule type="cellIs" dxfId="2240" priority="3003" operator="equal">
      <formula>"OPORTUNIDADE"</formula>
    </cfRule>
  </conditionalFormatting>
  <conditionalFormatting sqref="Y152">
    <cfRule type="cellIs" dxfId="2239" priority="3001" operator="equal">
      <formula>"NÃO"</formula>
    </cfRule>
    <cfRule type="cellIs" dxfId="2238" priority="3002" operator="equal">
      <formula>"SIM"</formula>
    </cfRule>
  </conditionalFormatting>
  <conditionalFormatting sqref="Y152">
    <cfRule type="cellIs" dxfId="2237" priority="3000" operator="equal">
      <formula>"OPORTUNIDADE"</formula>
    </cfRule>
  </conditionalFormatting>
  <conditionalFormatting sqref="Y152">
    <cfRule type="cellIs" dxfId="2236" priority="2998" operator="equal">
      <formula>"NÃO"</formula>
    </cfRule>
    <cfRule type="cellIs" dxfId="2235" priority="2999" operator="equal">
      <formula>"SIM"</formula>
    </cfRule>
  </conditionalFormatting>
  <conditionalFormatting sqref="Y152">
    <cfRule type="cellIs" dxfId="2234" priority="2997" operator="equal">
      <formula>"OPORTUNIDADE"</formula>
    </cfRule>
  </conditionalFormatting>
  <conditionalFormatting sqref="Y152">
    <cfRule type="cellIs" dxfId="2233" priority="2995" operator="equal">
      <formula>"NÃO"</formula>
    </cfRule>
    <cfRule type="cellIs" dxfId="2232" priority="2996" operator="equal">
      <formula>"SIM"</formula>
    </cfRule>
  </conditionalFormatting>
  <conditionalFormatting sqref="Y152">
    <cfRule type="cellIs" dxfId="2231" priority="2994" operator="equal">
      <formula>"OPORTUNIDADE"</formula>
    </cfRule>
  </conditionalFormatting>
  <conditionalFormatting sqref="Y152">
    <cfRule type="cellIs" dxfId="2230" priority="2992" operator="equal">
      <formula>"NÃO"</formula>
    </cfRule>
    <cfRule type="cellIs" dxfId="2229" priority="2993" operator="equal">
      <formula>"SIM"</formula>
    </cfRule>
  </conditionalFormatting>
  <conditionalFormatting sqref="Y152">
    <cfRule type="cellIs" dxfId="2228" priority="2991" operator="equal">
      <formula>"OPORTUNIDADE"</formula>
    </cfRule>
  </conditionalFormatting>
  <conditionalFormatting sqref="Y152">
    <cfRule type="cellIs" dxfId="2227" priority="2989" operator="equal">
      <formula>"NÃO"</formula>
    </cfRule>
    <cfRule type="cellIs" dxfId="2226" priority="2990" operator="equal">
      <formula>"SIM"</formula>
    </cfRule>
  </conditionalFormatting>
  <conditionalFormatting sqref="Y152">
    <cfRule type="cellIs" dxfId="2225" priority="2988" operator="equal">
      <formula>"OPORTUNIDADE"</formula>
    </cfRule>
  </conditionalFormatting>
  <conditionalFormatting sqref="Y152">
    <cfRule type="cellIs" dxfId="2224" priority="2986" operator="equal">
      <formula>"NÃO"</formula>
    </cfRule>
    <cfRule type="cellIs" dxfId="2223" priority="2987" operator="equal">
      <formula>"SIM"</formula>
    </cfRule>
  </conditionalFormatting>
  <conditionalFormatting sqref="Y152">
    <cfRule type="cellIs" dxfId="2222" priority="2985" operator="equal">
      <formula>"OPORTUNIDADE"</formula>
    </cfRule>
  </conditionalFormatting>
  <conditionalFormatting sqref="Y152">
    <cfRule type="cellIs" dxfId="2221" priority="2983" operator="equal">
      <formula>"NÃO"</formula>
    </cfRule>
    <cfRule type="cellIs" dxfId="2220" priority="2984" operator="equal">
      <formula>"SIM"</formula>
    </cfRule>
  </conditionalFormatting>
  <conditionalFormatting sqref="Y152">
    <cfRule type="cellIs" dxfId="2219" priority="2982" operator="equal">
      <formula>"OPORTUNIDADE"</formula>
    </cfRule>
  </conditionalFormatting>
  <conditionalFormatting sqref="Y152">
    <cfRule type="cellIs" dxfId="2218" priority="2980" operator="equal">
      <formula>"NÃO"</formula>
    </cfRule>
    <cfRule type="cellIs" dxfId="2217" priority="2981" operator="equal">
      <formula>"SIM"</formula>
    </cfRule>
  </conditionalFormatting>
  <conditionalFormatting sqref="Y152">
    <cfRule type="cellIs" dxfId="2216" priority="2979" operator="equal">
      <formula>"OPORTUNIDADE"</formula>
    </cfRule>
  </conditionalFormatting>
  <conditionalFormatting sqref="Y152">
    <cfRule type="cellIs" dxfId="2215" priority="2977" operator="equal">
      <formula>"NÃO"</formula>
    </cfRule>
    <cfRule type="cellIs" dxfId="2214" priority="2978" operator="equal">
      <formula>"SIM"</formula>
    </cfRule>
  </conditionalFormatting>
  <conditionalFormatting sqref="Y152">
    <cfRule type="cellIs" dxfId="2213" priority="2976" operator="equal">
      <formula>"OPORTUNIDADE"</formula>
    </cfRule>
  </conditionalFormatting>
  <conditionalFormatting sqref="Y152">
    <cfRule type="cellIs" dxfId="2212" priority="2974" operator="equal">
      <formula>"NÃO"</formula>
    </cfRule>
    <cfRule type="cellIs" dxfId="2211" priority="2975" operator="equal">
      <formula>"SIM"</formula>
    </cfRule>
  </conditionalFormatting>
  <conditionalFormatting sqref="Y152">
    <cfRule type="cellIs" dxfId="2210" priority="2973" operator="equal">
      <formula>"OPORTUNIDADE"</formula>
    </cfRule>
  </conditionalFormatting>
  <conditionalFormatting sqref="Y152">
    <cfRule type="cellIs" dxfId="2209" priority="2971" operator="equal">
      <formula>"NÃO"</formula>
    </cfRule>
    <cfRule type="cellIs" dxfId="2208" priority="2972" operator="equal">
      <formula>"SIM"</formula>
    </cfRule>
  </conditionalFormatting>
  <conditionalFormatting sqref="Y152">
    <cfRule type="cellIs" dxfId="2207" priority="2970" operator="equal">
      <formula>"OPORTUNIDADE"</formula>
    </cfRule>
  </conditionalFormatting>
  <conditionalFormatting sqref="Y152">
    <cfRule type="cellIs" dxfId="2206" priority="2968" operator="equal">
      <formula>"NÃO"</formula>
    </cfRule>
    <cfRule type="cellIs" dxfId="2205" priority="2969" operator="equal">
      <formula>"SIM"</formula>
    </cfRule>
  </conditionalFormatting>
  <conditionalFormatting sqref="Y152">
    <cfRule type="cellIs" dxfId="2204" priority="2967" operator="equal">
      <formula>"OPORTUNIDADE"</formula>
    </cfRule>
  </conditionalFormatting>
  <conditionalFormatting sqref="Y152">
    <cfRule type="cellIs" dxfId="2203" priority="2965" operator="equal">
      <formula>"NÃO"</formula>
    </cfRule>
    <cfRule type="cellIs" dxfId="2202" priority="2966" operator="equal">
      <formula>"SIM"</formula>
    </cfRule>
  </conditionalFormatting>
  <conditionalFormatting sqref="Y152">
    <cfRule type="cellIs" dxfId="2201" priority="2964" operator="equal">
      <formula>"OPORTUNIDADE"</formula>
    </cfRule>
  </conditionalFormatting>
  <conditionalFormatting sqref="Y152">
    <cfRule type="cellIs" dxfId="2200" priority="2962" operator="equal">
      <formula>"NÃO"</formula>
    </cfRule>
    <cfRule type="cellIs" dxfId="2199" priority="2963" operator="equal">
      <formula>"SIM"</formula>
    </cfRule>
  </conditionalFormatting>
  <conditionalFormatting sqref="Y152">
    <cfRule type="cellIs" dxfId="2198" priority="2961" operator="equal">
      <formula>"OPORTUNIDADE"</formula>
    </cfRule>
  </conditionalFormatting>
  <conditionalFormatting sqref="Y152">
    <cfRule type="cellIs" dxfId="2197" priority="2959" operator="equal">
      <formula>"NÃO"</formula>
    </cfRule>
    <cfRule type="cellIs" dxfId="2196" priority="2960" operator="equal">
      <formula>"SIM"</formula>
    </cfRule>
  </conditionalFormatting>
  <conditionalFormatting sqref="Y152">
    <cfRule type="cellIs" dxfId="2195" priority="2958" operator="equal">
      <formula>"OPORTUNIDADE"</formula>
    </cfRule>
  </conditionalFormatting>
  <conditionalFormatting sqref="Y152">
    <cfRule type="cellIs" dxfId="2194" priority="2956" operator="equal">
      <formula>"NÃO"</formula>
    </cfRule>
    <cfRule type="cellIs" dxfId="2193" priority="2957" operator="equal">
      <formula>"SIM"</formula>
    </cfRule>
  </conditionalFormatting>
  <conditionalFormatting sqref="Y152">
    <cfRule type="cellIs" dxfId="2192" priority="2955" operator="equal">
      <formula>"OPORTUNIDADE"</formula>
    </cfRule>
  </conditionalFormatting>
  <conditionalFormatting sqref="Y152">
    <cfRule type="cellIs" dxfId="2191" priority="2953" operator="equal">
      <formula>"NÃO"</formula>
    </cfRule>
    <cfRule type="cellIs" dxfId="2190" priority="2954" operator="equal">
      <formula>"SIM"</formula>
    </cfRule>
  </conditionalFormatting>
  <conditionalFormatting sqref="Y152">
    <cfRule type="cellIs" dxfId="2189" priority="2952" operator="equal">
      <formula>"OPORTUNIDADE"</formula>
    </cfRule>
  </conditionalFormatting>
  <conditionalFormatting sqref="Y152">
    <cfRule type="cellIs" dxfId="2188" priority="2950" operator="equal">
      <formula>"NÃO"</formula>
    </cfRule>
    <cfRule type="cellIs" dxfId="2187" priority="2951" operator="equal">
      <formula>"SIM"</formula>
    </cfRule>
  </conditionalFormatting>
  <conditionalFormatting sqref="Y152">
    <cfRule type="cellIs" dxfId="2186" priority="2949" operator="equal">
      <formula>"OPORTUNIDADE"</formula>
    </cfRule>
  </conditionalFormatting>
  <conditionalFormatting sqref="Y152">
    <cfRule type="cellIs" dxfId="2185" priority="2947" operator="equal">
      <formula>"NÃO"</formula>
    </cfRule>
    <cfRule type="cellIs" dxfId="2184" priority="2948" operator="equal">
      <formula>"SIM"</formula>
    </cfRule>
  </conditionalFormatting>
  <conditionalFormatting sqref="Y152">
    <cfRule type="cellIs" dxfId="2183" priority="2946" operator="equal">
      <formula>"OPORTUNIDADE"</formula>
    </cfRule>
  </conditionalFormatting>
  <conditionalFormatting sqref="Y152">
    <cfRule type="cellIs" dxfId="2182" priority="2944" operator="equal">
      <formula>"NÃO"</formula>
    </cfRule>
    <cfRule type="cellIs" dxfId="2181" priority="2945" operator="equal">
      <formula>"SIM"</formula>
    </cfRule>
  </conditionalFormatting>
  <conditionalFormatting sqref="Y152">
    <cfRule type="cellIs" dxfId="2180" priority="2943" operator="equal">
      <formula>"OPORTUNIDADE"</formula>
    </cfRule>
  </conditionalFormatting>
  <conditionalFormatting sqref="Y152">
    <cfRule type="cellIs" dxfId="2179" priority="2941" operator="equal">
      <formula>"NÃO"</formula>
    </cfRule>
    <cfRule type="cellIs" dxfId="2178" priority="2942" operator="equal">
      <formula>"SIM"</formula>
    </cfRule>
  </conditionalFormatting>
  <conditionalFormatting sqref="Y152">
    <cfRule type="cellIs" dxfId="2177" priority="2940" operator="equal">
      <formula>"OPORTUNIDADE"</formula>
    </cfRule>
  </conditionalFormatting>
  <conditionalFormatting sqref="Y152">
    <cfRule type="cellIs" dxfId="2176" priority="2938" operator="equal">
      <formula>"NÃO"</formula>
    </cfRule>
    <cfRule type="cellIs" dxfId="2175" priority="2939" operator="equal">
      <formula>"SIM"</formula>
    </cfRule>
  </conditionalFormatting>
  <conditionalFormatting sqref="Y152">
    <cfRule type="cellIs" dxfId="2174" priority="2937" operator="equal">
      <formula>"OPORTUNIDADE"</formula>
    </cfRule>
  </conditionalFormatting>
  <conditionalFormatting sqref="Y152">
    <cfRule type="cellIs" dxfId="2173" priority="2935" operator="equal">
      <formula>"NÃO"</formula>
    </cfRule>
    <cfRule type="cellIs" dxfId="2172" priority="2936" operator="equal">
      <formula>"SIM"</formula>
    </cfRule>
  </conditionalFormatting>
  <conditionalFormatting sqref="Y152">
    <cfRule type="cellIs" dxfId="2171" priority="2934" operator="equal">
      <formula>"OPORTUNIDADE"</formula>
    </cfRule>
  </conditionalFormatting>
  <conditionalFormatting sqref="Y152">
    <cfRule type="cellIs" dxfId="2170" priority="2932" operator="equal">
      <formula>"NÃO"</formula>
    </cfRule>
    <cfRule type="cellIs" dxfId="2169" priority="2933" operator="equal">
      <formula>"SIM"</formula>
    </cfRule>
  </conditionalFormatting>
  <conditionalFormatting sqref="Y152">
    <cfRule type="cellIs" dxfId="2168" priority="2931" operator="equal">
      <formula>"OPORTUNIDADE"</formula>
    </cfRule>
  </conditionalFormatting>
  <conditionalFormatting sqref="Y152">
    <cfRule type="cellIs" dxfId="2167" priority="2929" operator="equal">
      <formula>"NÃO"</formula>
    </cfRule>
    <cfRule type="cellIs" dxfId="2166" priority="2930" operator="equal">
      <formula>"SIM"</formula>
    </cfRule>
  </conditionalFormatting>
  <conditionalFormatting sqref="Y152">
    <cfRule type="cellIs" dxfId="2165" priority="2928" operator="equal">
      <formula>"OPORTUNIDADE"</formula>
    </cfRule>
  </conditionalFormatting>
  <conditionalFormatting sqref="Y152">
    <cfRule type="cellIs" dxfId="2164" priority="2926" operator="equal">
      <formula>"NÃO"</formula>
    </cfRule>
    <cfRule type="cellIs" dxfId="2163" priority="2927" operator="equal">
      <formula>"SIM"</formula>
    </cfRule>
  </conditionalFormatting>
  <conditionalFormatting sqref="Y152">
    <cfRule type="cellIs" dxfId="2162" priority="2925" operator="equal">
      <formula>"OPORTUNIDADE"</formula>
    </cfRule>
  </conditionalFormatting>
  <conditionalFormatting sqref="Y152">
    <cfRule type="cellIs" dxfId="2161" priority="2923" operator="equal">
      <formula>"NÃO"</formula>
    </cfRule>
    <cfRule type="cellIs" dxfId="2160" priority="2924" operator="equal">
      <formula>"SIM"</formula>
    </cfRule>
  </conditionalFormatting>
  <conditionalFormatting sqref="Y152">
    <cfRule type="cellIs" dxfId="2159" priority="2922" operator="equal">
      <formula>"OPORTUNIDADE"</formula>
    </cfRule>
  </conditionalFormatting>
  <conditionalFormatting sqref="Y152">
    <cfRule type="cellIs" dxfId="2158" priority="2920" operator="equal">
      <formula>"NÃO"</formula>
    </cfRule>
    <cfRule type="cellIs" dxfId="2157" priority="2921" operator="equal">
      <formula>"SIM"</formula>
    </cfRule>
  </conditionalFormatting>
  <conditionalFormatting sqref="Y152">
    <cfRule type="cellIs" dxfId="2156" priority="2919" operator="equal">
      <formula>"OPORTUNIDADE"</formula>
    </cfRule>
  </conditionalFormatting>
  <conditionalFormatting sqref="Y152">
    <cfRule type="cellIs" dxfId="2155" priority="2917" operator="equal">
      <formula>"NÃO"</formula>
    </cfRule>
    <cfRule type="cellIs" dxfId="2154" priority="2918" operator="equal">
      <formula>"SIM"</formula>
    </cfRule>
  </conditionalFormatting>
  <conditionalFormatting sqref="Y152">
    <cfRule type="cellIs" dxfId="2153" priority="2916" operator="equal">
      <formula>"OPORTUNIDADE"</formula>
    </cfRule>
  </conditionalFormatting>
  <conditionalFormatting sqref="Y152">
    <cfRule type="cellIs" dxfId="2152" priority="2914" operator="equal">
      <formula>"NÃO"</formula>
    </cfRule>
    <cfRule type="cellIs" dxfId="2151" priority="2915" operator="equal">
      <formula>"SIM"</formula>
    </cfRule>
  </conditionalFormatting>
  <conditionalFormatting sqref="Y152">
    <cfRule type="cellIs" dxfId="2150" priority="2913" operator="equal">
      <formula>"OPORTUNIDADE"</formula>
    </cfRule>
  </conditionalFormatting>
  <conditionalFormatting sqref="Y152">
    <cfRule type="cellIs" dxfId="2149" priority="2911" operator="equal">
      <formula>"NÃO"</formula>
    </cfRule>
    <cfRule type="cellIs" dxfId="2148" priority="2912" operator="equal">
      <formula>"SIM"</formula>
    </cfRule>
  </conditionalFormatting>
  <conditionalFormatting sqref="Y152">
    <cfRule type="cellIs" dxfId="2147" priority="2910" operator="equal">
      <formula>"OPORTUNIDADE"</formula>
    </cfRule>
  </conditionalFormatting>
  <conditionalFormatting sqref="Y152">
    <cfRule type="cellIs" dxfId="2146" priority="2908" operator="equal">
      <formula>"NÃO"</formula>
    </cfRule>
    <cfRule type="cellIs" dxfId="2145" priority="2909" operator="equal">
      <formula>"SIM"</formula>
    </cfRule>
  </conditionalFormatting>
  <conditionalFormatting sqref="Y152">
    <cfRule type="cellIs" dxfId="2144" priority="2907" operator="equal">
      <formula>"OPORTUNIDADE"</formula>
    </cfRule>
  </conditionalFormatting>
  <conditionalFormatting sqref="Y152">
    <cfRule type="cellIs" dxfId="2143" priority="2905" operator="equal">
      <formula>"NÃO"</formula>
    </cfRule>
    <cfRule type="cellIs" dxfId="2142" priority="2906" operator="equal">
      <formula>"SIM"</formula>
    </cfRule>
  </conditionalFormatting>
  <conditionalFormatting sqref="Y152">
    <cfRule type="cellIs" dxfId="2141" priority="2904" operator="equal">
      <formula>"OPORTUNIDADE"</formula>
    </cfRule>
  </conditionalFormatting>
  <conditionalFormatting sqref="Y152">
    <cfRule type="cellIs" dxfId="2140" priority="2902" operator="equal">
      <formula>"NÃO"</formula>
    </cfRule>
    <cfRule type="cellIs" dxfId="2139" priority="2903" operator="equal">
      <formula>"SIM"</formula>
    </cfRule>
  </conditionalFormatting>
  <conditionalFormatting sqref="Z152">
    <cfRule type="cellIs" dxfId="2138" priority="2901" operator="equal">
      <formula>"OPORTUNIDADE"</formula>
    </cfRule>
  </conditionalFormatting>
  <conditionalFormatting sqref="Z152">
    <cfRule type="cellIs" dxfId="2137" priority="2899" operator="equal">
      <formula>"NÃO"</formula>
    </cfRule>
    <cfRule type="cellIs" dxfId="2136" priority="2900" operator="equal">
      <formula>"SIM"</formula>
    </cfRule>
  </conditionalFormatting>
  <conditionalFormatting sqref="Y153">
    <cfRule type="cellIs" dxfId="2135" priority="2898" operator="equal">
      <formula>"OPORTUNIDADE"</formula>
    </cfRule>
  </conditionalFormatting>
  <conditionalFormatting sqref="Y153">
    <cfRule type="cellIs" dxfId="2134" priority="2896" operator="equal">
      <formula>"NÃO"</formula>
    </cfRule>
    <cfRule type="cellIs" dxfId="2133" priority="2897" operator="equal">
      <formula>"SIM"</formula>
    </cfRule>
  </conditionalFormatting>
  <conditionalFormatting sqref="Y153">
    <cfRule type="cellIs" dxfId="2132" priority="2895" operator="equal">
      <formula>"OPORTUNIDADE"</formula>
    </cfRule>
  </conditionalFormatting>
  <conditionalFormatting sqref="Y153">
    <cfRule type="cellIs" dxfId="2131" priority="2893" operator="equal">
      <formula>"NÃO"</formula>
    </cfRule>
    <cfRule type="cellIs" dxfId="2130" priority="2894" operator="equal">
      <formula>"SIM"</formula>
    </cfRule>
  </conditionalFormatting>
  <conditionalFormatting sqref="Y153">
    <cfRule type="cellIs" dxfId="2129" priority="2892" operator="equal">
      <formula>"OPORTUNIDADE"</formula>
    </cfRule>
  </conditionalFormatting>
  <conditionalFormatting sqref="Y153">
    <cfRule type="cellIs" dxfId="2128" priority="2890" operator="equal">
      <formula>"NÃO"</formula>
    </cfRule>
    <cfRule type="cellIs" dxfId="2127" priority="2891" operator="equal">
      <formula>"SIM"</formula>
    </cfRule>
  </conditionalFormatting>
  <conditionalFormatting sqref="Y153">
    <cfRule type="cellIs" dxfId="2126" priority="2889" operator="equal">
      <formula>"OPORTUNIDADE"</formula>
    </cfRule>
  </conditionalFormatting>
  <conditionalFormatting sqref="Y153">
    <cfRule type="cellIs" dxfId="2125" priority="2887" operator="equal">
      <formula>"NÃO"</formula>
    </cfRule>
    <cfRule type="cellIs" dxfId="2124" priority="2888" operator="equal">
      <formula>"SIM"</formula>
    </cfRule>
  </conditionalFormatting>
  <conditionalFormatting sqref="Y153">
    <cfRule type="cellIs" dxfId="2123" priority="2886" operator="equal">
      <formula>"OPORTUNIDADE"</formula>
    </cfRule>
  </conditionalFormatting>
  <conditionalFormatting sqref="Y153">
    <cfRule type="cellIs" dxfId="2122" priority="2884" operator="equal">
      <formula>"NÃO"</formula>
    </cfRule>
    <cfRule type="cellIs" dxfId="2121" priority="2885" operator="equal">
      <formula>"SIM"</formula>
    </cfRule>
  </conditionalFormatting>
  <conditionalFormatting sqref="Y153">
    <cfRule type="cellIs" dxfId="2120" priority="2883" operator="equal">
      <formula>"OPORTUNIDADE"</formula>
    </cfRule>
  </conditionalFormatting>
  <conditionalFormatting sqref="Y153">
    <cfRule type="cellIs" dxfId="2119" priority="2881" operator="equal">
      <formula>"NÃO"</formula>
    </cfRule>
    <cfRule type="cellIs" dxfId="2118" priority="2882" operator="equal">
      <formula>"SIM"</formula>
    </cfRule>
  </conditionalFormatting>
  <conditionalFormatting sqref="Y153">
    <cfRule type="cellIs" dxfId="2117" priority="2880" operator="equal">
      <formula>"OPORTUNIDADE"</formula>
    </cfRule>
  </conditionalFormatting>
  <conditionalFormatting sqref="Y153">
    <cfRule type="cellIs" dxfId="2116" priority="2878" operator="equal">
      <formula>"NÃO"</formula>
    </cfRule>
    <cfRule type="cellIs" dxfId="2115" priority="2879" operator="equal">
      <formula>"SIM"</formula>
    </cfRule>
  </conditionalFormatting>
  <conditionalFormatting sqref="Y153">
    <cfRule type="cellIs" dxfId="2114" priority="2877" operator="equal">
      <formula>"OPORTUNIDADE"</formula>
    </cfRule>
  </conditionalFormatting>
  <conditionalFormatting sqref="Y153">
    <cfRule type="cellIs" dxfId="2113" priority="2875" operator="equal">
      <formula>"NÃO"</formula>
    </cfRule>
    <cfRule type="cellIs" dxfId="2112" priority="2876" operator="equal">
      <formula>"SIM"</formula>
    </cfRule>
  </conditionalFormatting>
  <conditionalFormatting sqref="Y153">
    <cfRule type="cellIs" dxfId="2111" priority="2874" operator="equal">
      <formula>"OPORTUNIDADE"</formula>
    </cfRule>
  </conditionalFormatting>
  <conditionalFormatting sqref="Y153">
    <cfRule type="cellIs" dxfId="2110" priority="2872" operator="equal">
      <formula>"NÃO"</formula>
    </cfRule>
    <cfRule type="cellIs" dxfId="2109" priority="2873" operator="equal">
      <formula>"SIM"</formula>
    </cfRule>
  </conditionalFormatting>
  <conditionalFormatting sqref="Y153">
    <cfRule type="cellIs" dxfId="2108" priority="2871" operator="equal">
      <formula>"OPORTUNIDADE"</formula>
    </cfRule>
  </conditionalFormatting>
  <conditionalFormatting sqref="Y153">
    <cfRule type="cellIs" dxfId="2107" priority="2869" operator="equal">
      <formula>"NÃO"</formula>
    </cfRule>
    <cfRule type="cellIs" dxfId="2106" priority="2870" operator="equal">
      <formula>"SIM"</formula>
    </cfRule>
  </conditionalFormatting>
  <conditionalFormatting sqref="Z153">
    <cfRule type="cellIs" dxfId="2105" priority="2868" operator="equal">
      <formula>"OPORTUNIDADE"</formula>
    </cfRule>
  </conditionalFormatting>
  <conditionalFormatting sqref="Z153">
    <cfRule type="cellIs" dxfId="2104" priority="2866" operator="equal">
      <formula>"NÃO"</formula>
    </cfRule>
    <cfRule type="cellIs" dxfId="2103" priority="2867" operator="equal">
      <formula>"SIM"</formula>
    </cfRule>
  </conditionalFormatting>
  <conditionalFormatting sqref="Y153">
    <cfRule type="cellIs" dxfId="2102" priority="2865" operator="equal">
      <formula>"OPORTUNIDADE"</formula>
    </cfRule>
  </conditionalFormatting>
  <conditionalFormatting sqref="Y153">
    <cfRule type="cellIs" dxfId="2101" priority="2863" operator="equal">
      <formula>"NÃO"</formula>
    </cfRule>
    <cfRule type="cellIs" dxfId="2100" priority="2864" operator="equal">
      <formula>"SIM"</formula>
    </cfRule>
  </conditionalFormatting>
  <conditionalFormatting sqref="Y153">
    <cfRule type="cellIs" dxfId="2099" priority="2862" operator="equal">
      <formula>"OPORTUNIDADE"</formula>
    </cfRule>
  </conditionalFormatting>
  <conditionalFormatting sqref="Y153">
    <cfRule type="cellIs" dxfId="2098" priority="2860" operator="equal">
      <formula>"NÃO"</formula>
    </cfRule>
    <cfRule type="cellIs" dxfId="2097" priority="2861" operator="equal">
      <formula>"SIM"</formula>
    </cfRule>
  </conditionalFormatting>
  <conditionalFormatting sqref="Y153">
    <cfRule type="cellIs" dxfId="2096" priority="2859" operator="equal">
      <formula>"OPORTUNIDADE"</formula>
    </cfRule>
  </conditionalFormatting>
  <conditionalFormatting sqref="Y153">
    <cfRule type="cellIs" dxfId="2095" priority="2857" operator="equal">
      <formula>"NÃO"</formula>
    </cfRule>
    <cfRule type="cellIs" dxfId="2094" priority="2858" operator="equal">
      <formula>"SIM"</formula>
    </cfRule>
  </conditionalFormatting>
  <conditionalFormatting sqref="Y153">
    <cfRule type="cellIs" dxfId="2093" priority="2856" operator="equal">
      <formula>"OPORTUNIDADE"</formula>
    </cfRule>
  </conditionalFormatting>
  <conditionalFormatting sqref="Y153">
    <cfRule type="cellIs" dxfId="2092" priority="2854" operator="equal">
      <formula>"NÃO"</formula>
    </cfRule>
    <cfRule type="cellIs" dxfId="2091" priority="2855" operator="equal">
      <formula>"SIM"</formula>
    </cfRule>
  </conditionalFormatting>
  <conditionalFormatting sqref="Y151">
    <cfRule type="cellIs" dxfId="2090" priority="2853" operator="equal">
      <formula>"OPORTUNIDADE"</formula>
    </cfRule>
  </conditionalFormatting>
  <conditionalFormatting sqref="Y151">
    <cfRule type="cellIs" dxfId="2089" priority="2851" operator="equal">
      <formula>"NÃO"</formula>
    </cfRule>
    <cfRule type="cellIs" dxfId="2088" priority="2852" operator="equal">
      <formula>"SIM"</formula>
    </cfRule>
  </conditionalFormatting>
  <conditionalFormatting sqref="Z151">
    <cfRule type="cellIs" dxfId="2087" priority="2850" operator="equal">
      <formula>"OPORTUNIDADE"</formula>
    </cfRule>
  </conditionalFormatting>
  <conditionalFormatting sqref="Z151">
    <cfRule type="cellIs" dxfId="2086" priority="2848" operator="equal">
      <formula>"NÃO"</formula>
    </cfRule>
    <cfRule type="cellIs" dxfId="2085" priority="2849" operator="equal">
      <formula>"SIM"</formula>
    </cfRule>
  </conditionalFormatting>
  <conditionalFormatting sqref="Y151">
    <cfRule type="cellIs" dxfId="2084" priority="2847" operator="equal">
      <formula>"OPORTUNIDADE"</formula>
    </cfRule>
  </conditionalFormatting>
  <conditionalFormatting sqref="Y151">
    <cfRule type="cellIs" dxfId="2083" priority="2845" operator="equal">
      <formula>"NÃO"</formula>
    </cfRule>
    <cfRule type="cellIs" dxfId="2082" priority="2846" operator="equal">
      <formula>"SIM"</formula>
    </cfRule>
  </conditionalFormatting>
  <conditionalFormatting sqref="Z151">
    <cfRule type="cellIs" dxfId="2081" priority="2844" operator="equal">
      <formula>"OPORTUNIDADE"</formula>
    </cfRule>
  </conditionalFormatting>
  <conditionalFormatting sqref="Z151">
    <cfRule type="cellIs" dxfId="2080" priority="2842" operator="equal">
      <formula>"NÃO"</formula>
    </cfRule>
    <cfRule type="cellIs" dxfId="2079" priority="2843" operator="equal">
      <formula>"SIM"</formula>
    </cfRule>
  </conditionalFormatting>
  <conditionalFormatting sqref="Y150">
    <cfRule type="cellIs" dxfId="2078" priority="2841" operator="equal">
      <formula>"OPORTUNIDADE"</formula>
    </cfRule>
  </conditionalFormatting>
  <conditionalFormatting sqref="Y150">
    <cfRule type="cellIs" dxfId="2077" priority="2839" operator="equal">
      <formula>"NÃO"</formula>
    </cfRule>
    <cfRule type="cellIs" dxfId="2076" priority="2840" operator="equal">
      <formula>"SIM"</formula>
    </cfRule>
  </conditionalFormatting>
  <conditionalFormatting sqref="Y150">
    <cfRule type="cellIs" dxfId="2075" priority="2838" operator="equal">
      <formula>"OPORTUNIDADE"</formula>
    </cfRule>
  </conditionalFormatting>
  <conditionalFormatting sqref="Y150">
    <cfRule type="cellIs" dxfId="2074" priority="2836" operator="equal">
      <formula>"NÃO"</formula>
    </cfRule>
    <cfRule type="cellIs" dxfId="2073" priority="2837" operator="equal">
      <formula>"SIM"</formula>
    </cfRule>
  </conditionalFormatting>
  <conditionalFormatting sqref="Y150">
    <cfRule type="cellIs" dxfId="2072" priority="2835" operator="equal">
      <formula>"OPORTUNIDADE"</formula>
    </cfRule>
  </conditionalFormatting>
  <conditionalFormatting sqref="Y150">
    <cfRule type="cellIs" dxfId="2071" priority="2833" operator="equal">
      <formula>"NÃO"</formula>
    </cfRule>
    <cfRule type="cellIs" dxfId="2070" priority="2834" operator="equal">
      <formula>"SIM"</formula>
    </cfRule>
  </conditionalFormatting>
  <conditionalFormatting sqref="Y150">
    <cfRule type="cellIs" dxfId="2069" priority="2832" operator="equal">
      <formula>"OPORTUNIDADE"</formula>
    </cfRule>
  </conditionalFormatting>
  <conditionalFormatting sqref="Y150">
    <cfRule type="cellIs" dxfId="2068" priority="2830" operator="equal">
      <formula>"NÃO"</formula>
    </cfRule>
    <cfRule type="cellIs" dxfId="2067" priority="2831" operator="equal">
      <formula>"SIM"</formula>
    </cfRule>
  </conditionalFormatting>
  <conditionalFormatting sqref="Y150">
    <cfRule type="cellIs" dxfId="2066" priority="2829" operator="equal">
      <formula>"OPORTUNIDADE"</formula>
    </cfRule>
  </conditionalFormatting>
  <conditionalFormatting sqref="Y150">
    <cfRule type="cellIs" dxfId="2065" priority="2827" operator="equal">
      <formula>"NÃO"</formula>
    </cfRule>
    <cfRule type="cellIs" dxfId="2064" priority="2828" operator="equal">
      <formula>"SIM"</formula>
    </cfRule>
  </conditionalFormatting>
  <conditionalFormatting sqref="Y150">
    <cfRule type="cellIs" dxfId="2063" priority="2826" operator="equal">
      <formula>"OPORTUNIDADE"</formula>
    </cfRule>
  </conditionalFormatting>
  <conditionalFormatting sqref="Y150">
    <cfRule type="cellIs" dxfId="2062" priority="2824" operator="equal">
      <formula>"NÃO"</formula>
    </cfRule>
    <cfRule type="cellIs" dxfId="2061" priority="2825" operator="equal">
      <formula>"SIM"</formula>
    </cfRule>
  </conditionalFormatting>
  <conditionalFormatting sqref="Y150">
    <cfRule type="cellIs" dxfId="2060" priority="2823" operator="equal">
      <formula>"OPORTUNIDADE"</formula>
    </cfRule>
  </conditionalFormatting>
  <conditionalFormatting sqref="Y150">
    <cfRule type="cellIs" dxfId="2059" priority="2821" operator="equal">
      <formula>"NÃO"</formula>
    </cfRule>
    <cfRule type="cellIs" dxfId="2058" priority="2822" operator="equal">
      <formula>"SIM"</formula>
    </cfRule>
  </conditionalFormatting>
  <conditionalFormatting sqref="Y150">
    <cfRule type="cellIs" dxfId="2057" priority="2820" operator="equal">
      <formula>"OPORTUNIDADE"</formula>
    </cfRule>
  </conditionalFormatting>
  <conditionalFormatting sqref="Y150">
    <cfRule type="cellIs" dxfId="2056" priority="2818" operator="equal">
      <formula>"NÃO"</formula>
    </cfRule>
    <cfRule type="cellIs" dxfId="2055" priority="2819" operator="equal">
      <formula>"SIM"</formula>
    </cfRule>
  </conditionalFormatting>
  <conditionalFormatting sqref="Y150">
    <cfRule type="cellIs" dxfId="2054" priority="2817" operator="equal">
      <formula>"OPORTUNIDADE"</formula>
    </cfRule>
  </conditionalFormatting>
  <conditionalFormatting sqref="Y150">
    <cfRule type="cellIs" dxfId="2053" priority="2815" operator="equal">
      <formula>"NÃO"</formula>
    </cfRule>
    <cfRule type="cellIs" dxfId="2052" priority="2816" operator="equal">
      <formula>"SIM"</formula>
    </cfRule>
  </conditionalFormatting>
  <conditionalFormatting sqref="Y150">
    <cfRule type="cellIs" dxfId="2051" priority="2814" operator="equal">
      <formula>"OPORTUNIDADE"</formula>
    </cfRule>
  </conditionalFormatting>
  <conditionalFormatting sqref="Y150">
    <cfRule type="cellIs" dxfId="2050" priority="2812" operator="equal">
      <formula>"NÃO"</formula>
    </cfRule>
    <cfRule type="cellIs" dxfId="2049" priority="2813" operator="equal">
      <formula>"SIM"</formula>
    </cfRule>
  </conditionalFormatting>
  <conditionalFormatting sqref="Y150">
    <cfRule type="cellIs" dxfId="2048" priority="2811" operator="equal">
      <formula>"OPORTUNIDADE"</formula>
    </cfRule>
  </conditionalFormatting>
  <conditionalFormatting sqref="Y150">
    <cfRule type="cellIs" dxfId="2047" priority="2809" operator="equal">
      <formula>"NÃO"</formula>
    </cfRule>
    <cfRule type="cellIs" dxfId="2046" priority="2810" operator="equal">
      <formula>"SIM"</formula>
    </cfRule>
  </conditionalFormatting>
  <conditionalFormatting sqref="Z150">
    <cfRule type="cellIs" dxfId="2045" priority="2808" operator="equal">
      <formula>"OPORTUNIDADE"</formula>
    </cfRule>
  </conditionalFormatting>
  <conditionalFormatting sqref="Z150">
    <cfRule type="cellIs" dxfId="2044" priority="2806" operator="equal">
      <formula>"NÃO"</formula>
    </cfRule>
    <cfRule type="cellIs" dxfId="2043" priority="2807" operator="equal">
      <formula>"SIM"</formula>
    </cfRule>
  </conditionalFormatting>
  <conditionalFormatting sqref="Y150">
    <cfRule type="cellIs" dxfId="2042" priority="2805" operator="equal">
      <formula>"OPORTUNIDADE"</formula>
    </cfRule>
  </conditionalFormatting>
  <conditionalFormatting sqref="Y150">
    <cfRule type="cellIs" dxfId="2041" priority="2803" operator="equal">
      <formula>"NÃO"</formula>
    </cfRule>
    <cfRule type="cellIs" dxfId="2040" priority="2804" operator="equal">
      <formula>"SIM"</formula>
    </cfRule>
  </conditionalFormatting>
  <conditionalFormatting sqref="Y150">
    <cfRule type="cellIs" dxfId="2039" priority="2802" operator="equal">
      <formula>"OPORTUNIDADE"</formula>
    </cfRule>
  </conditionalFormatting>
  <conditionalFormatting sqref="Y150">
    <cfRule type="cellIs" dxfId="2038" priority="2800" operator="equal">
      <formula>"NÃO"</formula>
    </cfRule>
    <cfRule type="cellIs" dxfId="2037" priority="2801" operator="equal">
      <formula>"SIM"</formula>
    </cfRule>
  </conditionalFormatting>
  <conditionalFormatting sqref="Y150">
    <cfRule type="cellIs" dxfId="2036" priority="2799" operator="equal">
      <formula>"OPORTUNIDADE"</formula>
    </cfRule>
  </conditionalFormatting>
  <conditionalFormatting sqref="Y150">
    <cfRule type="cellIs" dxfId="2035" priority="2797" operator="equal">
      <formula>"NÃO"</formula>
    </cfRule>
    <cfRule type="cellIs" dxfId="2034" priority="2798" operator="equal">
      <formula>"SIM"</formula>
    </cfRule>
  </conditionalFormatting>
  <conditionalFormatting sqref="Y150">
    <cfRule type="cellIs" dxfId="2033" priority="2796" operator="equal">
      <formula>"OPORTUNIDADE"</formula>
    </cfRule>
  </conditionalFormatting>
  <conditionalFormatting sqref="Y150">
    <cfRule type="cellIs" dxfId="2032" priority="2794" operator="equal">
      <formula>"NÃO"</formula>
    </cfRule>
    <cfRule type="cellIs" dxfId="2031" priority="2795" operator="equal">
      <formula>"SIM"</formula>
    </cfRule>
  </conditionalFormatting>
  <conditionalFormatting sqref="Y150">
    <cfRule type="cellIs" dxfId="2030" priority="2793" operator="equal">
      <formula>"OPORTUNIDADE"</formula>
    </cfRule>
  </conditionalFormatting>
  <conditionalFormatting sqref="Y150">
    <cfRule type="cellIs" dxfId="2029" priority="2791" operator="equal">
      <formula>"NÃO"</formula>
    </cfRule>
    <cfRule type="cellIs" dxfId="2028" priority="2792" operator="equal">
      <formula>"SIM"</formula>
    </cfRule>
  </conditionalFormatting>
  <conditionalFormatting sqref="Y150">
    <cfRule type="cellIs" dxfId="2027" priority="2790" operator="equal">
      <formula>"OPORTUNIDADE"</formula>
    </cfRule>
  </conditionalFormatting>
  <conditionalFormatting sqref="Y150">
    <cfRule type="cellIs" dxfId="2026" priority="2788" operator="equal">
      <formula>"NÃO"</formula>
    </cfRule>
    <cfRule type="cellIs" dxfId="2025" priority="2789" operator="equal">
      <formula>"SIM"</formula>
    </cfRule>
  </conditionalFormatting>
  <conditionalFormatting sqref="Y150">
    <cfRule type="cellIs" dxfId="2024" priority="2787" operator="equal">
      <formula>"OPORTUNIDADE"</formula>
    </cfRule>
  </conditionalFormatting>
  <conditionalFormatting sqref="Y150">
    <cfRule type="cellIs" dxfId="2023" priority="2785" operator="equal">
      <formula>"NÃO"</formula>
    </cfRule>
    <cfRule type="cellIs" dxfId="2022" priority="2786" operator="equal">
      <formula>"SIM"</formula>
    </cfRule>
  </conditionalFormatting>
  <conditionalFormatting sqref="Y150">
    <cfRule type="cellIs" dxfId="2021" priority="2784" operator="equal">
      <formula>"OPORTUNIDADE"</formula>
    </cfRule>
  </conditionalFormatting>
  <conditionalFormatting sqref="Y150">
    <cfRule type="cellIs" dxfId="2020" priority="2782" operator="equal">
      <formula>"NÃO"</formula>
    </cfRule>
    <cfRule type="cellIs" dxfId="2019" priority="2783" operator="equal">
      <formula>"SIM"</formula>
    </cfRule>
  </conditionalFormatting>
  <conditionalFormatting sqref="Y150">
    <cfRule type="cellIs" dxfId="2018" priority="2781" operator="equal">
      <formula>"OPORTUNIDADE"</formula>
    </cfRule>
  </conditionalFormatting>
  <conditionalFormatting sqref="Y150">
    <cfRule type="cellIs" dxfId="2017" priority="2779" operator="equal">
      <formula>"NÃO"</formula>
    </cfRule>
    <cfRule type="cellIs" dxfId="2016" priority="2780" operator="equal">
      <formula>"SIM"</formula>
    </cfRule>
  </conditionalFormatting>
  <conditionalFormatting sqref="Y150">
    <cfRule type="cellIs" dxfId="2015" priority="2778" operator="equal">
      <formula>"OPORTUNIDADE"</formula>
    </cfRule>
  </conditionalFormatting>
  <conditionalFormatting sqref="Y150">
    <cfRule type="cellIs" dxfId="2014" priority="2776" operator="equal">
      <formula>"NÃO"</formula>
    </cfRule>
    <cfRule type="cellIs" dxfId="2013" priority="2777" operator="equal">
      <formula>"SIM"</formula>
    </cfRule>
  </conditionalFormatting>
  <conditionalFormatting sqref="Y150">
    <cfRule type="cellIs" dxfId="2012" priority="2775" operator="equal">
      <formula>"OPORTUNIDADE"</formula>
    </cfRule>
  </conditionalFormatting>
  <conditionalFormatting sqref="Y150">
    <cfRule type="cellIs" dxfId="2011" priority="2773" operator="equal">
      <formula>"NÃO"</formula>
    </cfRule>
    <cfRule type="cellIs" dxfId="2010" priority="2774" operator="equal">
      <formula>"SIM"</formula>
    </cfRule>
  </conditionalFormatting>
  <conditionalFormatting sqref="Y150">
    <cfRule type="cellIs" dxfId="2009" priority="2772" operator="equal">
      <formula>"OPORTUNIDADE"</formula>
    </cfRule>
  </conditionalFormatting>
  <conditionalFormatting sqref="Y150">
    <cfRule type="cellIs" dxfId="2008" priority="2770" operator="equal">
      <formula>"NÃO"</formula>
    </cfRule>
    <cfRule type="cellIs" dxfId="2007" priority="2771" operator="equal">
      <formula>"SIM"</formula>
    </cfRule>
  </conditionalFormatting>
  <conditionalFormatting sqref="Y150">
    <cfRule type="cellIs" dxfId="2006" priority="2769" operator="equal">
      <formula>"OPORTUNIDADE"</formula>
    </cfRule>
  </conditionalFormatting>
  <conditionalFormatting sqref="Y150">
    <cfRule type="cellIs" dxfId="2005" priority="2767" operator="equal">
      <formula>"NÃO"</formula>
    </cfRule>
    <cfRule type="cellIs" dxfId="2004" priority="2768" operator="equal">
      <formula>"SIM"</formula>
    </cfRule>
  </conditionalFormatting>
  <conditionalFormatting sqref="Y150">
    <cfRule type="cellIs" dxfId="2003" priority="2766" operator="equal">
      <formula>"OPORTUNIDADE"</formula>
    </cfRule>
  </conditionalFormatting>
  <conditionalFormatting sqref="Y150">
    <cfRule type="cellIs" dxfId="2002" priority="2764" operator="equal">
      <formula>"NÃO"</formula>
    </cfRule>
    <cfRule type="cellIs" dxfId="2001" priority="2765" operator="equal">
      <formula>"SIM"</formula>
    </cfRule>
  </conditionalFormatting>
  <conditionalFormatting sqref="Y150">
    <cfRule type="cellIs" dxfId="2000" priority="2763" operator="equal">
      <formula>"OPORTUNIDADE"</formula>
    </cfRule>
  </conditionalFormatting>
  <conditionalFormatting sqref="Y150">
    <cfRule type="cellIs" dxfId="1999" priority="2761" operator="equal">
      <formula>"NÃO"</formula>
    </cfRule>
    <cfRule type="cellIs" dxfId="1998" priority="2762" operator="equal">
      <formula>"SIM"</formula>
    </cfRule>
  </conditionalFormatting>
  <conditionalFormatting sqref="Y150">
    <cfRule type="cellIs" dxfId="1997" priority="2760" operator="equal">
      <formula>"OPORTUNIDADE"</formula>
    </cfRule>
  </conditionalFormatting>
  <conditionalFormatting sqref="Y150">
    <cfRule type="cellIs" dxfId="1996" priority="2758" operator="equal">
      <formula>"NÃO"</formula>
    </cfRule>
    <cfRule type="cellIs" dxfId="1995" priority="2759" operator="equal">
      <formula>"SIM"</formula>
    </cfRule>
  </conditionalFormatting>
  <conditionalFormatting sqref="Y150">
    <cfRule type="cellIs" dxfId="1994" priority="2757" operator="equal">
      <formula>"OPORTUNIDADE"</formula>
    </cfRule>
  </conditionalFormatting>
  <conditionalFormatting sqref="Y150">
    <cfRule type="cellIs" dxfId="1993" priority="2755" operator="equal">
      <formula>"NÃO"</formula>
    </cfRule>
    <cfRule type="cellIs" dxfId="1992" priority="2756" operator="equal">
      <formula>"SIM"</formula>
    </cfRule>
  </conditionalFormatting>
  <conditionalFormatting sqref="Y150">
    <cfRule type="cellIs" dxfId="1991" priority="2754" operator="equal">
      <formula>"OPORTUNIDADE"</formula>
    </cfRule>
  </conditionalFormatting>
  <conditionalFormatting sqref="Y150">
    <cfRule type="cellIs" dxfId="1990" priority="2752" operator="equal">
      <formula>"NÃO"</formula>
    </cfRule>
    <cfRule type="cellIs" dxfId="1989" priority="2753" operator="equal">
      <formula>"SIM"</formula>
    </cfRule>
  </conditionalFormatting>
  <conditionalFormatting sqref="Y150">
    <cfRule type="cellIs" dxfId="1988" priority="2751" operator="equal">
      <formula>"OPORTUNIDADE"</formula>
    </cfRule>
  </conditionalFormatting>
  <conditionalFormatting sqref="Y150">
    <cfRule type="cellIs" dxfId="1987" priority="2749" operator="equal">
      <formula>"NÃO"</formula>
    </cfRule>
    <cfRule type="cellIs" dxfId="1986" priority="2750" operator="equal">
      <formula>"SIM"</formula>
    </cfRule>
  </conditionalFormatting>
  <conditionalFormatting sqref="Y150">
    <cfRule type="cellIs" dxfId="1985" priority="2748" operator="equal">
      <formula>"OPORTUNIDADE"</formula>
    </cfRule>
  </conditionalFormatting>
  <conditionalFormatting sqref="Y150">
    <cfRule type="cellIs" dxfId="1984" priority="2746" operator="equal">
      <formula>"NÃO"</formula>
    </cfRule>
    <cfRule type="cellIs" dxfId="1983" priority="2747" operator="equal">
      <formula>"SIM"</formula>
    </cfRule>
  </conditionalFormatting>
  <conditionalFormatting sqref="Z150">
    <cfRule type="cellIs" dxfId="1982" priority="2745" operator="equal">
      <formula>"OPORTUNIDADE"</formula>
    </cfRule>
  </conditionalFormatting>
  <conditionalFormatting sqref="Z150">
    <cfRule type="cellIs" dxfId="1981" priority="2743" operator="equal">
      <formula>"NÃO"</formula>
    </cfRule>
    <cfRule type="cellIs" dxfId="1980" priority="2744" operator="equal">
      <formula>"SIM"</formula>
    </cfRule>
  </conditionalFormatting>
  <conditionalFormatting sqref="Z150">
    <cfRule type="cellIs" dxfId="1979" priority="2742" operator="equal">
      <formula>"OPORTUNIDADE"</formula>
    </cfRule>
  </conditionalFormatting>
  <conditionalFormatting sqref="Z150">
    <cfRule type="cellIs" dxfId="1978" priority="2740" operator="equal">
      <formula>"NÃO"</formula>
    </cfRule>
    <cfRule type="cellIs" dxfId="1977" priority="2741" operator="equal">
      <formula>"SIM"</formula>
    </cfRule>
  </conditionalFormatting>
  <conditionalFormatting sqref="Y150">
    <cfRule type="cellIs" dxfId="1976" priority="2739" operator="equal">
      <formula>"OPORTUNIDADE"</formula>
    </cfRule>
  </conditionalFormatting>
  <conditionalFormatting sqref="Y150">
    <cfRule type="cellIs" dxfId="1975" priority="2737" operator="equal">
      <formula>"NÃO"</formula>
    </cfRule>
    <cfRule type="cellIs" dxfId="1974" priority="2738" operator="equal">
      <formula>"SIM"</formula>
    </cfRule>
  </conditionalFormatting>
  <conditionalFormatting sqref="Y150">
    <cfRule type="cellIs" dxfId="1973" priority="2736" operator="equal">
      <formula>"OPORTUNIDADE"</formula>
    </cfRule>
  </conditionalFormatting>
  <conditionalFormatting sqref="Y150">
    <cfRule type="cellIs" dxfId="1972" priority="2734" operator="equal">
      <formula>"NÃO"</formula>
    </cfRule>
    <cfRule type="cellIs" dxfId="1971" priority="2735" operator="equal">
      <formula>"SIM"</formula>
    </cfRule>
  </conditionalFormatting>
  <conditionalFormatting sqref="Z150">
    <cfRule type="cellIs" dxfId="1970" priority="2733" operator="equal">
      <formula>"OPORTUNIDADE"</formula>
    </cfRule>
  </conditionalFormatting>
  <conditionalFormatting sqref="Z150">
    <cfRule type="cellIs" dxfId="1969" priority="2731" operator="equal">
      <formula>"NÃO"</formula>
    </cfRule>
    <cfRule type="cellIs" dxfId="1968" priority="2732" operator="equal">
      <formula>"SIM"</formula>
    </cfRule>
  </conditionalFormatting>
  <conditionalFormatting sqref="Z150">
    <cfRule type="cellIs" dxfId="1967" priority="2730" operator="equal">
      <formula>"OPORTUNIDADE"</formula>
    </cfRule>
  </conditionalFormatting>
  <conditionalFormatting sqref="Z150">
    <cfRule type="cellIs" dxfId="1966" priority="2728" operator="equal">
      <formula>"NÃO"</formula>
    </cfRule>
    <cfRule type="cellIs" dxfId="1965" priority="2729" operator="equal">
      <formula>"SIM"</formula>
    </cfRule>
  </conditionalFormatting>
  <conditionalFormatting sqref="Z150">
    <cfRule type="cellIs" dxfId="1964" priority="2727" operator="equal">
      <formula>"OPORTUNIDADE"</formula>
    </cfRule>
  </conditionalFormatting>
  <conditionalFormatting sqref="Z150">
    <cfRule type="cellIs" dxfId="1963" priority="2725" operator="equal">
      <formula>"NÃO"</formula>
    </cfRule>
    <cfRule type="cellIs" dxfId="1962" priority="2726" operator="equal">
      <formula>"SIM"</formula>
    </cfRule>
  </conditionalFormatting>
  <conditionalFormatting sqref="Z150">
    <cfRule type="cellIs" dxfId="1961" priority="2724" operator="equal">
      <formula>"OPORTUNIDADE"</formula>
    </cfRule>
  </conditionalFormatting>
  <conditionalFormatting sqref="Z150">
    <cfRule type="cellIs" dxfId="1960" priority="2722" operator="equal">
      <formula>"NÃO"</formula>
    </cfRule>
    <cfRule type="cellIs" dxfId="1959" priority="2723" operator="equal">
      <formula>"SIM"</formula>
    </cfRule>
  </conditionalFormatting>
  <conditionalFormatting sqref="Y150">
    <cfRule type="cellIs" dxfId="1958" priority="2721" operator="equal">
      <formula>"OPORTUNIDADE"</formula>
    </cfRule>
  </conditionalFormatting>
  <conditionalFormatting sqref="Y150">
    <cfRule type="cellIs" dxfId="1957" priority="2719" operator="equal">
      <formula>"NÃO"</formula>
    </cfRule>
    <cfRule type="cellIs" dxfId="1956" priority="2720" operator="equal">
      <formula>"SIM"</formula>
    </cfRule>
  </conditionalFormatting>
  <conditionalFormatting sqref="Y150">
    <cfRule type="cellIs" dxfId="1955" priority="2718" operator="equal">
      <formula>"OPORTUNIDADE"</formula>
    </cfRule>
  </conditionalFormatting>
  <conditionalFormatting sqref="Y150">
    <cfRule type="cellIs" dxfId="1954" priority="2716" operator="equal">
      <formula>"NÃO"</formula>
    </cfRule>
    <cfRule type="cellIs" dxfId="1953" priority="2717" operator="equal">
      <formula>"SIM"</formula>
    </cfRule>
  </conditionalFormatting>
  <conditionalFormatting sqref="Y150">
    <cfRule type="cellIs" dxfId="1952" priority="2715" operator="equal">
      <formula>"OPORTUNIDADE"</formula>
    </cfRule>
  </conditionalFormatting>
  <conditionalFormatting sqref="Y150">
    <cfRule type="cellIs" dxfId="1951" priority="2713" operator="equal">
      <formula>"NÃO"</formula>
    </cfRule>
    <cfRule type="cellIs" dxfId="1950" priority="2714" operator="equal">
      <formula>"SIM"</formula>
    </cfRule>
  </conditionalFormatting>
  <conditionalFormatting sqref="Y150">
    <cfRule type="cellIs" dxfId="1949" priority="2712" operator="equal">
      <formula>"OPORTUNIDADE"</formula>
    </cfRule>
  </conditionalFormatting>
  <conditionalFormatting sqref="Y150">
    <cfRule type="cellIs" dxfId="1948" priority="2710" operator="equal">
      <formula>"NÃO"</formula>
    </cfRule>
    <cfRule type="cellIs" dxfId="1947" priority="2711" operator="equal">
      <formula>"SIM"</formula>
    </cfRule>
  </conditionalFormatting>
  <conditionalFormatting sqref="Y150">
    <cfRule type="cellIs" dxfId="1946" priority="2709" operator="equal">
      <formula>"OPORTUNIDADE"</formula>
    </cfRule>
  </conditionalFormatting>
  <conditionalFormatting sqref="Y150">
    <cfRule type="cellIs" dxfId="1945" priority="2707" operator="equal">
      <formula>"NÃO"</formula>
    </cfRule>
    <cfRule type="cellIs" dxfId="1944" priority="2708" operator="equal">
      <formula>"SIM"</formula>
    </cfRule>
  </conditionalFormatting>
  <conditionalFormatting sqref="Y150">
    <cfRule type="cellIs" dxfId="1943" priority="2706" operator="equal">
      <formula>"OPORTUNIDADE"</formula>
    </cfRule>
  </conditionalFormatting>
  <conditionalFormatting sqref="Y150">
    <cfRule type="cellIs" dxfId="1942" priority="2704" operator="equal">
      <formula>"NÃO"</formula>
    </cfRule>
    <cfRule type="cellIs" dxfId="1941" priority="2705" operator="equal">
      <formula>"SIM"</formula>
    </cfRule>
  </conditionalFormatting>
  <conditionalFormatting sqref="Y154:Y156">
    <cfRule type="cellIs" dxfId="1940" priority="2703" operator="equal">
      <formula>"OPORTUNIDADE"</formula>
    </cfRule>
  </conditionalFormatting>
  <conditionalFormatting sqref="Y154:Y156">
    <cfRule type="cellIs" dxfId="1939" priority="2701" operator="equal">
      <formula>"NÃO"</formula>
    </cfRule>
    <cfRule type="cellIs" dxfId="1938" priority="2702" operator="equal">
      <formula>"SIM"</formula>
    </cfRule>
  </conditionalFormatting>
  <conditionalFormatting sqref="Y154:Y156">
    <cfRule type="cellIs" dxfId="1937" priority="2700" operator="equal">
      <formula>"OPORTUNIDADE"</formula>
    </cfRule>
  </conditionalFormatting>
  <conditionalFormatting sqref="Y154:Y156">
    <cfRule type="cellIs" dxfId="1936" priority="2698" operator="equal">
      <formula>"NÃO"</formula>
    </cfRule>
    <cfRule type="cellIs" dxfId="1935" priority="2699" operator="equal">
      <formula>"SIM"</formula>
    </cfRule>
  </conditionalFormatting>
  <conditionalFormatting sqref="Y154:Y156">
    <cfRule type="cellIs" dxfId="1934" priority="2697" operator="equal">
      <formula>"OPORTUNIDADE"</formula>
    </cfRule>
  </conditionalFormatting>
  <conditionalFormatting sqref="Y154:Y156">
    <cfRule type="cellIs" dxfId="1933" priority="2695" operator="equal">
      <formula>"NÃO"</formula>
    </cfRule>
    <cfRule type="cellIs" dxfId="1932" priority="2696" operator="equal">
      <formula>"SIM"</formula>
    </cfRule>
  </conditionalFormatting>
  <conditionalFormatting sqref="Y154:Y156">
    <cfRule type="cellIs" dxfId="1931" priority="2694" operator="equal">
      <formula>"OPORTUNIDADE"</formula>
    </cfRule>
  </conditionalFormatting>
  <conditionalFormatting sqref="Y154:Y156">
    <cfRule type="cellIs" dxfId="1930" priority="2692" operator="equal">
      <formula>"NÃO"</formula>
    </cfRule>
    <cfRule type="cellIs" dxfId="1929" priority="2693" operator="equal">
      <formula>"SIM"</formula>
    </cfRule>
  </conditionalFormatting>
  <conditionalFormatting sqref="Y154:Y156">
    <cfRule type="cellIs" dxfId="1928" priority="2691" operator="equal">
      <formula>"OPORTUNIDADE"</formula>
    </cfRule>
  </conditionalFormatting>
  <conditionalFormatting sqref="Y154:Y156">
    <cfRule type="cellIs" dxfId="1927" priority="2689" operator="equal">
      <formula>"NÃO"</formula>
    </cfRule>
    <cfRule type="cellIs" dxfId="1926" priority="2690" operator="equal">
      <formula>"SIM"</formula>
    </cfRule>
  </conditionalFormatting>
  <conditionalFormatting sqref="Y154:Y156">
    <cfRule type="cellIs" dxfId="1925" priority="2688" operator="equal">
      <formula>"OPORTUNIDADE"</formula>
    </cfRule>
  </conditionalFormatting>
  <conditionalFormatting sqref="Y154:Y156">
    <cfRule type="cellIs" dxfId="1924" priority="2686" operator="equal">
      <formula>"NÃO"</formula>
    </cfRule>
    <cfRule type="cellIs" dxfId="1923" priority="2687" operator="equal">
      <formula>"SIM"</formula>
    </cfRule>
  </conditionalFormatting>
  <conditionalFormatting sqref="Y154:Y156">
    <cfRule type="cellIs" dxfId="1922" priority="2685" operator="equal">
      <formula>"OPORTUNIDADE"</formula>
    </cfRule>
  </conditionalFormatting>
  <conditionalFormatting sqref="Y154:Y156">
    <cfRule type="cellIs" dxfId="1921" priority="2683" operator="equal">
      <formula>"NÃO"</formula>
    </cfRule>
    <cfRule type="cellIs" dxfId="1920" priority="2684" operator="equal">
      <formula>"SIM"</formula>
    </cfRule>
  </conditionalFormatting>
  <conditionalFormatting sqref="Y154:Y156">
    <cfRule type="cellIs" dxfId="1919" priority="2682" operator="equal">
      <formula>"OPORTUNIDADE"</formula>
    </cfRule>
  </conditionalFormatting>
  <conditionalFormatting sqref="Y154:Y156">
    <cfRule type="cellIs" dxfId="1918" priority="2680" operator="equal">
      <formula>"NÃO"</formula>
    </cfRule>
    <cfRule type="cellIs" dxfId="1917" priority="2681" operator="equal">
      <formula>"SIM"</formula>
    </cfRule>
  </conditionalFormatting>
  <conditionalFormatting sqref="Y154:Y156">
    <cfRule type="cellIs" dxfId="1916" priority="2679" operator="equal">
      <formula>"OPORTUNIDADE"</formula>
    </cfRule>
  </conditionalFormatting>
  <conditionalFormatting sqref="Y154:Y156">
    <cfRule type="cellIs" dxfId="1915" priority="2677" operator="equal">
      <formula>"NÃO"</formula>
    </cfRule>
    <cfRule type="cellIs" dxfId="1914" priority="2678" operator="equal">
      <formula>"SIM"</formula>
    </cfRule>
  </conditionalFormatting>
  <conditionalFormatting sqref="Y154:Y156">
    <cfRule type="cellIs" dxfId="1913" priority="2676" operator="equal">
      <formula>"OPORTUNIDADE"</formula>
    </cfRule>
  </conditionalFormatting>
  <conditionalFormatting sqref="Y154:Y156">
    <cfRule type="cellIs" dxfId="1912" priority="2674" operator="equal">
      <formula>"NÃO"</formula>
    </cfRule>
    <cfRule type="cellIs" dxfId="1911" priority="2675" operator="equal">
      <formula>"SIM"</formula>
    </cfRule>
  </conditionalFormatting>
  <conditionalFormatting sqref="Y154:Y156">
    <cfRule type="cellIs" dxfId="1910" priority="2673" operator="equal">
      <formula>"OPORTUNIDADE"</formula>
    </cfRule>
  </conditionalFormatting>
  <conditionalFormatting sqref="Y154:Y156">
    <cfRule type="cellIs" dxfId="1909" priority="2671" operator="equal">
      <formula>"NÃO"</formula>
    </cfRule>
    <cfRule type="cellIs" dxfId="1908" priority="2672" operator="equal">
      <formula>"SIM"</formula>
    </cfRule>
  </conditionalFormatting>
  <conditionalFormatting sqref="Z154">
    <cfRule type="cellIs" dxfId="1907" priority="2670" operator="equal">
      <formula>"OPORTUNIDADE"</formula>
    </cfRule>
  </conditionalFormatting>
  <conditionalFormatting sqref="Z154">
    <cfRule type="cellIs" dxfId="1906" priority="2668" operator="equal">
      <formula>"NÃO"</formula>
    </cfRule>
    <cfRule type="cellIs" dxfId="1905" priority="2669" operator="equal">
      <formula>"SIM"</formula>
    </cfRule>
  </conditionalFormatting>
  <conditionalFormatting sqref="Y154:Y156">
    <cfRule type="cellIs" dxfId="1904" priority="2667" operator="equal">
      <formula>"OPORTUNIDADE"</formula>
    </cfRule>
  </conditionalFormatting>
  <conditionalFormatting sqref="Y154:Y156">
    <cfRule type="cellIs" dxfId="1903" priority="2665" operator="equal">
      <formula>"NÃO"</formula>
    </cfRule>
    <cfRule type="cellIs" dxfId="1902" priority="2666" operator="equal">
      <formula>"SIM"</formula>
    </cfRule>
  </conditionalFormatting>
  <conditionalFormatting sqref="Y154:Y156">
    <cfRule type="cellIs" dxfId="1901" priority="2664" operator="equal">
      <formula>"OPORTUNIDADE"</formula>
    </cfRule>
  </conditionalFormatting>
  <conditionalFormatting sqref="Y154:Y156">
    <cfRule type="cellIs" dxfId="1900" priority="2662" operator="equal">
      <formula>"NÃO"</formula>
    </cfRule>
    <cfRule type="cellIs" dxfId="1899" priority="2663" operator="equal">
      <formula>"SIM"</formula>
    </cfRule>
  </conditionalFormatting>
  <conditionalFormatting sqref="Y154:Y156">
    <cfRule type="cellIs" dxfId="1898" priority="2661" operator="equal">
      <formula>"OPORTUNIDADE"</formula>
    </cfRule>
  </conditionalFormatting>
  <conditionalFormatting sqref="Y154:Y156">
    <cfRule type="cellIs" dxfId="1897" priority="2659" operator="equal">
      <formula>"NÃO"</formula>
    </cfRule>
    <cfRule type="cellIs" dxfId="1896" priority="2660" operator="equal">
      <formula>"SIM"</formula>
    </cfRule>
  </conditionalFormatting>
  <conditionalFormatting sqref="Y154:Y156">
    <cfRule type="cellIs" dxfId="1895" priority="2658" operator="equal">
      <formula>"OPORTUNIDADE"</formula>
    </cfRule>
  </conditionalFormatting>
  <conditionalFormatting sqref="Y154:Y156">
    <cfRule type="cellIs" dxfId="1894" priority="2656" operator="equal">
      <formula>"NÃO"</formula>
    </cfRule>
    <cfRule type="cellIs" dxfId="1893" priority="2657" operator="equal">
      <formula>"SIM"</formula>
    </cfRule>
  </conditionalFormatting>
  <conditionalFormatting sqref="Y154:Y156">
    <cfRule type="cellIs" dxfId="1892" priority="2655" operator="equal">
      <formula>"OPORTUNIDADE"</formula>
    </cfRule>
  </conditionalFormatting>
  <conditionalFormatting sqref="Y154:Y156">
    <cfRule type="cellIs" dxfId="1891" priority="2653" operator="equal">
      <formula>"NÃO"</formula>
    </cfRule>
    <cfRule type="cellIs" dxfId="1890" priority="2654" operator="equal">
      <formula>"SIM"</formula>
    </cfRule>
  </conditionalFormatting>
  <conditionalFormatting sqref="Y154:Y156">
    <cfRule type="cellIs" dxfId="1889" priority="2652" operator="equal">
      <formula>"OPORTUNIDADE"</formula>
    </cfRule>
  </conditionalFormatting>
  <conditionalFormatting sqref="Y154:Y156">
    <cfRule type="cellIs" dxfId="1888" priority="2650" operator="equal">
      <formula>"NÃO"</formula>
    </cfRule>
    <cfRule type="cellIs" dxfId="1887" priority="2651" operator="equal">
      <formula>"SIM"</formula>
    </cfRule>
  </conditionalFormatting>
  <conditionalFormatting sqref="Y155">
    <cfRule type="cellIs" dxfId="1886" priority="2649" operator="equal">
      <formula>"OPORTUNIDADE"</formula>
    </cfRule>
  </conditionalFormatting>
  <conditionalFormatting sqref="Y155">
    <cfRule type="cellIs" dxfId="1885" priority="2647" operator="equal">
      <formula>"NÃO"</formula>
    </cfRule>
    <cfRule type="cellIs" dxfId="1884" priority="2648" operator="equal">
      <formula>"SIM"</formula>
    </cfRule>
  </conditionalFormatting>
  <conditionalFormatting sqref="Y155">
    <cfRule type="cellIs" dxfId="1883" priority="2646" operator="equal">
      <formula>"OPORTUNIDADE"</formula>
    </cfRule>
  </conditionalFormatting>
  <conditionalFormatting sqref="Y155">
    <cfRule type="cellIs" dxfId="1882" priority="2644" operator="equal">
      <formula>"NÃO"</formula>
    </cfRule>
    <cfRule type="cellIs" dxfId="1881" priority="2645" operator="equal">
      <formula>"SIM"</formula>
    </cfRule>
  </conditionalFormatting>
  <conditionalFormatting sqref="Y155">
    <cfRule type="cellIs" dxfId="1880" priority="2643" operator="equal">
      <formula>"OPORTUNIDADE"</formula>
    </cfRule>
  </conditionalFormatting>
  <conditionalFormatting sqref="Y155">
    <cfRule type="cellIs" dxfId="1879" priority="2641" operator="equal">
      <formula>"NÃO"</formula>
    </cfRule>
    <cfRule type="cellIs" dxfId="1878" priority="2642" operator="equal">
      <formula>"SIM"</formula>
    </cfRule>
  </conditionalFormatting>
  <conditionalFormatting sqref="Y155">
    <cfRule type="cellIs" dxfId="1877" priority="2640" operator="equal">
      <formula>"OPORTUNIDADE"</formula>
    </cfRule>
  </conditionalFormatting>
  <conditionalFormatting sqref="Y155">
    <cfRule type="cellIs" dxfId="1876" priority="2638" operator="equal">
      <formula>"NÃO"</formula>
    </cfRule>
    <cfRule type="cellIs" dxfId="1875" priority="2639" operator="equal">
      <formula>"SIM"</formula>
    </cfRule>
  </conditionalFormatting>
  <conditionalFormatting sqref="Y155">
    <cfRule type="cellIs" dxfId="1874" priority="2637" operator="equal">
      <formula>"OPORTUNIDADE"</formula>
    </cfRule>
  </conditionalFormatting>
  <conditionalFormatting sqref="Y155">
    <cfRule type="cellIs" dxfId="1873" priority="2635" operator="equal">
      <formula>"NÃO"</formula>
    </cfRule>
    <cfRule type="cellIs" dxfId="1872" priority="2636" operator="equal">
      <formula>"SIM"</formula>
    </cfRule>
  </conditionalFormatting>
  <conditionalFormatting sqref="Y155">
    <cfRule type="cellIs" dxfId="1871" priority="2634" operator="equal">
      <formula>"OPORTUNIDADE"</formula>
    </cfRule>
  </conditionalFormatting>
  <conditionalFormatting sqref="Y155">
    <cfRule type="cellIs" dxfId="1870" priority="2632" operator="equal">
      <formula>"NÃO"</formula>
    </cfRule>
    <cfRule type="cellIs" dxfId="1869" priority="2633" operator="equal">
      <formula>"SIM"</formula>
    </cfRule>
  </conditionalFormatting>
  <conditionalFormatting sqref="Y155">
    <cfRule type="cellIs" dxfId="1868" priority="2631" operator="equal">
      <formula>"OPORTUNIDADE"</formula>
    </cfRule>
  </conditionalFormatting>
  <conditionalFormatting sqref="Y155">
    <cfRule type="cellIs" dxfId="1867" priority="2629" operator="equal">
      <formula>"NÃO"</formula>
    </cfRule>
    <cfRule type="cellIs" dxfId="1866" priority="2630" operator="equal">
      <formula>"SIM"</formula>
    </cfRule>
  </conditionalFormatting>
  <conditionalFormatting sqref="Y155">
    <cfRule type="cellIs" dxfId="1865" priority="2628" operator="equal">
      <formula>"OPORTUNIDADE"</formula>
    </cfRule>
  </conditionalFormatting>
  <conditionalFormatting sqref="Y155">
    <cfRule type="cellIs" dxfId="1864" priority="2626" operator="equal">
      <formula>"NÃO"</formula>
    </cfRule>
    <cfRule type="cellIs" dxfId="1863" priority="2627" operator="equal">
      <formula>"SIM"</formula>
    </cfRule>
  </conditionalFormatting>
  <conditionalFormatting sqref="Y155">
    <cfRule type="cellIs" dxfId="1862" priority="2625" operator="equal">
      <formula>"OPORTUNIDADE"</formula>
    </cfRule>
  </conditionalFormatting>
  <conditionalFormatting sqref="Y155">
    <cfRule type="cellIs" dxfId="1861" priority="2623" operator="equal">
      <formula>"NÃO"</formula>
    </cfRule>
    <cfRule type="cellIs" dxfId="1860" priority="2624" operator="equal">
      <formula>"SIM"</formula>
    </cfRule>
  </conditionalFormatting>
  <conditionalFormatting sqref="Y155">
    <cfRule type="cellIs" dxfId="1859" priority="2622" operator="equal">
      <formula>"OPORTUNIDADE"</formula>
    </cfRule>
  </conditionalFormatting>
  <conditionalFormatting sqref="Y155">
    <cfRule type="cellIs" dxfId="1858" priority="2620" operator="equal">
      <formula>"NÃO"</formula>
    </cfRule>
    <cfRule type="cellIs" dxfId="1857" priority="2621" operator="equal">
      <formula>"SIM"</formula>
    </cfRule>
  </conditionalFormatting>
  <conditionalFormatting sqref="Y155">
    <cfRule type="cellIs" dxfId="1856" priority="2619" operator="equal">
      <formula>"OPORTUNIDADE"</formula>
    </cfRule>
  </conditionalFormatting>
  <conditionalFormatting sqref="Y155">
    <cfRule type="cellIs" dxfId="1855" priority="2617" operator="equal">
      <formula>"NÃO"</formula>
    </cfRule>
    <cfRule type="cellIs" dxfId="1854" priority="2618" operator="equal">
      <formula>"SIM"</formula>
    </cfRule>
  </conditionalFormatting>
  <conditionalFormatting sqref="Y155">
    <cfRule type="cellIs" dxfId="1853" priority="2616" operator="equal">
      <formula>"OPORTUNIDADE"</formula>
    </cfRule>
  </conditionalFormatting>
  <conditionalFormatting sqref="Y155">
    <cfRule type="cellIs" dxfId="1852" priority="2614" operator="equal">
      <formula>"NÃO"</formula>
    </cfRule>
    <cfRule type="cellIs" dxfId="1851" priority="2615" operator="equal">
      <formula>"SIM"</formula>
    </cfRule>
  </conditionalFormatting>
  <conditionalFormatting sqref="Y155">
    <cfRule type="cellIs" dxfId="1850" priority="2613" operator="equal">
      <formula>"OPORTUNIDADE"</formula>
    </cfRule>
  </conditionalFormatting>
  <conditionalFormatting sqref="Y155">
    <cfRule type="cellIs" dxfId="1849" priority="2611" operator="equal">
      <formula>"NÃO"</formula>
    </cfRule>
    <cfRule type="cellIs" dxfId="1848" priority="2612" operator="equal">
      <formula>"SIM"</formula>
    </cfRule>
  </conditionalFormatting>
  <conditionalFormatting sqref="Y155">
    <cfRule type="cellIs" dxfId="1847" priority="2610" operator="equal">
      <formula>"OPORTUNIDADE"</formula>
    </cfRule>
  </conditionalFormatting>
  <conditionalFormatting sqref="Y155">
    <cfRule type="cellIs" dxfId="1846" priority="2608" operator="equal">
      <formula>"NÃO"</formula>
    </cfRule>
    <cfRule type="cellIs" dxfId="1845" priority="2609" operator="equal">
      <formula>"SIM"</formula>
    </cfRule>
  </conditionalFormatting>
  <conditionalFormatting sqref="Y155">
    <cfRule type="cellIs" dxfId="1844" priority="2607" operator="equal">
      <formula>"OPORTUNIDADE"</formula>
    </cfRule>
  </conditionalFormatting>
  <conditionalFormatting sqref="Y155">
    <cfRule type="cellIs" dxfId="1843" priority="2605" operator="equal">
      <formula>"NÃO"</formula>
    </cfRule>
    <cfRule type="cellIs" dxfId="1842" priority="2606" operator="equal">
      <formula>"SIM"</formula>
    </cfRule>
  </conditionalFormatting>
  <conditionalFormatting sqref="Y155">
    <cfRule type="cellIs" dxfId="1841" priority="2604" operator="equal">
      <formula>"OPORTUNIDADE"</formula>
    </cfRule>
  </conditionalFormatting>
  <conditionalFormatting sqref="Y155">
    <cfRule type="cellIs" dxfId="1840" priority="2602" operator="equal">
      <formula>"NÃO"</formula>
    </cfRule>
    <cfRule type="cellIs" dxfId="1839" priority="2603" operator="equal">
      <formula>"SIM"</formula>
    </cfRule>
  </conditionalFormatting>
  <conditionalFormatting sqref="Y155">
    <cfRule type="cellIs" dxfId="1838" priority="2601" operator="equal">
      <formula>"OPORTUNIDADE"</formula>
    </cfRule>
  </conditionalFormatting>
  <conditionalFormatting sqref="Y155">
    <cfRule type="cellIs" dxfId="1837" priority="2599" operator="equal">
      <formula>"NÃO"</formula>
    </cfRule>
    <cfRule type="cellIs" dxfId="1836" priority="2600" operator="equal">
      <formula>"SIM"</formula>
    </cfRule>
  </conditionalFormatting>
  <conditionalFormatting sqref="Y155">
    <cfRule type="cellIs" dxfId="1835" priority="2598" operator="equal">
      <formula>"OPORTUNIDADE"</formula>
    </cfRule>
  </conditionalFormatting>
  <conditionalFormatting sqref="Y155">
    <cfRule type="cellIs" dxfId="1834" priority="2596" operator="equal">
      <formula>"NÃO"</formula>
    </cfRule>
    <cfRule type="cellIs" dxfId="1833" priority="2597" operator="equal">
      <formula>"SIM"</formula>
    </cfRule>
  </conditionalFormatting>
  <conditionalFormatting sqref="Y155">
    <cfRule type="cellIs" dxfId="1832" priority="2595" operator="equal">
      <formula>"OPORTUNIDADE"</formula>
    </cfRule>
  </conditionalFormatting>
  <conditionalFormatting sqref="Y155">
    <cfRule type="cellIs" dxfId="1831" priority="2593" operator="equal">
      <formula>"NÃO"</formula>
    </cfRule>
    <cfRule type="cellIs" dxfId="1830" priority="2594" operator="equal">
      <formula>"SIM"</formula>
    </cfRule>
  </conditionalFormatting>
  <conditionalFormatting sqref="Y155">
    <cfRule type="cellIs" dxfId="1829" priority="2592" operator="equal">
      <formula>"OPORTUNIDADE"</formula>
    </cfRule>
  </conditionalFormatting>
  <conditionalFormatting sqref="Y155">
    <cfRule type="cellIs" dxfId="1828" priority="2590" operator="equal">
      <formula>"NÃO"</formula>
    </cfRule>
    <cfRule type="cellIs" dxfId="1827" priority="2591" operator="equal">
      <formula>"SIM"</formula>
    </cfRule>
  </conditionalFormatting>
  <conditionalFormatting sqref="Y155">
    <cfRule type="cellIs" dxfId="1826" priority="2589" operator="equal">
      <formula>"OPORTUNIDADE"</formula>
    </cfRule>
  </conditionalFormatting>
  <conditionalFormatting sqref="Y155">
    <cfRule type="cellIs" dxfId="1825" priority="2587" operator="equal">
      <formula>"NÃO"</formula>
    </cfRule>
    <cfRule type="cellIs" dxfId="1824" priority="2588" operator="equal">
      <formula>"SIM"</formula>
    </cfRule>
  </conditionalFormatting>
  <conditionalFormatting sqref="Y155">
    <cfRule type="cellIs" dxfId="1823" priority="2586" operator="equal">
      <formula>"OPORTUNIDADE"</formula>
    </cfRule>
  </conditionalFormatting>
  <conditionalFormatting sqref="Y155">
    <cfRule type="cellIs" dxfId="1822" priority="2584" operator="equal">
      <formula>"NÃO"</formula>
    </cfRule>
    <cfRule type="cellIs" dxfId="1821" priority="2585" operator="equal">
      <formula>"SIM"</formula>
    </cfRule>
  </conditionalFormatting>
  <conditionalFormatting sqref="Y155">
    <cfRule type="cellIs" dxfId="1820" priority="2583" operator="equal">
      <formula>"OPORTUNIDADE"</formula>
    </cfRule>
  </conditionalFormatting>
  <conditionalFormatting sqref="Y155">
    <cfRule type="cellIs" dxfId="1819" priority="2581" operator="equal">
      <formula>"NÃO"</formula>
    </cfRule>
    <cfRule type="cellIs" dxfId="1818" priority="2582" operator="equal">
      <formula>"SIM"</formula>
    </cfRule>
  </conditionalFormatting>
  <conditionalFormatting sqref="Y155">
    <cfRule type="cellIs" dxfId="1817" priority="2580" operator="equal">
      <formula>"OPORTUNIDADE"</formula>
    </cfRule>
  </conditionalFormatting>
  <conditionalFormatting sqref="Y155">
    <cfRule type="cellIs" dxfId="1816" priority="2578" operator="equal">
      <formula>"NÃO"</formula>
    </cfRule>
    <cfRule type="cellIs" dxfId="1815" priority="2579" operator="equal">
      <formula>"SIM"</formula>
    </cfRule>
  </conditionalFormatting>
  <conditionalFormatting sqref="Y155">
    <cfRule type="cellIs" dxfId="1814" priority="2577" operator="equal">
      <formula>"OPORTUNIDADE"</formula>
    </cfRule>
  </conditionalFormatting>
  <conditionalFormatting sqref="Y155">
    <cfRule type="cellIs" dxfId="1813" priority="2575" operator="equal">
      <formula>"NÃO"</formula>
    </cfRule>
    <cfRule type="cellIs" dxfId="1812" priority="2576" operator="equal">
      <formula>"SIM"</formula>
    </cfRule>
  </conditionalFormatting>
  <conditionalFormatting sqref="Y155">
    <cfRule type="cellIs" dxfId="1811" priority="2574" operator="equal">
      <formula>"OPORTUNIDADE"</formula>
    </cfRule>
  </conditionalFormatting>
  <conditionalFormatting sqref="Y155">
    <cfRule type="cellIs" dxfId="1810" priority="2572" operator="equal">
      <formula>"NÃO"</formula>
    </cfRule>
    <cfRule type="cellIs" dxfId="1809" priority="2573" operator="equal">
      <formula>"SIM"</formula>
    </cfRule>
  </conditionalFormatting>
  <conditionalFormatting sqref="Y155">
    <cfRule type="cellIs" dxfId="1808" priority="2571" operator="equal">
      <formula>"OPORTUNIDADE"</formula>
    </cfRule>
  </conditionalFormatting>
  <conditionalFormatting sqref="Y155">
    <cfRule type="cellIs" dxfId="1807" priority="2569" operator="equal">
      <formula>"NÃO"</formula>
    </cfRule>
    <cfRule type="cellIs" dxfId="1806" priority="2570" operator="equal">
      <formula>"SIM"</formula>
    </cfRule>
  </conditionalFormatting>
  <conditionalFormatting sqref="Y155">
    <cfRule type="cellIs" dxfId="1805" priority="2568" operator="equal">
      <formula>"OPORTUNIDADE"</formula>
    </cfRule>
  </conditionalFormatting>
  <conditionalFormatting sqref="Y155">
    <cfRule type="cellIs" dxfId="1804" priority="2566" operator="equal">
      <formula>"NÃO"</formula>
    </cfRule>
    <cfRule type="cellIs" dxfId="1803" priority="2567" operator="equal">
      <formula>"SIM"</formula>
    </cfRule>
  </conditionalFormatting>
  <conditionalFormatting sqref="Y155">
    <cfRule type="cellIs" dxfId="1802" priority="2565" operator="equal">
      <formula>"OPORTUNIDADE"</formula>
    </cfRule>
  </conditionalFormatting>
  <conditionalFormatting sqref="Y155">
    <cfRule type="cellIs" dxfId="1801" priority="2563" operator="equal">
      <formula>"NÃO"</formula>
    </cfRule>
    <cfRule type="cellIs" dxfId="1800" priority="2564" operator="equal">
      <formula>"SIM"</formula>
    </cfRule>
  </conditionalFormatting>
  <conditionalFormatting sqref="Y155">
    <cfRule type="cellIs" dxfId="1799" priority="2562" operator="equal">
      <formula>"OPORTUNIDADE"</formula>
    </cfRule>
  </conditionalFormatting>
  <conditionalFormatting sqref="Y155">
    <cfRule type="cellIs" dxfId="1798" priority="2560" operator="equal">
      <formula>"NÃO"</formula>
    </cfRule>
    <cfRule type="cellIs" dxfId="1797" priority="2561" operator="equal">
      <formula>"SIM"</formula>
    </cfRule>
  </conditionalFormatting>
  <conditionalFormatting sqref="Y155">
    <cfRule type="cellIs" dxfId="1796" priority="2559" operator="equal">
      <formula>"OPORTUNIDADE"</formula>
    </cfRule>
  </conditionalFormatting>
  <conditionalFormatting sqref="Y155">
    <cfRule type="cellIs" dxfId="1795" priority="2557" operator="equal">
      <formula>"NÃO"</formula>
    </cfRule>
    <cfRule type="cellIs" dxfId="1794" priority="2558" operator="equal">
      <formula>"SIM"</formula>
    </cfRule>
  </conditionalFormatting>
  <conditionalFormatting sqref="Y155">
    <cfRule type="cellIs" dxfId="1793" priority="2556" operator="equal">
      <formula>"OPORTUNIDADE"</formula>
    </cfRule>
  </conditionalFormatting>
  <conditionalFormatting sqref="Y155">
    <cfRule type="cellIs" dxfId="1792" priority="2554" operator="equal">
      <formula>"NÃO"</formula>
    </cfRule>
    <cfRule type="cellIs" dxfId="1791" priority="2555" operator="equal">
      <formula>"SIM"</formula>
    </cfRule>
  </conditionalFormatting>
  <conditionalFormatting sqref="Y155">
    <cfRule type="cellIs" dxfId="1790" priority="2553" operator="equal">
      <formula>"OPORTUNIDADE"</formula>
    </cfRule>
  </conditionalFormatting>
  <conditionalFormatting sqref="Y155">
    <cfRule type="cellIs" dxfId="1789" priority="2551" operator="equal">
      <formula>"NÃO"</formula>
    </cfRule>
    <cfRule type="cellIs" dxfId="1788" priority="2552" operator="equal">
      <formula>"SIM"</formula>
    </cfRule>
  </conditionalFormatting>
  <conditionalFormatting sqref="Y146:Y150">
    <cfRule type="cellIs" dxfId="1787" priority="2550" operator="equal">
      <formula>"OPORTUNIDADE"</formula>
    </cfRule>
  </conditionalFormatting>
  <conditionalFormatting sqref="Y146:Y150">
    <cfRule type="cellIs" dxfId="1786" priority="2548" operator="equal">
      <formula>"NÃO"</formula>
    </cfRule>
    <cfRule type="cellIs" dxfId="1785" priority="2549" operator="equal">
      <formula>"SIM"</formula>
    </cfRule>
  </conditionalFormatting>
  <conditionalFormatting sqref="Z146:Z148">
    <cfRule type="cellIs" dxfId="1784" priority="2547" operator="equal">
      <formula>"OPORTUNIDADE"</formula>
    </cfRule>
  </conditionalFormatting>
  <conditionalFormatting sqref="Z146:Z148">
    <cfRule type="cellIs" dxfId="1783" priority="2545" operator="equal">
      <formula>"NÃO"</formula>
    </cfRule>
    <cfRule type="cellIs" dxfId="1782" priority="2546" operator="equal">
      <formula>"SIM"</formula>
    </cfRule>
  </conditionalFormatting>
  <conditionalFormatting sqref="Y146:Y150">
    <cfRule type="cellIs" dxfId="1781" priority="2544" operator="equal">
      <formula>"OPORTUNIDADE"</formula>
    </cfRule>
  </conditionalFormatting>
  <conditionalFormatting sqref="Y146:Y150">
    <cfRule type="cellIs" dxfId="1780" priority="2542" operator="equal">
      <formula>"NÃO"</formula>
    </cfRule>
    <cfRule type="cellIs" dxfId="1779" priority="2543" operator="equal">
      <formula>"SIM"</formula>
    </cfRule>
  </conditionalFormatting>
  <conditionalFormatting sqref="Y146:Y150">
    <cfRule type="cellIs" dxfId="1778" priority="2541" operator="equal">
      <formula>"OPORTUNIDADE"</formula>
    </cfRule>
  </conditionalFormatting>
  <conditionalFormatting sqref="Y146:Y150">
    <cfRule type="cellIs" dxfId="1777" priority="2539" operator="equal">
      <formula>"NÃO"</formula>
    </cfRule>
    <cfRule type="cellIs" dxfId="1776" priority="2540" operator="equal">
      <formula>"SIM"</formula>
    </cfRule>
  </conditionalFormatting>
  <conditionalFormatting sqref="Z146:Z148">
    <cfRule type="cellIs" dxfId="1775" priority="2538" operator="equal">
      <formula>"OPORTUNIDADE"</formula>
    </cfRule>
  </conditionalFormatting>
  <conditionalFormatting sqref="Z146:Z148">
    <cfRule type="cellIs" dxfId="1774" priority="2536" operator="equal">
      <formula>"NÃO"</formula>
    </cfRule>
    <cfRule type="cellIs" dxfId="1773" priority="2537" operator="equal">
      <formula>"SIM"</formula>
    </cfRule>
  </conditionalFormatting>
  <conditionalFormatting sqref="Y146:Y150">
    <cfRule type="cellIs" dxfId="1772" priority="2535" operator="equal">
      <formula>"OPORTUNIDADE"</formula>
    </cfRule>
  </conditionalFormatting>
  <conditionalFormatting sqref="Y146:Y150">
    <cfRule type="cellIs" dxfId="1771" priority="2533" operator="equal">
      <formula>"NÃO"</formula>
    </cfRule>
    <cfRule type="cellIs" dxfId="1770" priority="2534" operator="equal">
      <formula>"SIM"</formula>
    </cfRule>
  </conditionalFormatting>
  <conditionalFormatting sqref="Z146:Z148">
    <cfRule type="cellIs" dxfId="1769" priority="2532" operator="equal">
      <formula>"OPORTUNIDADE"</formula>
    </cfRule>
  </conditionalFormatting>
  <conditionalFormatting sqref="Z146:Z148">
    <cfRule type="cellIs" dxfId="1768" priority="2530" operator="equal">
      <formula>"NÃO"</formula>
    </cfRule>
    <cfRule type="cellIs" dxfId="1767" priority="2531" operator="equal">
      <formula>"SIM"</formula>
    </cfRule>
  </conditionalFormatting>
  <conditionalFormatting sqref="Z146:Z148">
    <cfRule type="cellIs" dxfId="1766" priority="2529" operator="equal">
      <formula>"OPORTUNIDADE"</formula>
    </cfRule>
  </conditionalFormatting>
  <conditionalFormatting sqref="Z146:Z148">
    <cfRule type="cellIs" dxfId="1765" priority="2527" operator="equal">
      <formula>"NÃO"</formula>
    </cfRule>
    <cfRule type="cellIs" dxfId="1764" priority="2528" operator="equal">
      <formula>"SIM"</formula>
    </cfRule>
  </conditionalFormatting>
  <conditionalFormatting sqref="Y146:Y150">
    <cfRule type="cellIs" dxfId="1763" priority="2526" operator="equal">
      <formula>"OPORTUNIDADE"</formula>
    </cfRule>
  </conditionalFormatting>
  <conditionalFormatting sqref="Y146:Y150">
    <cfRule type="cellIs" dxfId="1762" priority="2524" operator="equal">
      <formula>"NÃO"</formula>
    </cfRule>
    <cfRule type="cellIs" dxfId="1761" priority="2525" operator="equal">
      <formula>"SIM"</formula>
    </cfRule>
  </conditionalFormatting>
  <conditionalFormatting sqref="BJ139:BK139">
    <cfRule type="iconSet" priority="252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51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517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516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51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51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51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511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2509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508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25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50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505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50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50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50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50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50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499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49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49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49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495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494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2493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249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490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248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48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487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2485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48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48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1760" priority="2479" operator="equal">
      <formula>"OPORTUNIDADE"</formula>
    </cfRule>
  </conditionalFormatting>
  <conditionalFormatting sqref="Z231">
    <cfRule type="cellIs" dxfId="1759" priority="2477" operator="equal">
      <formula>"NÃO"</formula>
    </cfRule>
    <cfRule type="cellIs" dxfId="1758" priority="2478" operator="equal">
      <formula>"SIM"</formula>
    </cfRule>
  </conditionalFormatting>
  <conditionalFormatting sqref="Y231">
    <cfRule type="cellIs" dxfId="1757" priority="2476" operator="equal">
      <formula>"OPORTUNIDADE"</formula>
    </cfRule>
  </conditionalFormatting>
  <conditionalFormatting sqref="Y231">
    <cfRule type="cellIs" dxfId="1756" priority="2474" operator="equal">
      <formula>"NÃO"</formula>
    </cfRule>
    <cfRule type="cellIs" dxfId="1755" priority="2475" operator="equal">
      <formula>"SIM"</formula>
    </cfRule>
  </conditionalFormatting>
  <conditionalFormatting sqref="Z218:Z219">
    <cfRule type="cellIs" dxfId="1754" priority="2473" operator="equal">
      <formula>"OPORTUNIDADE"</formula>
    </cfRule>
  </conditionalFormatting>
  <conditionalFormatting sqref="Z218:Z219">
    <cfRule type="cellIs" dxfId="1753" priority="2471" operator="equal">
      <formula>"NÃO"</formula>
    </cfRule>
    <cfRule type="cellIs" dxfId="1752" priority="2472" operator="equal">
      <formula>"SIM"</formula>
    </cfRule>
  </conditionalFormatting>
  <conditionalFormatting sqref="Y218:Y219">
    <cfRule type="cellIs" dxfId="1751" priority="2470" operator="equal">
      <formula>"OPORTUNIDADE"</formula>
    </cfRule>
  </conditionalFormatting>
  <conditionalFormatting sqref="Y218:Y219">
    <cfRule type="cellIs" dxfId="1750" priority="2468" operator="equal">
      <formula>"NÃO"</formula>
    </cfRule>
    <cfRule type="cellIs" dxfId="1749" priority="2469" operator="equal">
      <formula>"SIM"</formula>
    </cfRule>
  </conditionalFormatting>
  <conditionalFormatting sqref="Z223">
    <cfRule type="cellIs" dxfId="1748" priority="2467" operator="equal">
      <formula>"OPORTUNIDADE"</formula>
    </cfRule>
  </conditionalFormatting>
  <conditionalFormatting sqref="Z223">
    <cfRule type="cellIs" dxfId="1747" priority="2465" operator="equal">
      <formula>"NÃO"</formula>
    </cfRule>
    <cfRule type="cellIs" dxfId="1746" priority="2466" operator="equal">
      <formula>"SIM"</formula>
    </cfRule>
  </conditionalFormatting>
  <conditionalFormatting sqref="Y223">
    <cfRule type="cellIs" dxfId="1745" priority="2464" operator="equal">
      <formula>"OPORTUNIDADE"</formula>
    </cfRule>
  </conditionalFormatting>
  <conditionalFormatting sqref="Y223">
    <cfRule type="cellIs" dxfId="1744" priority="2462" operator="equal">
      <formula>"NÃO"</formula>
    </cfRule>
    <cfRule type="cellIs" dxfId="1743" priority="2463" operator="equal">
      <formula>"SIM"</formula>
    </cfRule>
  </conditionalFormatting>
  <conditionalFormatting sqref="BP191">
    <cfRule type="iconSet" priority="246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60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2459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2458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457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2456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455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454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453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2452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2451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2450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244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44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447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446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44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444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244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441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1742" priority="2439" operator="equal">
      <formula>"OPORTUNIDADE"</formula>
    </cfRule>
  </conditionalFormatting>
  <conditionalFormatting sqref="Z253:Z254">
    <cfRule type="cellIs" dxfId="1741" priority="2437" operator="equal">
      <formula>"NÃO"</formula>
    </cfRule>
    <cfRule type="cellIs" dxfId="1740" priority="2438" operator="equal">
      <formula>"SIM"</formula>
    </cfRule>
  </conditionalFormatting>
  <conditionalFormatting sqref="Y253:Y254">
    <cfRule type="cellIs" dxfId="1739" priority="2436" operator="equal">
      <formula>"OPORTUNIDADE"</formula>
    </cfRule>
  </conditionalFormatting>
  <conditionalFormatting sqref="Y253:Y254">
    <cfRule type="cellIs" dxfId="1738" priority="2434" operator="equal">
      <formula>"NÃO"</formula>
    </cfRule>
    <cfRule type="cellIs" dxfId="1737" priority="2435" operator="equal">
      <formula>"SIM"</formula>
    </cfRule>
  </conditionalFormatting>
  <conditionalFormatting sqref="Y240">
    <cfRule type="cellIs" dxfId="1736" priority="2433" operator="equal">
      <formula>"OPORTUNIDADE"</formula>
    </cfRule>
  </conditionalFormatting>
  <conditionalFormatting sqref="Y240">
    <cfRule type="cellIs" dxfId="1735" priority="2431" operator="equal">
      <formula>"NÃO"</formula>
    </cfRule>
    <cfRule type="cellIs" dxfId="1734" priority="2432" operator="equal">
      <formula>"SIM"</formula>
    </cfRule>
  </conditionalFormatting>
  <conditionalFormatting sqref="Z240">
    <cfRule type="cellIs" dxfId="1733" priority="2430" operator="equal">
      <formula>"OPORTUNIDADE"</formula>
    </cfRule>
  </conditionalFormatting>
  <conditionalFormatting sqref="Z240">
    <cfRule type="cellIs" dxfId="1732" priority="2428" operator="equal">
      <formula>"NÃO"</formula>
    </cfRule>
    <cfRule type="cellIs" dxfId="1731" priority="2429" operator="equal">
      <formula>"SIM"</formula>
    </cfRule>
  </conditionalFormatting>
  <conditionalFormatting sqref="Y240">
    <cfRule type="cellIs" dxfId="1730" priority="2427" operator="equal">
      <formula>"OPORTUNIDADE"</formula>
    </cfRule>
  </conditionalFormatting>
  <conditionalFormatting sqref="Y240">
    <cfRule type="cellIs" dxfId="1729" priority="2425" operator="equal">
      <formula>"NÃO"</formula>
    </cfRule>
    <cfRule type="cellIs" dxfId="1728" priority="2426" operator="equal">
      <formula>"SIM"</formula>
    </cfRule>
  </conditionalFormatting>
  <conditionalFormatting sqref="Y240">
    <cfRule type="cellIs" dxfId="1727" priority="2424" operator="equal">
      <formula>"OPORTUNIDADE"</formula>
    </cfRule>
  </conditionalFormatting>
  <conditionalFormatting sqref="Y240">
    <cfRule type="cellIs" dxfId="1726" priority="2422" operator="equal">
      <formula>"NÃO"</formula>
    </cfRule>
    <cfRule type="cellIs" dxfId="1725" priority="2423" operator="equal">
      <formula>"SIM"</formula>
    </cfRule>
  </conditionalFormatting>
  <conditionalFormatting sqref="Z240">
    <cfRule type="cellIs" dxfId="1724" priority="2421" operator="equal">
      <formula>"OPORTUNIDADE"</formula>
    </cfRule>
  </conditionalFormatting>
  <conditionalFormatting sqref="Z240">
    <cfRule type="cellIs" dxfId="1723" priority="2419" operator="equal">
      <formula>"NÃO"</formula>
    </cfRule>
    <cfRule type="cellIs" dxfId="1722" priority="2420" operator="equal">
      <formula>"SIM"</formula>
    </cfRule>
  </conditionalFormatting>
  <conditionalFormatting sqref="Y240">
    <cfRule type="cellIs" dxfId="1721" priority="2418" operator="equal">
      <formula>"OPORTUNIDADE"</formula>
    </cfRule>
  </conditionalFormatting>
  <conditionalFormatting sqref="Y240">
    <cfRule type="cellIs" dxfId="1720" priority="2416" operator="equal">
      <formula>"NÃO"</formula>
    </cfRule>
    <cfRule type="cellIs" dxfId="1719" priority="2417" operator="equal">
      <formula>"SIM"</formula>
    </cfRule>
  </conditionalFormatting>
  <conditionalFormatting sqref="Z240">
    <cfRule type="cellIs" dxfId="1718" priority="2415" operator="equal">
      <formula>"OPORTUNIDADE"</formula>
    </cfRule>
  </conditionalFormatting>
  <conditionalFormatting sqref="Z240">
    <cfRule type="cellIs" dxfId="1717" priority="2413" operator="equal">
      <formula>"NÃO"</formula>
    </cfRule>
    <cfRule type="cellIs" dxfId="1716" priority="2414" operator="equal">
      <formula>"SIM"</formula>
    </cfRule>
  </conditionalFormatting>
  <conditionalFormatting sqref="Z240">
    <cfRule type="cellIs" dxfId="1715" priority="2412" operator="equal">
      <formula>"OPORTUNIDADE"</formula>
    </cfRule>
  </conditionalFormatting>
  <conditionalFormatting sqref="Z240">
    <cfRule type="cellIs" dxfId="1714" priority="2410" operator="equal">
      <formula>"NÃO"</formula>
    </cfRule>
    <cfRule type="cellIs" dxfId="1713" priority="2411" operator="equal">
      <formula>"SIM"</formula>
    </cfRule>
  </conditionalFormatting>
  <conditionalFormatting sqref="Y240">
    <cfRule type="cellIs" dxfId="1712" priority="2409" operator="equal">
      <formula>"OPORTUNIDADE"</formula>
    </cfRule>
  </conditionalFormatting>
  <conditionalFormatting sqref="Y240">
    <cfRule type="cellIs" dxfId="1711" priority="2407" operator="equal">
      <formula>"NÃO"</formula>
    </cfRule>
    <cfRule type="cellIs" dxfId="1710" priority="2408" operator="equal">
      <formula>"SIM"</formula>
    </cfRule>
  </conditionalFormatting>
  <conditionalFormatting sqref="Y238:Y239 Y235:Y236">
    <cfRule type="cellIs" dxfId="1709" priority="2406" operator="equal">
      <formula>"OPORTUNIDADE"</formula>
    </cfRule>
  </conditionalFormatting>
  <conditionalFormatting sqref="Y238:Y239 Y235:Y236">
    <cfRule type="cellIs" dxfId="1708" priority="2404" operator="equal">
      <formula>"NÃO"</formula>
    </cfRule>
    <cfRule type="cellIs" dxfId="1707" priority="2405" operator="equal">
      <formula>"SIM"</formula>
    </cfRule>
  </conditionalFormatting>
  <conditionalFormatting sqref="Y238:Y239 Y235:Y236">
    <cfRule type="cellIs" dxfId="1706" priority="2403" operator="equal">
      <formula>"OPORTUNIDADE"</formula>
    </cfRule>
  </conditionalFormatting>
  <conditionalFormatting sqref="Y238:Y239 Y235:Y236">
    <cfRule type="cellIs" dxfId="1705" priority="2401" operator="equal">
      <formula>"NÃO"</formula>
    </cfRule>
    <cfRule type="cellIs" dxfId="1704" priority="2402" operator="equal">
      <formula>"SIM"</formula>
    </cfRule>
  </conditionalFormatting>
  <conditionalFormatting sqref="Y238:Y239 Y235:Y236">
    <cfRule type="cellIs" dxfId="1703" priority="2400" operator="equal">
      <formula>"OPORTUNIDADE"</formula>
    </cfRule>
  </conditionalFormatting>
  <conditionalFormatting sqref="Y238:Y239 Y235:Y236">
    <cfRule type="cellIs" dxfId="1702" priority="2398" operator="equal">
      <formula>"NÃO"</formula>
    </cfRule>
    <cfRule type="cellIs" dxfId="1701" priority="2399" operator="equal">
      <formula>"SIM"</formula>
    </cfRule>
  </conditionalFormatting>
  <conditionalFormatting sqref="Y238:Y239 Y235:Y236">
    <cfRule type="cellIs" dxfId="1700" priority="2397" operator="equal">
      <formula>"OPORTUNIDADE"</formula>
    </cfRule>
  </conditionalFormatting>
  <conditionalFormatting sqref="Y238:Y239 Y235:Y236">
    <cfRule type="cellIs" dxfId="1699" priority="2395" operator="equal">
      <formula>"NÃO"</formula>
    </cfRule>
    <cfRule type="cellIs" dxfId="1698" priority="2396" operator="equal">
      <formula>"SIM"</formula>
    </cfRule>
  </conditionalFormatting>
  <conditionalFormatting sqref="Y238:Y239 Y235:Y236">
    <cfRule type="cellIs" dxfId="1697" priority="2394" operator="equal">
      <formula>"OPORTUNIDADE"</formula>
    </cfRule>
  </conditionalFormatting>
  <conditionalFormatting sqref="Y238:Y239 Y235:Y236">
    <cfRule type="cellIs" dxfId="1696" priority="2392" operator="equal">
      <formula>"NÃO"</formula>
    </cfRule>
    <cfRule type="cellIs" dxfId="1695" priority="2393" operator="equal">
      <formula>"SIM"</formula>
    </cfRule>
  </conditionalFormatting>
  <conditionalFormatting sqref="Y238:Y239 Y235:Y236">
    <cfRule type="cellIs" dxfId="1694" priority="2391" operator="equal">
      <formula>"OPORTUNIDADE"</formula>
    </cfRule>
  </conditionalFormatting>
  <conditionalFormatting sqref="Y238:Y239 Y235:Y236">
    <cfRule type="cellIs" dxfId="1693" priority="2389" operator="equal">
      <formula>"NÃO"</formula>
    </cfRule>
    <cfRule type="cellIs" dxfId="1692" priority="2390" operator="equal">
      <formula>"SIM"</formula>
    </cfRule>
  </conditionalFormatting>
  <conditionalFormatting sqref="Y238:Y239 Y235:Y236">
    <cfRule type="cellIs" dxfId="1691" priority="2388" operator="equal">
      <formula>"OPORTUNIDADE"</formula>
    </cfRule>
  </conditionalFormatting>
  <conditionalFormatting sqref="Y238:Y239 Y235:Y236">
    <cfRule type="cellIs" dxfId="1690" priority="2386" operator="equal">
      <formula>"NÃO"</formula>
    </cfRule>
    <cfRule type="cellIs" dxfId="1689" priority="2387" operator="equal">
      <formula>"SIM"</formula>
    </cfRule>
  </conditionalFormatting>
  <conditionalFormatting sqref="Y238:Y239 Y235:Y236">
    <cfRule type="cellIs" dxfId="1688" priority="2385" operator="equal">
      <formula>"OPORTUNIDADE"</formula>
    </cfRule>
  </conditionalFormatting>
  <conditionalFormatting sqref="Y238:Y239 Y235:Y236">
    <cfRule type="cellIs" dxfId="1687" priority="2383" operator="equal">
      <formula>"NÃO"</formula>
    </cfRule>
    <cfRule type="cellIs" dxfId="1686" priority="2384" operator="equal">
      <formula>"SIM"</formula>
    </cfRule>
  </conditionalFormatting>
  <conditionalFormatting sqref="Y238:Y239 Y235:Y236">
    <cfRule type="cellIs" dxfId="1685" priority="2382" operator="equal">
      <formula>"OPORTUNIDADE"</formula>
    </cfRule>
  </conditionalFormatting>
  <conditionalFormatting sqref="Y238:Y239 Y235:Y236">
    <cfRule type="cellIs" dxfId="1684" priority="2380" operator="equal">
      <formula>"NÃO"</formula>
    </cfRule>
    <cfRule type="cellIs" dxfId="1683" priority="2381" operator="equal">
      <formula>"SIM"</formula>
    </cfRule>
  </conditionalFormatting>
  <conditionalFormatting sqref="Y238:Y239 Y235:Y236">
    <cfRule type="cellIs" dxfId="1682" priority="2379" operator="equal">
      <formula>"OPORTUNIDADE"</formula>
    </cfRule>
  </conditionalFormatting>
  <conditionalFormatting sqref="Y238:Y239 Y235:Y236">
    <cfRule type="cellIs" dxfId="1681" priority="2377" operator="equal">
      <formula>"NÃO"</formula>
    </cfRule>
    <cfRule type="cellIs" dxfId="1680" priority="2378" operator="equal">
      <formula>"SIM"</formula>
    </cfRule>
  </conditionalFormatting>
  <conditionalFormatting sqref="Y238:Y239 Y235:Y236">
    <cfRule type="cellIs" dxfId="1679" priority="2376" operator="equal">
      <formula>"OPORTUNIDADE"</formula>
    </cfRule>
  </conditionalFormatting>
  <conditionalFormatting sqref="Y238:Y239 Y235:Y236">
    <cfRule type="cellIs" dxfId="1678" priority="2374" operator="equal">
      <formula>"NÃO"</formula>
    </cfRule>
    <cfRule type="cellIs" dxfId="1677" priority="2375" operator="equal">
      <formula>"SIM"</formula>
    </cfRule>
  </conditionalFormatting>
  <conditionalFormatting sqref="Y238:Y239 Y235:Y236">
    <cfRule type="cellIs" dxfId="1676" priority="2373" operator="equal">
      <formula>"OPORTUNIDADE"</formula>
    </cfRule>
  </conditionalFormatting>
  <conditionalFormatting sqref="Y238:Y239 Y235:Y236">
    <cfRule type="cellIs" dxfId="1675" priority="2371" operator="equal">
      <formula>"NÃO"</formula>
    </cfRule>
    <cfRule type="cellIs" dxfId="1674" priority="2372" operator="equal">
      <formula>"SIM"</formula>
    </cfRule>
  </conditionalFormatting>
  <conditionalFormatting sqref="Y238:Y239 Y235:Y236">
    <cfRule type="cellIs" dxfId="1673" priority="2370" operator="equal">
      <formula>"OPORTUNIDADE"</formula>
    </cfRule>
  </conditionalFormatting>
  <conditionalFormatting sqref="Y238:Y239 Y235:Y236">
    <cfRule type="cellIs" dxfId="1672" priority="2368" operator="equal">
      <formula>"NÃO"</formula>
    </cfRule>
    <cfRule type="cellIs" dxfId="1671" priority="2369" operator="equal">
      <formula>"SIM"</formula>
    </cfRule>
  </conditionalFormatting>
  <conditionalFormatting sqref="Y238:Y239 Y235:Y236">
    <cfRule type="cellIs" dxfId="1670" priority="2367" operator="equal">
      <formula>"OPORTUNIDADE"</formula>
    </cfRule>
  </conditionalFormatting>
  <conditionalFormatting sqref="Y238:Y239 Y235:Y236">
    <cfRule type="cellIs" dxfId="1669" priority="2365" operator="equal">
      <formula>"NÃO"</formula>
    </cfRule>
    <cfRule type="cellIs" dxfId="1668" priority="2366" operator="equal">
      <formula>"SIM"</formula>
    </cfRule>
  </conditionalFormatting>
  <conditionalFormatting sqref="Y238:Y239 Y235:Y236">
    <cfRule type="cellIs" dxfId="1667" priority="2364" operator="equal">
      <formula>"OPORTUNIDADE"</formula>
    </cfRule>
  </conditionalFormatting>
  <conditionalFormatting sqref="Y238:Y239 Y235:Y236">
    <cfRule type="cellIs" dxfId="1666" priority="2362" operator="equal">
      <formula>"NÃO"</formula>
    </cfRule>
    <cfRule type="cellIs" dxfId="1665" priority="2363" operator="equal">
      <formula>"SIM"</formula>
    </cfRule>
  </conditionalFormatting>
  <conditionalFormatting sqref="Y238:Y239 Y235:Y236">
    <cfRule type="cellIs" dxfId="1664" priority="2361" operator="equal">
      <formula>"OPORTUNIDADE"</formula>
    </cfRule>
  </conditionalFormatting>
  <conditionalFormatting sqref="Y238:Y239 Y235:Y236">
    <cfRule type="cellIs" dxfId="1663" priority="2359" operator="equal">
      <formula>"NÃO"</formula>
    </cfRule>
    <cfRule type="cellIs" dxfId="1662" priority="2360" operator="equal">
      <formula>"SIM"</formula>
    </cfRule>
  </conditionalFormatting>
  <conditionalFormatting sqref="Y238:Y239 Y235:Y236">
    <cfRule type="cellIs" dxfId="1661" priority="2358" operator="equal">
      <formula>"OPORTUNIDADE"</formula>
    </cfRule>
  </conditionalFormatting>
  <conditionalFormatting sqref="Y238:Y239 Y235:Y236">
    <cfRule type="cellIs" dxfId="1660" priority="2356" operator="equal">
      <formula>"NÃO"</formula>
    </cfRule>
    <cfRule type="cellIs" dxfId="1659" priority="2357" operator="equal">
      <formula>"SIM"</formula>
    </cfRule>
  </conditionalFormatting>
  <conditionalFormatting sqref="Y238:Y239 Y235:Y236">
    <cfRule type="cellIs" dxfId="1658" priority="2355" operator="equal">
      <formula>"OPORTUNIDADE"</formula>
    </cfRule>
  </conditionalFormatting>
  <conditionalFormatting sqref="Y238:Y239 Y235:Y236">
    <cfRule type="cellIs" dxfId="1657" priority="2353" operator="equal">
      <formula>"NÃO"</formula>
    </cfRule>
    <cfRule type="cellIs" dxfId="1656" priority="2354" operator="equal">
      <formula>"SIM"</formula>
    </cfRule>
  </conditionalFormatting>
  <conditionalFormatting sqref="Y238:Y239 Y235:Y236">
    <cfRule type="cellIs" dxfId="1655" priority="2352" operator="equal">
      <formula>"OPORTUNIDADE"</formula>
    </cfRule>
  </conditionalFormatting>
  <conditionalFormatting sqref="Y238:Y239 Y235:Y236">
    <cfRule type="cellIs" dxfId="1654" priority="2350" operator="equal">
      <formula>"NÃO"</formula>
    </cfRule>
    <cfRule type="cellIs" dxfId="1653" priority="2351" operator="equal">
      <formula>"SIM"</formula>
    </cfRule>
  </conditionalFormatting>
  <conditionalFormatting sqref="Y238:Y239 Y235:Y236">
    <cfRule type="cellIs" dxfId="1652" priority="2349" operator="equal">
      <formula>"OPORTUNIDADE"</formula>
    </cfRule>
  </conditionalFormatting>
  <conditionalFormatting sqref="Y238:Y239 Y235:Y236">
    <cfRule type="cellIs" dxfId="1651" priority="2347" operator="equal">
      <formula>"NÃO"</formula>
    </cfRule>
    <cfRule type="cellIs" dxfId="1650" priority="2348" operator="equal">
      <formula>"SIM"</formula>
    </cfRule>
  </conditionalFormatting>
  <conditionalFormatting sqref="Y238:Y239 Y235:Y236">
    <cfRule type="cellIs" dxfId="1649" priority="2346" operator="equal">
      <formula>"OPORTUNIDADE"</formula>
    </cfRule>
  </conditionalFormatting>
  <conditionalFormatting sqref="Y238:Y239 Y235:Y236">
    <cfRule type="cellIs" dxfId="1648" priority="2344" operator="equal">
      <formula>"NÃO"</formula>
    </cfRule>
    <cfRule type="cellIs" dxfId="1647" priority="2345" operator="equal">
      <formula>"SIM"</formula>
    </cfRule>
  </conditionalFormatting>
  <conditionalFormatting sqref="Y238:Y239 Y235:Y236">
    <cfRule type="cellIs" dxfId="1646" priority="2343" operator="equal">
      <formula>"OPORTUNIDADE"</formula>
    </cfRule>
  </conditionalFormatting>
  <conditionalFormatting sqref="Y238:Y239 Y235:Y236">
    <cfRule type="cellIs" dxfId="1645" priority="2341" operator="equal">
      <formula>"NÃO"</formula>
    </cfRule>
    <cfRule type="cellIs" dxfId="1644" priority="2342" operator="equal">
      <formula>"SIM"</formula>
    </cfRule>
  </conditionalFormatting>
  <conditionalFormatting sqref="Y238:Y239 Y235:Y236">
    <cfRule type="cellIs" dxfId="1643" priority="2340" operator="equal">
      <formula>"OPORTUNIDADE"</formula>
    </cfRule>
  </conditionalFormatting>
  <conditionalFormatting sqref="Y238:Y239 Y235:Y236">
    <cfRule type="cellIs" dxfId="1642" priority="2338" operator="equal">
      <formula>"NÃO"</formula>
    </cfRule>
    <cfRule type="cellIs" dxfId="1641" priority="2339" operator="equal">
      <formula>"SIM"</formula>
    </cfRule>
  </conditionalFormatting>
  <conditionalFormatting sqref="Y238:Y239 Y235:Y236">
    <cfRule type="cellIs" dxfId="1640" priority="2337" operator="equal">
      <formula>"OPORTUNIDADE"</formula>
    </cfRule>
  </conditionalFormatting>
  <conditionalFormatting sqref="Y238:Y239 Y235:Y236">
    <cfRule type="cellIs" dxfId="1639" priority="2335" operator="equal">
      <formula>"NÃO"</formula>
    </cfRule>
    <cfRule type="cellIs" dxfId="1638" priority="2336" operator="equal">
      <formula>"SIM"</formula>
    </cfRule>
  </conditionalFormatting>
  <conditionalFormatting sqref="Y238:Y239 Y235:Y236">
    <cfRule type="cellIs" dxfId="1637" priority="2334" operator="equal">
      <formula>"OPORTUNIDADE"</formula>
    </cfRule>
  </conditionalFormatting>
  <conditionalFormatting sqref="Y238:Y239 Y235:Y236">
    <cfRule type="cellIs" dxfId="1636" priority="2332" operator="equal">
      <formula>"NÃO"</formula>
    </cfRule>
    <cfRule type="cellIs" dxfId="1635" priority="2333" operator="equal">
      <formula>"SIM"</formula>
    </cfRule>
  </conditionalFormatting>
  <conditionalFormatting sqref="Y238:Y239 Y235:Y236">
    <cfRule type="cellIs" dxfId="1634" priority="2331" operator="equal">
      <formula>"OPORTUNIDADE"</formula>
    </cfRule>
  </conditionalFormatting>
  <conditionalFormatting sqref="Y238:Y239 Y235:Y236">
    <cfRule type="cellIs" dxfId="1633" priority="2329" operator="equal">
      <formula>"NÃO"</formula>
    </cfRule>
    <cfRule type="cellIs" dxfId="1632" priority="2330" operator="equal">
      <formula>"SIM"</formula>
    </cfRule>
  </conditionalFormatting>
  <conditionalFormatting sqref="Y238:Y239 Y235:Y236">
    <cfRule type="cellIs" dxfId="1631" priority="2328" operator="equal">
      <formula>"OPORTUNIDADE"</formula>
    </cfRule>
  </conditionalFormatting>
  <conditionalFormatting sqref="Y238:Y239 Y235:Y236">
    <cfRule type="cellIs" dxfId="1630" priority="2326" operator="equal">
      <formula>"NÃO"</formula>
    </cfRule>
    <cfRule type="cellIs" dxfId="1629" priority="2327" operator="equal">
      <formula>"SIM"</formula>
    </cfRule>
  </conditionalFormatting>
  <conditionalFormatting sqref="Y238:Y239 Y235:Y236">
    <cfRule type="cellIs" dxfId="1628" priority="2325" operator="equal">
      <formula>"OPORTUNIDADE"</formula>
    </cfRule>
  </conditionalFormatting>
  <conditionalFormatting sqref="Y238:Y239 Y235:Y236">
    <cfRule type="cellIs" dxfId="1627" priority="2323" operator="equal">
      <formula>"NÃO"</formula>
    </cfRule>
    <cfRule type="cellIs" dxfId="1626" priority="2324" operator="equal">
      <formula>"SIM"</formula>
    </cfRule>
  </conditionalFormatting>
  <conditionalFormatting sqref="Y238:Y239 Y235:Y236">
    <cfRule type="cellIs" dxfId="1625" priority="2322" operator="equal">
      <formula>"OPORTUNIDADE"</formula>
    </cfRule>
  </conditionalFormatting>
  <conditionalFormatting sqref="Y238:Y239 Y235:Y236">
    <cfRule type="cellIs" dxfId="1624" priority="2320" operator="equal">
      <formula>"NÃO"</formula>
    </cfRule>
    <cfRule type="cellIs" dxfId="1623" priority="2321" operator="equal">
      <formula>"SIM"</formula>
    </cfRule>
  </conditionalFormatting>
  <conditionalFormatting sqref="Y238:Y239 Y235:Y236">
    <cfRule type="cellIs" dxfId="1622" priority="2319" operator="equal">
      <formula>"OPORTUNIDADE"</formula>
    </cfRule>
  </conditionalFormatting>
  <conditionalFormatting sqref="Y238:Y239 Y235:Y236">
    <cfRule type="cellIs" dxfId="1621" priority="2317" operator="equal">
      <formula>"NÃO"</formula>
    </cfRule>
    <cfRule type="cellIs" dxfId="1620" priority="2318" operator="equal">
      <formula>"SIM"</formula>
    </cfRule>
  </conditionalFormatting>
  <conditionalFormatting sqref="Y238:Y239 Y235:Y236">
    <cfRule type="cellIs" dxfId="1619" priority="2316" operator="equal">
      <formula>"OPORTUNIDADE"</formula>
    </cfRule>
  </conditionalFormatting>
  <conditionalFormatting sqref="Y238:Y239 Y235:Y236">
    <cfRule type="cellIs" dxfId="1618" priority="2314" operator="equal">
      <formula>"NÃO"</formula>
    </cfRule>
    <cfRule type="cellIs" dxfId="1617" priority="2315" operator="equal">
      <formula>"SIM"</formula>
    </cfRule>
  </conditionalFormatting>
  <conditionalFormatting sqref="Y238:Y239 Y235:Y236">
    <cfRule type="cellIs" dxfId="1616" priority="2313" operator="equal">
      <formula>"OPORTUNIDADE"</formula>
    </cfRule>
  </conditionalFormatting>
  <conditionalFormatting sqref="Y238:Y239 Y235:Y236">
    <cfRule type="cellIs" dxfId="1615" priority="2311" operator="equal">
      <formula>"NÃO"</formula>
    </cfRule>
    <cfRule type="cellIs" dxfId="1614" priority="2312" operator="equal">
      <formula>"SIM"</formula>
    </cfRule>
  </conditionalFormatting>
  <conditionalFormatting sqref="Y238:Y239 Y235:Y236">
    <cfRule type="cellIs" dxfId="1613" priority="2310" operator="equal">
      <formula>"OPORTUNIDADE"</formula>
    </cfRule>
  </conditionalFormatting>
  <conditionalFormatting sqref="Y238:Y239 Y235:Y236">
    <cfRule type="cellIs" dxfId="1612" priority="2308" operator="equal">
      <formula>"NÃO"</formula>
    </cfRule>
    <cfRule type="cellIs" dxfId="1611" priority="2309" operator="equal">
      <formula>"SIM"</formula>
    </cfRule>
  </conditionalFormatting>
  <conditionalFormatting sqref="Y238:Y239 Y235:Y236">
    <cfRule type="cellIs" dxfId="1610" priority="2307" operator="equal">
      <formula>"OPORTUNIDADE"</formula>
    </cfRule>
  </conditionalFormatting>
  <conditionalFormatting sqref="Y238:Y239 Y235:Y236">
    <cfRule type="cellIs" dxfId="1609" priority="2305" operator="equal">
      <formula>"NÃO"</formula>
    </cfRule>
    <cfRule type="cellIs" dxfId="1608" priority="2306" operator="equal">
      <formula>"SIM"</formula>
    </cfRule>
  </conditionalFormatting>
  <conditionalFormatting sqref="Z238:Z239 Z235:Z236">
    <cfRule type="cellIs" dxfId="1607" priority="2304" operator="equal">
      <formula>"OPORTUNIDADE"</formula>
    </cfRule>
  </conditionalFormatting>
  <conditionalFormatting sqref="Z238:Z239 Z235:Z236">
    <cfRule type="cellIs" dxfId="1606" priority="2302" operator="equal">
      <formula>"NÃO"</formula>
    </cfRule>
    <cfRule type="cellIs" dxfId="1605" priority="2303" operator="equal">
      <formula>"SIM"</formula>
    </cfRule>
  </conditionalFormatting>
  <conditionalFormatting sqref="Y238:Y239 Y235:Y236">
    <cfRule type="cellIs" dxfId="1604" priority="2301" operator="equal">
      <formula>"OPORTUNIDADE"</formula>
    </cfRule>
  </conditionalFormatting>
  <conditionalFormatting sqref="Y238:Y239 Y235:Y236">
    <cfRule type="cellIs" dxfId="1603" priority="2299" operator="equal">
      <formula>"NÃO"</formula>
    </cfRule>
    <cfRule type="cellIs" dxfId="1602" priority="2300" operator="equal">
      <formula>"SIM"</formula>
    </cfRule>
  </conditionalFormatting>
  <conditionalFormatting sqref="Y238:Y239 Y235:Y236">
    <cfRule type="cellIs" dxfId="1601" priority="2298" operator="equal">
      <formula>"OPORTUNIDADE"</formula>
    </cfRule>
  </conditionalFormatting>
  <conditionalFormatting sqref="Y238:Y239 Y235:Y236">
    <cfRule type="cellIs" dxfId="1600" priority="2296" operator="equal">
      <formula>"NÃO"</formula>
    </cfRule>
    <cfRule type="cellIs" dxfId="1599" priority="2297" operator="equal">
      <formula>"SIM"</formula>
    </cfRule>
  </conditionalFormatting>
  <conditionalFormatting sqref="Y238:Y239 Y235:Y236">
    <cfRule type="cellIs" dxfId="1598" priority="2295" operator="equal">
      <formula>"OPORTUNIDADE"</formula>
    </cfRule>
  </conditionalFormatting>
  <conditionalFormatting sqref="Y238:Y239 Y235:Y236">
    <cfRule type="cellIs" dxfId="1597" priority="2293" operator="equal">
      <formula>"NÃO"</formula>
    </cfRule>
    <cfRule type="cellIs" dxfId="1596" priority="2294" operator="equal">
      <formula>"SIM"</formula>
    </cfRule>
  </conditionalFormatting>
  <conditionalFormatting sqref="Y238:Y239 Y235:Y236">
    <cfRule type="cellIs" dxfId="1595" priority="2292" operator="equal">
      <formula>"OPORTUNIDADE"</formula>
    </cfRule>
  </conditionalFormatting>
  <conditionalFormatting sqref="Y238:Y239 Y235:Y236">
    <cfRule type="cellIs" dxfId="1594" priority="2290" operator="equal">
      <formula>"NÃO"</formula>
    </cfRule>
    <cfRule type="cellIs" dxfId="1593" priority="2291" operator="equal">
      <formula>"SIM"</formula>
    </cfRule>
  </conditionalFormatting>
  <conditionalFormatting sqref="Y238:Y239 Y235:Y236">
    <cfRule type="cellIs" dxfId="1592" priority="2289" operator="equal">
      <formula>"OPORTUNIDADE"</formula>
    </cfRule>
  </conditionalFormatting>
  <conditionalFormatting sqref="Y238:Y239 Y235:Y236">
    <cfRule type="cellIs" dxfId="1591" priority="2287" operator="equal">
      <formula>"NÃO"</formula>
    </cfRule>
    <cfRule type="cellIs" dxfId="1590" priority="2288" operator="equal">
      <formula>"SIM"</formula>
    </cfRule>
  </conditionalFormatting>
  <conditionalFormatting sqref="Y238:Y239 Y235:Y236">
    <cfRule type="cellIs" dxfId="1589" priority="2286" operator="equal">
      <formula>"OPORTUNIDADE"</formula>
    </cfRule>
  </conditionalFormatting>
  <conditionalFormatting sqref="Y238:Y239 Y235:Y236">
    <cfRule type="cellIs" dxfId="1588" priority="2284" operator="equal">
      <formula>"NÃO"</formula>
    </cfRule>
    <cfRule type="cellIs" dxfId="1587" priority="2285" operator="equal">
      <formula>"SIM"</formula>
    </cfRule>
  </conditionalFormatting>
  <conditionalFormatting sqref="Y238:Y239 Y235:Y236">
    <cfRule type="cellIs" dxfId="1586" priority="2283" operator="equal">
      <formula>"OPORTUNIDADE"</formula>
    </cfRule>
  </conditionalFormatting>
  <conditionalFormatting sqref="Y238:Y239 Y235:Y236">
    <cfRule type="cellIs" dxfId="1585" priority="2281" operator="equal">
      <formula>"NÃO"</formula>
    </cfRule>
    <cfRule type="cellIs" dxfId="1584" priority="2282" operator="equal">
      <formula>"SIM"</formula>
    </cfRule>
  </conditionalFormatting>
  <conditionalFormatting sqref="Y238:Y239 Y235:Y236">
    <cfRule type="cellIs" dxfId="1583" priority="2280" operator="equal">
      <formula>"OPORTUNIDADE"</formula>
    </cfRule>
  </conditionalFormatting>
  <conditionalFormatting sqref="Y238:Y239 Y235:Y236">
    <cfRule type="cellIs" dxfId="1582" priority="2278" operator="equal">
      <formula>"NÃO"</formula>
    </cfRule>
    <cfRule type="cellIs" dxfId="1581" priority="2279" operator="equal">
      <formula>"SIM"</formula>
    </cfRule>
  </conditionalFormatting>
  <conditionalFormatting sqref="Y238:Y239 Y235:Y236">
    <cfRule type="cellIs" dxfId="1580" priority="2277" operator="equal">
      <formula>"OPORTUNIDADE"</formula>
    </cfRule>
  </conditionalFormatting>
  <conditionalFormatting sqref="Y238:Y239 Y235:Y236">
    <cfRule type="cellIs" dxfId="1579" priority="2275" operator="equal">
      <formula>"NÃO"</formula>
    </cfRule>
    <cfRule type="cellIs" dxfId="1578" priority="2276" operator="equal">
      <formula>"SIM"</formula>
    </cfRule>
  </conditionalFormatting>
  <conditionalFormatting sqref="Y238:Y239 Y235:Y236">
    <cfRule type="cellIs" dxfId="1577" priority="2274" operator="equal">
      <formula>"OPORTUNIDADE"</formula>
    </cfRule>
  </conditionalFormatting>
  <conditionalFormatting sqref="Y238:Y239 Y235:Y236">
    <cfRule type="cellIs" dxfId="1576" priority="2272" operator="equal">
      <formula>"NÃO"</formula>
    </cfRule>
    <cfRule type="cellIs" dxfId="1575" priority="2273" operator="equal">
      <formula>"SIM"</formula>
    </cfRule>
  </conditionalFormatting>
  <conditionalFormatting sqref="Y238:Y239 Y235:Y236">
    <cfRule type="cellIs" dxfId="1574" priority="2271" operator="equal">
      <formula>"OPORTUNIDADE"</formula>
    </cfRule>
  </conditionalFormatting>
  <conditionalFormatting sqref="Y238:Y239 Y235:Y236">
    <cfRule type="cellIs" dxfId="1573" priority="2269" operator="equal">
      <formula>"NÃO"</formula>
    </cfRule>
    <cfRule type="cellIs" dxfId="1572" priority="2270" operator="equal">
      <formula>"SIM"</formula>
    </cfRule>
  </conditionalFormatting>
  <conditionalFormatting sqref="Y238:Y239 Y235:Y236">
    <cfRule type="cellIs" dxfId="1571" priority="2268" operator="equal">
      <formula>"OPORTUNIDADE"</formula>
    </cfRule>
  </conditionalFormatting>
  <conditionalFormatting sqref="Y238:Y239 Y235:Y236">
    <cfRule type="cellIs" dxfId="1570" priority="2266" operator="equal">
      <formula>"NÃO"</formula>
    </cfRule>
    <cfRule type="cellIs" dxfId="1569" priority="2267" operator="equal">
      <formula>"SIM"</formula>
    </cfRule>
  </conditionalFormatting>
  <conditionalFormatting sqref="Y238:Y239 Y235:Y236">
    <cfRule type="cellIs" dxfId="1568" priority="2265" operator="equal">
      <formula>"OPORTUNIDADE"</formula>
    </cfRule>
  </conditionalFormatting>
  <conditionalFormatting sqref="Y238:Y239 Y235:Y236">
    <cfRule type="cellIs" dxfId="1567" priority="2263" operator="equal">
      <formula>"NÃO"</formula>
    </cfRule>
    <cfRule type="cellIs" dxfId="1566" priority="2264" operator="equal">
      <formula>"SIM"</formula>
    </cfRule>
  </conditionalFormatting>
  <conditionalFormatting sqref="Y238:Y239 Y235:Y236">
    <cfRule type="cellIs" dxfId="1565" priority="2262" operator="equal">
      <formula>"OPORTUNIDADE"</formula>
    </cfRule>
  </conditionalFormatting>
  <conditionalFormatting sqref="Y238:Y239 Y235:Y236">
    <cfRule type="cellIs" dxfId="1564" priority="2260" operator="equal">
      <formula>"NÃO"</formula>
    </cfRule>
    <cfRule type="cellIs" dxfId="1563" priority="2261" operator="equal">
      <formula>"SIM"</formula>
    </cfRule>
  </conditionalFormatting>
  <conditionalFormatting sqref="Y238:Y239 Y235:Y236">
    <cfRule type="cellIs" dxfId="1562" priority="2259" operator="equal">
      <formula>"OPORTUNIDADE"</formula>
    </cfRule>
  </conditionalFormatting>
  <conditionalFormatting sqref="Y238:Y239 Y235:Y236">
    <cfRule type="cellIs" dxfId="1561" priority="2257" operator="equal">
      <formula>"NÃO"</formula>
    </cfRule>
    <cfRule type="cellIs" dxfId="1560" priority="2258" operator="equal">
      <formula>"SIM"</formula>
    </cfRule>
  </conditionalFormatting>
  <conditionalFormatting sqref="Y238:Y239 Y235:Y236">
    <cfRule type="cellIs" dxfId="1559" priority="2256" operator="equal">
      <formula>"OPORTUNIDADE"</formula>
    </cfRule>
  </conditionalFormatting>
  <conditionalFormatting sqref="Y238:Y239 Y235:Y236">
    <cfRule type="cellIs" dxfId="1558" priority="2254" operator="equal">
      <formula>"NÃO"</formula>
    </cfRule>
    <cfRule type="cellIs" dxfId="1557" priority="2255" operator="equal">
      <formula>"SIM"</formula>
    </cfRule>
  </conditionalFormatting>
  <conditionalFormatting sqref="Y238:Y239 Y235:Y236">
    <cfRule type="cellIs" dxfId="1556" priority="2253" operator="equal">
      <formula>"OPORTUNIDADE"</formula>
    </cfRule>
  </conditionalFormatting>
  <conditionalFormatting sqref="Y238:Y239 Y235:Y236">
    <cfRule type="cellIs" dxfId="1555" priority="2251" operator="equal">
      <formula>"NÃO"</formula>
    </cfRule>
    <cfRule type="cellIs" dxfId="1554" priority="2252" operator="equal">
      <formula>"SIM"</formula>
    </cfRule>
  </conditionalFormatting>
  <conditionalFormatting sqref="Y238:Y239 Y235:Y236">
    <cfRule type="cellIs" dxfId="1553" priority="2250" operator="equal">
      <formula>"OPORTUNIDADE"</formula>
    </cfRule>
  </conditionalFormatting>
  <conditionalFormatting sqref="Y238:Y239 Y235:Y236">
    <cfRule type="cellIs" dxfId="1552" priority="2248" operator="equal">
      <formula>"NÃO"</formula>
    </cfRule>
    <cfRule type="cellIs" dxfId="1551" priority="2249" operator="equal">
      <formula>"SIM"</formula>
    </cfRule>
  </conditionalFormatting>
  <conditionalFormatting sqref="Y238:Y239 Y235:Y236">
    <cfRule type="cellIs" dxfId="1550" priority="2247" operator="equal">
      <formula>"OPORTUNIDADE"</formula>
    </cfRule>
  </conditionalFormatting>
  <conditionalFormatting sqref="Y238:Y239 Y235:Y236">
    <cfRule type="cellIs" dxfId="1549" priority="2245" operator="equal">
      <formula>"NÃO"</formula>
    </cfRule>
    <cfRule type="cellIs" dxfId="1548" priority="2246" operator="equal">
      <formula>"SIM"</formula>
    </cfRule>
  </conditionalFormatting>
  <conditionalFormatting sqref="Y238:Y239 Y235:Y236">
    <cfRule type="cellIs" dxfId="1547" priority="2244" operator="equal">
      <formula>"OPORTUNIDADE"</formula>
    </cfRule>
  </conditionalFormatting>
  <conditionalFormatting sqref="Y238:Y239 Y235:Y236">
    <cfRule type="cellIs" dxfId="1546" priority="2242" operator="equal">
      <formula>"NÃO"</formula>
    </cfRule>
    <cfRule type="cellIs" dxfId="1545" priority="2243" operator="equal">
      <formula>"SIM"</formula>
    </cfRule>
  </conditionalFormatting>
  <conditionalFormatting sqref="Y238:Y239 Y235:Y236">
    <cfRule type="cellIs" dxfId="1544" priority="2241" operator="equal">
      <formula>"OPORTUNIDADE"</formula>
    </cfRule>
  </conditionalFormatting>
  <conditionalFormatting sqref="Y238:Y239 Y235:Y236">
    <cfRule type="cellIs" dxfId="1543" priority="2239" operator="equal">
      <formula>"NÃO"</formula>
    </cfRule>
    <cfRule type="cellIs" dxfId="1542" priority="2240" operator="equal">
      <formula>"SIM"</formula>
    </cfRule>
  </conditionalFormatting>
  <conditionalFormatting sqref="Y238:Y239 Y235:Y236">
    <cfRule type="cellIs" dxfId="1541" priority="2238" operator="equal">
      <formula>"OPORTUNIDADE"</formula>
    </cfRule>
  </conditionalFormatting>
  <conditionalFormatting sqref="Y238:Y239 Y235:Y236">
    <cfRule type="cellIs" dxfId="1540" priority="2236" operator="equal">
      <formula>"NÃO"</formula>
    </cfRule>
    <cfRule type="cellIs" dxfId="1539" priority="2237" operator="equal">
      <formula>"SIM"</formula>
    </cfRule>
  </conditionalFormatting>
  <conditionalFormatting sqref="Y238:Y239 Y235:Y236">
    <cfRule type="cellIs" dxfId="1538" priority="2235" operator="equal">
      <formula>"OPORTUNIDADE"</formula>
    </cfRule>
  </conditionalFormatting>
  <conditionalFormatting sqref="Y238:Y239 Y235:Y236">
    <cfRule type="cellIs" dxfId="1537" priority="2233" operator="equal">
      <formula>"NÃO"</formula>
    </cfRule>
    <cfRule type="cellIs" dxfId="1536" priority="2234" operator="equal">
      <formula>"SIM"</formula>
    </cfRule>
  </conditionalFormatting>
  <conditionalFormatting sqref="Y238:Y239 Y235:Y236">
    <cfRule type="cellIs" dxfId="1535" priority="2232" operator="equal">
      <formula>"OPORTUNIDADE"</formula>
    </cfRule>
  </conditionalFormatting>
  <conditionalFormatting sqref="Y238:Y239 Y235:Y236">
    <cfRule type="cellIs" dxfId="1534" priority="2230" operator="equal">
      <formula>"NÃO"</formula>
    </cfRule>
    <cfRule type="cellIs" dxfId="1533" priority="2231" operator="equal">
      <formula>"SIM"</formula>
    </cfRule>
  </conditionalFormatting>
  <conditionalFormatting sqref="Y238:Y239 Y235:Y236">
    <cfRule type="cellIs" dxfId="1532" priority="2229" operator="equal">
      <formula>"OPORTUNIDADE"</formula>
    </cfRule>
  </conditionalFormatting>
  <conditionalFormatting sqref="Y238:Y239 Y235:Y236">
    <cfRule type="cellIs" dxfId="1531" priority="2227" operator="equal">
      <formula>"NÃO"</formula>
    </cfRule>
    <cfRule type="cellIs" dxfId="1530" priority="2228" operator="equal">
      <formula>"SIM"</formula>
    </cfRule>
  </conditionalFormatting>
  <conditionalFormatting sqref="Y238:Y239 Y235:Y236">
    <cfRule type="cellIs" dxfId="1529" priority="2226" operator="equal">
      <formula>"OPORTUNIDADE"</formula>
    </cfRule>
  </conditionalFormatting>
  <conditionalFormatting sqref="Y238:Y239 Y235:Y236">
    <cfRule type="cellIs" dxfId="1528" priority="2224" operator="equal">
      <formula>"NÃO"</formula>
    </cfRule>
    <cfRule type="cellIs" dxfId="1527" priority="2225" operator="equal">
      <formula>"SIM"</formula>
    </cfRule>
  </conditionalFormatting>
  <conditionalFormatting sqref="Y238:Y239 Y235:Y236">
    <cfRule type="cellIs" dxfId="1526" priority="2223" operator="equal">
      <formula>"OPORTUNIDADE"</formula>
    </cfRule>
  </conditionalFormatting>
  <conditionalFormatting sqref="Y238:Y239 Y235:Y236">
    <cfRule type="cellIs" dxfId="1525" priority="2221" operator="equal">
      <formula>"NÃO"</formula>
    </cfRule>
    <cfRule type="cellIs" dxfId="1524" priority="2222" operator="equal">
      <formula>"SIM"</formula>
    </cfRule>
  </conditionalFormatting>
  <conditionalFormatting sqref="Y238:Y239 Y235:Y236">
    <cfRule type="cellIs" dxfId="1523" priority="2220" operator="equal">
      <formula>"OPORTUNIDADE"</formula>
    </cfRule>
  </conditionalFormatting>
  <conditionalFormatting sqref="Y238:Y239 Y235:Y236">
    <cfRule type="cellIs" dxfId="1522" priority="2218" operator="equal">
      <formula>"NÃO"</formula>
    </cfRule>
    <cfRule type="cellIs" dxfId="1521" priority="2219" operator="equal">
      <formula>"SIM"</formula>
    </cfRule>
  </conditionalFormatting>
  <conditionalFormatting sqref="Y238:Y239 Y235:Y236">
    <cfRule type="cellIs" dxfId="1520" priority="2217" operator="equal">
      <formula>"OPORTUNIDADE"</formula>
    </cfRule>
  </conditionalFormatting>
  <conditionalFormatting sqref="Y238:Y239 Y235:Y236">
    <cfRule type="cellIs" dxfId="1519" priority="2215" operator="equal">
      <formula>"NÃO"</formula>
    </cfRule>
    <cfRule type="cellIs" dxfId="1518" priority="2216" operator="equal">
      <formula>"SIM"</formula>
    </cfRule>
  </conditionalFormatting>
  <conditionalFormatting sqref="Y238:Y239 Y235:Y236">
    <cfRule type="cellIs" dxfId="1517" priority="2214" operator="equal">
      <formula>"OPORTUNIDADE"</formula>
    </cfRule>
  </conditionalFormatting>
  <conditionalFormatting sqref="Y238:Y239 Y235:Y236">
    <cfRule type="cellIs" dxfId="1516" priority="2212" operator="equal">
      <formula>"NÃO"</formula>
    </cfRule>
    <cfRule type="cellIs" dxfId="1515" priority="2213" operator="equal">
      <formula>"SIM"</formula>
    </cfRule>
  </conditionalFormatting>
  <conditionalFormatting sqref="Y238:Y239 Y235:Y236">
    <cfRule type="cellIs" dxfId="1514" priority="2211" operator="equal">
      <formula>"OPORTUNIDADE"</formula>
    </cfRule>
  </conditionalFormatting>
  <conditionalFormatting sqref="Y238:Y239 Y235:Y236">
    <cfRule type="cellIs" dxfId="1513" priority="2209" operator="equal">
      <formula>"NÃO"</formula>
    </cfRule>
    <cfRule type="cellIs" dxfId="1512" priority="2210" operator="equal">
      <formula>"SIM"</formula>
    </cfRule>
  </conditionalFormatting>
  <conditionalFormatting sqref="Y238:Y239 Y235:Y236">
    <cfRule type="cellIs" dxfId="1511" priority="2208" operator="equal">
      <formula>"OPORTUNIDADE"</formula>
    </cfRule>
  </conditionalFormatting>
  <conditionalFormatting sqref="Y238:Y239 Y235:Y236">
    <cfRule type="cellIs" dxfId="1510" priority="2206" operator="equal">
      <formula>"NÃO"</formula>
    </cfRule>
    <cfRule type="cellIs" dxfId="1509" priority="2207" operator="equal">
      <formula>"SIM"</formula>
    </cfRule>
  </conditionalFormatting>
  <conditionalFormatting sqref="Y238:Y239 Y235:Y236">
    <cfRule type="cellIs" dxfId="1508" priority="2205" operator="equal">
      <formula>"OPORTUNIDADE"</formula>
    </cfRule>
  </conditionalFormatting>
  <conditionalFormatting sqref="Y238:Y239 Y235:Y236">
    <cfRule type="cellIs" dxfId="1507" priority="2203" operator="equal">
      <formula>"NÃO"</formula>
    </cfRule>
    <cfRule type="cellIs" dxfId="1506" priority="2204" operator="equal">
      <formula>"SIM"</formula>
    </cfRule>
  </conditionalFormatting>
  <conditionalFormatting sqref="Y238:Y239 Y235:Y236">
    <cfRule type="cellIs" dxfId="1505" priority="2202" operator="equal">
      <formula>"OPORTUNIDADE"</formula>
    </cfRule>
  </conditionalFormatting>
  <conditionalFormatting sqref="Y238:Y239 Y235:Y236">
    <cfRule type="cellIs" dxfId="1504" priority="2200" operator="equal">
      <formula>"NÃO"</formula>
    </cfRule>
    <cfRule type="cellIs" dxfId="1503" priority="2201" operator="equal">
      <formula>"SIM"</formula>
    </cfRule>
  </conditionalFormatting>
  <conditionalFormatting sqref="Y238:Y239 Y235:Y236">
    <cfRule type="cellIs" dxfId="1502" priority="2199" operator="equal">
      <formula>"OPORTUNIDADE"</formula>
    </cfRule>
  </conditionalFormatting>
  <conditionalFormatting sqref="Y238:Y239 Y235:Y236">
    <cfRule type="cellIs" dxfId="1501" priority="2197" operator="equal">
      <formula>"NÃO"</formula>
    </cfRule>
    <cfRule type="cellIs" dxfId="1500" priority="2198" operator="equal">
      <formula>"SIM"</formula>
    </cfRule>
  </conditionalFormatting>
  <conditionalFormatting sqref="Y238:Y239 Y235:Y236">
    <cfRule type="cellIs" dxfId="1499" priority="2196" operator="equal">
      <formula>"OPORTUNIDADE"</formula>
    </cfRule>
  </conditionalFormatting>
  <conditionalFormatting sqref="Y238:Y239 Y235:Y236">
    <cfRule type="cellIs" dxfId="1498" priority="2194" operator="equal">
      <formula>"NÃO"</formula>
    </cfRule>
    <cfRule type="cellIs" dxfId="1497" priority="2195" operator="equal">
      <formula>"SIM"</formula>
    </cfRule>
  </conditionalFormatting>
  <conditionalFormatting sqref="Y238:Y239 Y235:Y236">
    <cfRule type="cellIs" dxfId="1496" priority="2193" operator="equal">
      <formula>"OPORTUNIDADE"</formula>
    </cfRule>
  </conditionalFormatting>
  <conditionalFormatting sqref="Y238:Y239 Y235:Y236">
    <cfRule type="cellIs" dxfId="1495" priority="2191" operator="equal">
      <formula>"NÃO"</formula>
    </cfRule>
    <cfRule type="cellIs" dxfId="1494" priority="2192" operator="equal">
      <formula>"SIM"</formula>
    </cfRule>
  </conditionalFormatting>
  <conditionalFormatting sqref="Y238:Y239 Y235:Y236">
    <cfRule type="cellIs" dxfId="1493" priority="2190" operator="equal">
      <formula>"OPORTUNIDADE"</formula>
    </cfRule>
  </conditionalFormatting>
  <conditionalFormatting sqref="Y238:Y239 Y235:Y236">
    <cfRule type="cellIs" dxfId="1492" priority="2188" operator="equal">
      <formula>"NÃO"</formula>
    </cfRule>
    <cfRule type="cellIs" dxfId="1491" priority="2189" operator="equal">
      <formula>"SIM"</formula>
    </cfRule>
  </conditionalFormatting>
  <conditionalFormatting sqref="Y238:Y239 Y235:Y236">
    <cfRule type="cellIs" dxfId="1490" priority="2187" operator="equal">
      <formula>"OPORTUNIDADE"</formula>
    </cfRule>
  </conditionalFormatting>
  <conditionalFormatting sqref="Y238:Y239 Y235:Y236">
    <cfRule type="cellIs" dxfId="1489" priority="2185" operator="equal">
      <formula>"NÃO"</formula>
    </cfRule>
    <cfRule type="cellIs" dxfId="1488" priority="2186" operator="equal">
      <formula>"SIM"</formula>
    </cfRule>
  </conditionalFormatting>
  <conditionalFormatting sqref="Y238:Y239 Y235:Y236">
    <cfRule type="cellIs" dxfId="1487" priority="2184" operator="equal">
      <formula>"OPORTUNIDADE"</formula>
    </cfRule>
  </conditionalFormatting>
  <conditionalFormatting sqref="Y238:Y239 Y235:Y236">
    <cfRule type="cellIs" dxfId="1486" priority="2182" operator="equal">
      <formula>"NÃO"</formula>
    </cfRule>
    <cfRule type="cellIs" dxfId="1485" priority="2183" operator="equal">
      <formula>"SIM"</formula>
    </cfRule>
  </conditionalFormatting>
  <conditionalFormatting sqref="Y238:Y239 Y235:Y236">
    <cfRule type="cellIs" dxfId="1484" priority="2181" operator="equal">
      <formula>"OPORTUNIDADE"</formula>
    </cfRule>
  </conditionalFormatting>
  <conditionalFormatting sqref="Y238:Y239 Y235:Y236">
    <cfRule type="cellIs" dxfId="1483" priority="2179" operator="equal">
      <formula>"NÃO"</formula>
    </cfRule>
    <cfRule type="cellIs" dxfId="1482" priority="2180" operator="equal">
      <formula>"SIM"</formula>
    </cfRule>
  </conditionalFormatting>
  <conditionalFormatting sqref="Y238:Y239 Y235:Y236">
    <cfRule type="cellIs" dxfId="1481" priority="2178" operator="equal">
      <formula>"OPORTUNIDADE"</formula>
    </cfRule>
  </conditionalFormatting>
  <conditionalFormatting sqref="Y238:Y239 Y235:Y236">
    <cfRule type="cellIs" dxfId="1480" priority="2176" operator="equal">
      <formula>"NÃO"</formula>
    </cfRule>
    <cfRule type="cellIs" dxfId="1479" priority="2177" operator="equal">
      <formula>"SIM"</formula>
    </cfRule>
  </conditionalFormatting>
  <conditionalFormatting sqref="Y238:Y239 Y235:Y236">
    <cfRule type="cellIs" dxfId="1478" priority="2175" operator="equal">
      <formula>"OPORTUNIDADE"</formula>
    </cfRule>
  </conditionalFormatting>
  <conditionalFormatting sqref="Y238:Y239 Y235:Y236">
    <cfRule type="cellIs" dxfId="1477" priority="2173" operator="equal">
      <formula>"NÃO"</formula>
    </cfRule>
    <cfRule type="cellIs" dxfId="1476" priority="2174" operator="equal">
      <formula>"SIM"</formula>
    </cfRule>
  </conditionalFormatting>
  <conditionalFormatting sqref="Y238:Y239 Y235:Y236">
    <cfRule type="cellIs" dxfId="1475" priority="2172" operator="equal">
      <formula>"OPORTUNIDADE"</formula>
    </cfRule>
  </conditionalFormatting>
  <conditionalFormatting sqref="Y238:Y239 Y235:Y236">
    <cfRule type="cellIs" dxfId="1474" priority="2170" operator="equal">
      <formula>"NÃO"</formula>
    </cfRule>
    <cfRule type="cellIs" dxfId="1473" priority="2171" operator="equal">
      <formula>"SIM"</formula>
    </cfRule>
  </conditionalFormatting>
  <conditionalFormatting sqref="Y238:Y239 Y235:Y236">
    <cfRule type="cellIs" dxfId="1472" priority="2169" operator="equal">
      <formula>"OPORTUNIDADE"</formula>
    </cfRule>
  </conditionalFormatting>
  <conditionalFormatting sqref="Y238:Y239 Y235:Y236">
    <cfRule type="cellIs" dxfId="1471" priority="2167" operator="equal">
      <formula>"NÃO"</formula>
    </cfRule>
    <cfRule type="cellIs" dxfId="1470" priority="2168" operator="equal">
      <formula>"SIM"</formula>
    </cfRule>
  </conditionalFormatting>
  <conditionalFormatting sqref="Y238:Y239 Y235:Y236">
    <cfRule type="cellIs" dxfId="1469" priority="2166" operator="equal">
      <formula>"OPORTUNIDADE"</formula>
    </cfRule>
  </conditionalFormatting>
  <conditionalFormatting sqref="Y238:Y239 Y235:Y236">
    <cfRule type="cellIs" dxfId="1468" priority="2164" operator="equal">
      <formula>"NÃO"</formula>
    </cfRule>
    <cfRule type="cellIs" dxfId="1467" priority="2165" operator="equal">
      <formula>"SIM"</formula>
    </cfRule>
  </conditionalFormatting>
  <conditionalFormatting sqref="Y238:Y239 Y235:Y236">
    <cfRule type="cellIs" dxfId="1466" priority="2163" operator="equal">
      <formula>"OPORTUNIDADE"</formula>
    </cfRule>
  </conditionalFormatting>
  <conditionalFormatting sqref="Y238:Y239 Y235:Y236">
    <cfRule type="cellIs" dxfId="1465" priority="2161" operator="equal">
      <formula>"NÃO"</formula>
    </cfRule>
    <cfRule type="cellIs" dxfId="1464" priority="2162" operator="equal">
      <formula>"SIM"</formula>
    </cfRule>
  </conditionalFormatting>
  <conditionalFormatting sqref="Y238:Y239 Y235:Y236">
    <cfRule type="cellIs" dxfId="1463" priority="2160" operator="equal">
      <formula>"OPORTUNIDADE"</formula>
    </cfRule>
  </conditionalFormatting>
  <conditionalFormatting sqref="Y238:Y239 Y235:Y236">
    <cfRule type="cellIs" dxfId="1462" priority="2158" operator="equal">
      <formula>"NÃO"</formula>
    </cfRule>
    <cfRule type="cellIs" dxfId="1461" priority="2159" operator="equal">
      <formula>"SIM"</formula>
    </cfRule>
  </conditionalFormatting>
  <conditionalFormatting sqref="Y238:Y239 Y235:Y236">
    <cfRule type="cellIs" dxfId="1460" priority="2157" operator="equal">
      <formula>"OPORTUNIDADE"</formula>
    </cfRule>
  </conditionalFormatting>
  <conditionalFormatting sqref="Y238:Y239 Y235:Y236">
    <cfRule type="cellIs" dxfId="1459" priority="2155" operator="equal">
      <formula>"NÃO"</formula>
    </cfRule>
    <cfRule type="cellIs" dxfId="1458" priority="2156" operator="equal">
      <formula>"SIM"</formula>
    </cfRule>
  </conditionalFormatting>
  <conditionalFormatting sqref="Y238:Y239 Y235:Y236">
    <cfRule type="cellIs" dxfId="1457" priority="2154" operator="equal">
      <formula>"OPORTUNIDADE"</formula>
    </cfRule>
  </conditionalFormatting>
  <conditionalFormatting sqref="Y238:Y239 Y235:Y236">
    <cfRule type="cellIs" dxfId="1456" priority="2152" operator="equal">
      <formula>"NÃO"</formula>
    </cfRule>
    <cfRule type="cellIs" dxfId="1455" priority="2153" operator="equal">
      <formula>"SIM"</formula>
    </cfRule>
  </conditionalFormatting>
  <conditionalFormatting sqref="Z238:Z239 Z235:Z236">
    <cfRule type="cellIs" dxfId="1454" priority="2151" operator="equal">
      <formula>"OPORTUNIDADE"</formula>
    </cfRule>
  </conditionalFormatting>
  <conditionalFormatting sqref="Z238:Z239 Z235:Z236">
    <cfRule type="cellIs" dxfId="1453" priority="2149" operator="equal">
      <formula>"NÃO"</formula>
    </cfRule>
    <cfRule type="cellIs" dxfId="1452" priority="2150" operator="equal">
      <formula>"SIM"</formula>
    </cfRule>
  </conditionalFormatting>
  <conditionalFormatting sqref="Y238:Y239 Y235:Y236">
    <cfRule type="cellIs" dxfId="1451" priority="2148" operator="equal">
      <formula>"OPORTUNIDADE"</formula>
    </cfRule>
  </conditionalFormatting>
  <conditionalFormatting sqref="Y238:Y239 Y235:Y236">
    <cfRule type="cellIs" dxfId="1450" priority="2146" operator="equal">
      <formula>"NÃO"</formula>
    </cfRule>
    <cfRule type="cellIs" dxfId="1449" priority="2147" operator="equal">
      <formula>"SIM"</formula>
    </cfRule>
  </conditionalFormatting>
  <conditionalFormatting sqref="Y238:Y239 Y235:Y236">
    <cfRule type="cellIs" dxfId="1448" priority="2145" operator="equal">
      <formula>"OPORTUNIDADE"</formula>
    </cfRule>
  </conditionalFormatting>
  <conditionalFormatting sqref="Y238:Y239 Y235:Y236">
    <cfRule type="cellIs" dxfId="1447" priority="2143" operator="equal">
      <formula>"NÃO"</formula>
    </cfRule>
    <cfRule type="cellIs" dxfId="1446" priority="2144" operator="equal">
      <formula>"SIM"</formula>
    </cfRule>
  </conditionalFormatting>
  <conditionalFormatting sqref="Y238:Y239 Y235:Y236">
    <cfRule type="cellIs" dxfId="1445" priority="2142" operator="equal">
      <formula>"OPORTUNIDADE"</formula>
    </cfRule>
  </conditionalFormatting>
  <conditionalFormatting sqref="Y238:Y239 Y235:Y236">
    <cfRule type="cellIs" dxfId="1444" priority="2140" operator="equal">
      <formula>"NÃO"</formula>
    </cfRule>
    <cfRule type="cellIs" dxfId="1443" priority="2141" operator="equal">
      <formula>"SIM"</formula>
    </cfRule>
  </conditionalFormatting>
  <conditionalFormatting sqref="Y238:Y239 Y235:Y236">
    <cfRule type="cellIs" dxfId="1442" priority="2139" operator="equal">
      <formula>"OPORTUNIDADE"</formula>
    </cfRule>
  </conditionalFormatting>
  <conditionalFormatting sqref="Y238:Y239 Y235:Y236">
    <cfRule type="cellIs" dxfId="1441" priority="2137" operator="equal">
      <formula>"NÃO"</formula>
    </cfRule>
    <cfRule type="cellIs" dxfId="1440" priority="2138" operator="equal">
      <formula>"SIM"</formula>
    </cfRule>
  </conditionalFormatting>
  <conditionalFormatting sqref="Y238:Y239 Y235:Y236">
    <cfRule type="cellIs" dxfId="1439" priority="2136" operator="equal">
      <formula>"OPORTUNIDADE"</formula>
    </cfRule>
  </conditionalFormatting>
  <conditionalFormatting sqref="Y238:Y239 Y235:Y236">
    <cfRule type="cellIs" dxfId="1438" priority="2134" operator="equal">
      <formula>"NÃO"</formula>
    </cfRule>
    <cfRule type="cellIs" dxfId="1437" priority="2135" operator="equal">
      <formula>"SIM"</formula>
    </cfRule>
  </conditionalFormatting>
  <conditionalFormatting sqref="Y238:Y239 Y235:Y236">
    <cfRule type="cellIs" dxfId="1436" priority="2133" operator="equal">
      <formula>"OPORTUNIDADE"</formula>
    </cfRule>
  </conditionalFormatting>
  <conditionalFormatting sqref="Y238:Y239 Y235:Y236">
    <cfRule type="cellIs" dxfId="1435" priority="2131" operator="equal">
      <formula>"NÃO"</formula>
    </cfRule>
    <cfRule type="cellIs" dxfId="1434" priority="2132" operator="equal">
      <formula>"SIM"</formula>
    </cfRule>
  </conditionalFormatting>
  <conditionalFormatting sqref="Y238:Y239 Y235:Y236">
    <cfRule type="cellIs" dxfId="1433" priority="2130" operator="equal">
      <formula>"OPORTUNIDADE"</formula>
    </cfRule>
  </conditionalFormatting>
  <conditionalFormatting sqref="Y238:Y239 Y235:Y236">
    <cfRule type="cellIs" dxfId="1432" priority="2128" operator="equal">
      <formula>"NÃO"</formula>
    </cfRule>
    <cfRule type="cellIs" dxfId="1431" priority="2129" operator="equal">
      <formula>"SIM"</formula>
    </cfRule>
  </conditionalFormatting>
  <conditionalFormatting sqref="Y238:Y239 Y235:Y236">
    <cfRule type="cellIs" dxfId="1430" priority="2127" operator="equal">
      <formula>"OPORTUNIDADE"</formula>
    </cfRule>
  </conditionalFormatting>
  <conditionalFormatting sqref="Y238:Y239 Y235:Y236">
    <cfRule type="cellIs" dxfId="1429" priority="2125" operator="equal">
      <formula>"NÃO"</formula>
    </cfRule>
    <cfRule type="cellIs" dxfId="1428" priority="2126" operator="equal">
      <formula>"SIM"</formula>
    </cfRule>
  </conditionalFormatting>
  <conditionalFormatting sqref="Y238:Y239 Y235:Y236">
    <cfRule type="cellIs" dxfId="1427" priority="2124" operator="equal">
      <formula>"OPORTUNIDADE"</formula>
    </cfRule>
  </conditionalFormatting>
  <conditionalFormatting sqref="Y238:Y239 Y235:Y236">
    <cfRule type="cellIs" dxfId="1426" priority="2122" operator="equal">
      <formula>"NÃO"</formula>
    </cfRule>
    <cfRule type="cellIs" dxfId="1425" priority="2123" operator="equal">
      <formula>"SIM"</formula>
    </cfRule>
  </conditionalFormatting>
  <conditionalFormatting sqref="Y238:Y239 Y235:Y236">
    <cfRule type="cellIs" dxfId="1424" priority="2121" operator="equal">
      <formula>"OPORTUNIDADE"</formula>
    </cfRule>
  </conditionalFormatting>
  <conditionalFormatting sqref="Y238:Y239 Y235:Y236">
    <cfRule type="cellIs" dxfId="1423" priority="2119" operator="equal">
      <formula>"NÃO"</formula>
    </cfRule>
    <cfRule type="cellIs" dxfId="1422" priority="2120" operator="equal">
      <formula>"SIM"</formula>
    </cfRule>
  </conditionalFormatting>
  <conditionalFormatting sqref="Y238:Y239 Y235:Y236">
    <cfRule type="cellIs" dxfId="1421" priority="2118" operator="equal">
      <formula>"OPORTUNIDADE"</formula>
    </cfRule>
  </conditionalFormatting>
  <conditionalFormatting sqref="Y238:Y239 Y235:Y236">
    <cfRule type="cellIs" dxfId="1420" priority="2116" operator="equal">
      <formula>"NÃO"</formula>
    </cfRule>
    <cfRule type="cellIs" dxfId="1419" priority="2117" operator="equal">
      <formula>"SIM"</formula>
    </cfRule>
  </conditionalFormatting>
  <conditionalFormatting sqref="Y238:Y239 Y235:Y236">
    <cfRule type="cellIs" dxfId="1418" priority="2115" operator="equal">
      <formula>"OPORTUNIDADE"</formula>
    </cfRule>
  </conditionalFormatting>
  <conditionalFormatting sqref="Y238:Y239 Y235:Y236">
    <cfRule type="cellIs" dxfId="1417" priority="2113" operator="equal">
      <formula>"NÃO"</formula>
    </cfRule>
    <cfRule type="cellIs" dxfId="1416" priority="2114" operator="equal">
      <formula>"SIM"</formula>
    </cfRule>
  </conditionalFormatting>
  <conditionalFormatting sqref="Y238:Y239 Y235:Y236">
    <cfRule type="cellIs" dxfId="1415" priority="2112" operator="equal">
      <formula>"OPORTUNIDADE"</formula>
    </cfRule>
  </conditionalFormatting>
  <conditionalFormatting sqref="Y238:Y239 Y235:Y236">
    <cfRule type="cellIs" dxfId="1414" priority="2110" operator="equal">
      <formula>"NÃO"</formula>
    </cfRule>
    <cfRule type="cellIs" dxfId="1413" priority="2111" operator="equal">
      <formula>"SIM"</formula>
    </cfRule>
  </conditionalFormatting>
  <conditionalFormatting sqref="Y238:Y239 Y235:Y236">
    <cfRule type="cellIs" dxfId="1412" priority="2109" operator="equal">
      <formula>"OPORTUNIDADE"</formula>
    </cfRule>
  </conditionalFormatting>
  <conditionalFormatting sqref="Y238:Y239 Y235:Y236">
    <cfRule type="cellIs" dxfId="1411" priority="2107" operator="equal">
      <formula>"NÃO"</formula>
    </cfRule>
    <cfRule type="cellIs" dxfId="1410" priority="2108" operator="equal">
      <formula>"SIM"</formula>
    </cfRule>
  </conditionalFormatting>
  <conditionalFormatting sqref="Y238:Y239 Y235:Y236">
    <cfRule type="cellIs" dxfId="1409" priority="2106" operator="equal">
      <formula>"OPORTUNIDADE"</formula>
    </cfRule>
  </conditionalFormatting>
  <conditionalFormatting sqref="Y238:Y239 Y235:Y236">
    <cfRule type="cellIs" dxfId="1408" priority="2104" operator="equal">
      <formula>"NÃO"</formula>
    </cfRule>
    <cfRule type="cellIs" dxfId="1407" priority="2105" operator="equal">
      <formula>"SIM"</formula>
    </cfRule>
  </conditionalFormatting>
  <conditionalFormatting sqref="Y238:Y239 Y235:Y236">
    <cfRule type="cellIs" dxfId="1406" priority="2103" operator="equal">
      <formula>"OPORTUNIDADE"</formula>
    </cfRule>
  </conditionalFormatting>
  <conditionalFormatting sqref="Y238:Y239 Y235:Y236">
    <cfRule type="cellIs" dxfId="1405" priority="2101" operator="equal">
      <formula>"NÃO"</formula>
    </cfRule>
    <cfRule type="cellIs" dxfId="1404" priority="2102" operator="equal">
      <formula>"SIM"</formula>
    </cfRule>
  </conditionalFormatting>
  <conditionalFormatting sqref="Y238:Y239 Y235:Y236">
    <cfRule type="cellIs" dxfId="1403" priority="2100" operator="equal">
      <formula>"OPORTUNIDADE"</formula>
    </cfRule>
  </conditionalFormatting>
  <conditionalFormatting sqref="Y238:Y239 Y235:Y236">
    <cfRule type="cellIs" dxfId="1402" priority="2098" operator="equal">
      <formula>"NÃO"</formula>
    </cfRule>
    <cfRule type="cellIs" dxfId="1401" priority="2099" operator="equal">
      <formula>"SIM"</formula>
    </cfRule>
  </conditionalFormatting>
  <conditionalFormatting sqref="Y238:Y239 Y235:Y236">
    <cfRule type="cellIs" dxfId="1400" priority="2097" operator="equal">
      <formula>"OPORTUNIDADE"</formula>
    </cfRule>
  </conditionalFormatting>
  <conditionalFormatting sqref="Y238:Y239 Y235:Y236">
    <cfRule type="cellIs" dxfId="1399" priority="2095" operator="equal">
      <formula>"NÃO"</formula>
    </cfRule>
    <cfRule type="cellIs" dxfId="1398" priority="2096" operator="equal">
      <formula>"SIM"</formula>
    </cfRule>
  </conditionalFormatting>
  <conditionalFormatting sqref="Y238:Y239 Y235:Y236">
    <cfRule type="cellIs" dxfId="1397" priority="2094" operator="equal">
      <formula>"OPORTUNIDADE"</formula>
    </cfRule>
  </conditionalFormatting>
  <conditionalFormatting sqref="Y238:Y239 Y235:Y236">
    <cfRule type="cellIs" dxfId="1396" priority="2092" operator="equal">
      <formula>"NÃO"</formula>
    </cfRule>
    <cfRule type="cellIs" dxfId="1395" priority="2093" operator="equal">
      <formula>"SIM"</formula>
    </cfRule>
  </conditionalFormatting>
  <conditionalFormatting sqref="Y238:Y239 Y235:Y236">
    <cfRule type="cellIs" dxfId="1394" priority="2091" operator="equal">
      <formula>"OPORTUNIDADE"</formula>
    </cfRule>
  </conditionalFormatting>
  <conditionalFormatting sqref="Y238:Y239 Y235:Y236">
    <cfRule type="cellIs" dxfId="1393" priority="2089" operator="equal">
      <formula>"NÃO"</formula>
    </cfRule>
    <cfRule type="cellIs" dxfId="1392" priority="2090" operator="equal">
      <formula>"SIM"</formula>
    </cfRule>
  </conditionalFormatting>
  <conditionalFormatting sqref="Z238:Z239 Z235:Z236">
    <cfRule type="cellIs" dxfId="1391" priority="2088" operator="equal">
      <formula>"OPORTUNIDADE"</formula>
    </cfRule>
  </conditionalFormatting>
  <conditionalFormatting sqref="Z238:Z239 Z235:Z236">
    <cfRule type="cellIs" dxfId="1390" priority="2086" operator="equal">
      <formula>"NÃO"</formula>
    </cfRule>
    <cfRule type="cellIs" dxfId="1389" priority="2087" operator="equal">
      <formula>"SIM"</formula>
    </cfRule>
  </conditionalFormatting>
  <conditionalFormatting sqref="Z238:Z239 Z235:Z236">
    <cfRule type="cellIs" dxfId="1388" priority="2085" operator="equal">
      <formula>"OPORTUNIDADE"</formula>
    </cfRule>
  </conditionalFormatting>
  <conditionalFormatting sqref="Z238:Z239 Z235:Z236">
    <cfRule type="cellIs" dxfId="1387" priority="2083" operator="equal">
      <formula>"NÃO"</formula>
    </cfRule>
    <cfRule type="cellIs" dxfId="1386" priority="2084" operator="equal">
      <formula>"SIM"</formula>
    </cfRule>
  </conditionalFormatting>
  <conditionalFormatting sqref="Y238:Y239 Y235:Y236">
    <cfRule type="cellIs" dxfId="1385" priority="2082" operator="equal">
      <formula>"OPORTUNIDADE"</formula>
    </cfRule>
  </conditionalFormatting>
  <conditionalFormatting sqref="Y238:Y239 Y235:Y236">
    <cfRule type="cellIs" dxfId="1384" priority="2080" operator="equal">
      <formula>"NÃO"</formula>
    </cfRule>
    <cfRule type="cellIs" dxfId="1383" priority="2081" operator="equal">
      <formula>"SIM"</formula>
    </cfRule>
  </conditionalFormatting>
  <conditionalFormatting sqref="Y238:Y239 Y235:Y236">
    <cfRule type="cellIs" dxfId="1382" priority="2079" operator="equal">
      <formula>"OPORTUNIDADE"</formula>
    </cfRule>
  </conditionalFormatting>
  <conditionalFormatting sqref="Y238:Y239 Y235:Y236">
    <cfRule type="cellIs" dxfId="1381" priority="2077" operator="equal">
      <formula>"NÃO"</formula>
    </cfRule>
    <cfRule type="cellIs" dxfId="1380" priority="2078" operator="equal">
      <formula>"SIM"</formula>
    </cfRule>
  </conditionalFormatting>
  <conditionalFormatting sqref="Z238:Z239 Z235:Z236">
    <cfRule type="cellIs" dxfId="1379" priority="2076" operator="equal">
      <formula>"OPORTUNIDADE"</formula>
    </cfRule>
  </conditionalFormatting>
  <conditionalFormatting sqref="Z238:Z239 Z235:Z236">
    <cfRule type="cellIs" dxfId="1378" priority="2074" operator="equal">
      <formula>"NÃO"</formula>
    </cfRule>
    <cfRule type="cellIs" dxfId="1377" priority="2075" operator="equal">
      <formula>"SIM"</formula>
    </cfRule>
  </conditionalFormatting>
  <conditionalFormatting sqref="Z238:Z239 Z235:Z236">
    <cfRule type="cellIs" dxfId="1376" priority="2073" operator="equal">
      <formula>"OPORTUNIDADE"</formula>
    </cfRule>
  </conditionalFormatting>
  <conditionalFormatting sqref="Z238:Z239 Z235:Z236">
    <cfRule type="cellIs" dxfId="1375" priority="2071" operator="equal">
      <formula>"NÃO"</formula>
    </cfRule>
    <cfRule type="cellIs" dxfId="1374" priority="2072" operator="equal">
      <formula>"SIM"</formula>
    </cfRule>
  </conditionalFormatting>
  <conditionalFormatting sqref="Z238:Z239 Z235:Z236">
    <cfRule type="cellIs" dxfId="1373" priority="2070" operator="equal">
      <formula>"OPORTUNIDADE"</formula>
    </cfRule>
  </conditionalFormatting>
  <conditionalFormatting sqref="Z238:Z239 Z235:Z236">
    <cfRule type="cellIs" dxfId="1372" priority="2068" operator="equal">
      <formula>"NÃO"</formula>
    </cfRule>
    <cfRule type="cellIs" dxfId="1371" priority="2069" operator="equal">
      <formula>"SIM"</formula>
    </cfRule>
  </conditionalFormatting>
  <conditionalFormatting sqref="Z238:Z239 Z235:Z236">
    <cfRule type="cellIs" dxfId="1370" priority="2067" operator="equal">
      <formula>"OPORTUNIDADE"</formula>
    </cfRule>
  </conditionalFormatting>
  <conditionalFormatting sqref="Z238:Z239 Z235:Z236">
    <cfRule type="cellIs" dxfId="1369" priority="2065" operator="equal">
      <formula>"NÃO"</formula>
    </cfRule>
    <cfRule type="cellIs" dxfId="1368" priority="2066" operator="equal">
      <formula>"SIM"</formula>
    </cfRule>
  </conditionalFormatting>
  <conditionalFormatting sqref="Y238:Y239 Y235:Y236">
    <cfRule type="cellIs" dxfId="1367" priority="2064" operator="equal">
      <formula>"OPORTUNIDADE"</formula>
    </cfRule>
  </conditionalFormatting>
  <conditionalFormatting sqref="Y238:Y239 Y235:Y236">
    <cfRule type="cellIs" dxfId="1366" priority="2062" operator="equal">
      <formula>"NÃO"</formula>
    </cfRule>
    <cfRule type="cellIs" dxfId="1365" priority="2063" operator="equal">
      <formula>"SIM"</formula>
    </cfRule>
  </conditionalFormatting>
  <conditionalFormatting sqref="Y238:Y239 Y235:Y236">
    <cfRule type="cellIs" dxfId="1364" priority="2061" operator="equal">
      <formula>"OPORTUNIDADE"</formula>
    </cfRule>
  </conditionalFormatting>
  <conditionalFormatting sqref="Y238:Y239 Y235:Y236">
    <cfRule type="cellIs" dxfId="1363" priority="2059" operator="equal">
      <formula>"NÃO"</formula>
    </cfRule>
    <cfRule type="cellIs" dxfId="1362" priority="2060" operator="equal">
      <formula>"SIM"</formula>
    </cfRule>
  </conditionalFormatting>
  <conditionalFormatting sqref="Y238:Y239 Y235:Y236">
    <cfRule type="cellIs" dxfId="1361" priority="2058" operator="equal">
      <formula>"OPORTUNIDADE"</formula>
    </cfRule>
  </conditionalFormatting>
  <conditionalFormatting sqref="Y238:Y239 Y235:Y236">
    <cfRule type="cellIs" dxfId="1360" priority="2056" operator="equal">
      <formula>"NÃO"</formula>
    </cfRule>
    <cfRule type="cellIs" dxfId="1359" priority="2057" operator="equal">
      <formula>"SIM"</formula>
    </cfRule>
  </conditionalFormatting>
  <conditionalFormatting sqref="Y238:Y239 Y235:Y236">
    <cfRule type="cellIs" dxfId="1358" priority="2055" operator="equal">
      <formula>"OPORTUNIDADE"</formula>
    </cfRule>
  </conditionalFormatting>
  <conditionalFormatting sqref="Y238:Y239 Y235:Y236">
    <cfRule type="cellIs" dxfId="1357" priority="2053" operator="equal">
      <formula>"NÃO"</formula>
    </cfRule>
    <cfRule type="cellIs" dxfId="1356" priority="2054" operator="equal">
      <formula>"SIM"</formula>
    </cfRule>
  </conditionalFormatting>
  <conditionalFormatting sqref="Y238:Y239 Y235:Y236">
    <cfRule type="cellIs" dxfId="1355" priority="2052" operator="equal">
      <formula>"OPORTUNIDADE"</formula>
    </cfRule>
  </conditionalFormatting>
  <conditionalFormatting sqref="Y238:Y239 Y235:Y236">
    <cfRule type="cellIs" dxfId="1354" priority="2050" operator="equal">
      <formula>"NÃO"</formula>
    </cfRule>
    <cfRule type="cellIs" dxfId="1353" priority="2051" operator="equal">
      <formula>"SIM"</formula>
    </cfRule>
  </conditionalFormatting>
  <conditionalFormatting sqref="Y238:Y239 Y235:Y236">
    <cfRule type="cellIs" dxfId="1352" priority="2049" operator="equal">
      <formula>"OPORTUNIDADE"</formula>
    </cfRule>
  </conditionalFormatting>
  <conditionalFormatting sqref="Y238:Y239 Y235:Y236">
    <cfRule type="cellIs" dxfId="1351" priority="2047" operator="equal">
      <formula>"NÃO"</formula>
    </cfRule>
    <cfRule type="cellIs" dxfId="1350" priority="2048" operator="equal">
      <formula>"SIM"</formula>
    </cfRule>
  </conditionalFormatting>
  <conditionalFormatting sqref="Y238:Y239 Y235:Y236">
    <cfRule type="cellIs" dxfId="1349" priority="2046" operator="equal">
      <formula>"OPORTUNIDADE"</formula>
    </cfRule>
  </conditionalFormatting>
  <conditionalFormatting sqref="Y238:Y239 Y235:Y236">
    <cfRule type="cellIs" dxfId="1348" priority="2044" operator="equal">
      <formula>"NÃO"</formula>
    </cfRule>
    <cfRule type="cellIs" dxfId="1347" priority="2045" operator="equal">
      <formula>"SIM"</formula>
    </cfRule>
  </conditionalFormatting>
  <conditionalFormatting sqref="Y238:Y239 Y235:Y236">
    <cfRule type="cellIs" dxfId="1346" priority="2043" operator="equal">
      <formula>"OPORTUNIDADE"</formula>
    </cfRule>
  </conditionalFormatting>
  <conditionalFormatting sqref="Y238:Y239 Y235:Y236">
    <cfRule type="cellIs" dxfId="1345" priority="2041" operator="equal">
      <formula>"NÃO"</formula>
    </cfRule>
    <cfRule type="cellIs" dxfId="1344" priority="2042" operator="equal">
      <formula>"SIM"</formula>
    </cfRule>
  </conditionalFormatting>
  <conditionalFormatting sqref="Y238:Y239 Y235:Y236">
    <cfRule type="cellIs" dxfId="1343" priority="2040" operator="equal">
      <formula>"OPORTUNIDADE"</formula>
    </cfRule>
  </conditionalFormatting>
  <conditionalFormatting sqref="Y238:Y239 Y235:Y236">
    <cfRule type="cellIs" dxfId="1342" priority="2038" operator="equal">
      <formula>"NÃO"</formula>
    </cfRule>
    <cfRule type="cellIs" dxfId="1341" priority="2039" operator="equal">
      <formula>"SIM"</formula>
    </cfRule>
  </conditionalFormatting>
  <conditionalFormatting sqref="Y238:Y239 Y235:Y236">
    <cfRule type="cellIs" dxfId="1340" priority="2037" operator="equal">
      <formula>"OPORTUNIDADE"</formula>
    </cfRule>
  </conditionalFormatting>
  <conditionalFormatting sqref="Y238:Y239 Y235:Y236">
    <cfRule type="cellIs" dxfId="1339" priority="2035" operator="equal">
      <formula>"NÃO"</formula>
    </cfRule>
    <cfRule type="cellIs" dxfId="1338" priority="2036" operator="equal">
      <formula>"SIM"</formula>
    </cfRule>
  </conditionalFormatting>
  <conditionalFormatting sqref="Y238:Y239 Y235:Y236">
    <cfRule type="cellIs" dxfId="1337" priority="2034" operator="equal">
      <formula>"OPORTUNIDADE"</formula>
    </cfRule>
  </conditionalFormatting>
  <conditionalFormatting sqref="Y238:Y239 Y235:Y236">
    <cfRule type="cellIs" dxfId="1336" priority="2032" operator="equal">
      <formula>"NÃO"</formula>
    </cfRule>
    <cfRule type="cellIs" dxfId="1335" priority="2033" operator="equal">
      <formula>"SIM"</formula>
    </cfRule>
  </conditionalFormatting>
  <conditionalFormatting sqref="Z252">
    <cfRule type="cellIs" dxfId="1334" priority="2031" operator="equal">
      <formula>"OPORTUNIDADE"</formula>
    </cfRule>
  </conditionalFormatting>
  <conditionalFormatting sqref="Z252">
    <cfRule type="cellIs" dxfId="1333" priority="2029" operator="equal">
      <formula>"NÃO"</formula>
    </cfRule>
    <cfRule type="cellIs" dxfId="1332" priority="2030" operator="equal">
      <formula>"SIM"</formula>
    </cfRule>
  </conditionalFormatting>
  <conditionalFormatting sqref="Y252">
    <cfRule type="cellIs" dxfId="1331" priority="2028" operator="equal">
      <formula>"OPORTUNIDADE"</formula>
    </cfRule>
  </conditionalFormatting>
  <conditionalFormatting sqref="Y252">
    <cfRule type="cellIs" dxfId="1330" priority="2026" operator="equal">
      <formula>"NÃO"</formula>
    </cfRule>
    <cfRule type="cellIs" dxfId="1329" priority="2027" operator="equal">
      <formula>"SIM"</formula>
    </cfRule>
  </conditionalFormatting>
  <conditionalFormatting sqref="BP229">
    <cfRule type="iconSet" priority="2025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024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1328" priority="2023" operator="equal">
      <formula>"OPORTUNIDADE"</formula>
    </cfRule>
  </conditionalFormatting>
  <conditionalFormatting sqref="Z241">
    <cfRule type="cellIs" dxfId="1327" priority="2021" operator="equal">
      <formula>"NÃO"</formula>
    </cfRule>
    <cfRule type="cellIs" dxfId="1326" priority="2022" operator="equal">
      <formula>"SIM"</formula>
    </cfRule>
  </conditionalFormatting>
  <conditionalFormatting sqref="Y241">
    <cfRule type="cellIs" dxfId="1325" priority="2020" operator="equal">
      <formula>"OPORTUNIDADE"</formula>
    </cfRule>
  </conditionalFormatting>
  <conditionalFormatting sqref="Y241">
    <cfRule type="cellIs" dxfId="1324" priority="2018" operator="equal">
      <formula>"NÃO"</formula>
    </cfRule>
    <cfRule type="cellIs" dxfId="1323" priority="2019" operator="equal">
      <formula>"SIM"</formula>
    </cfRule>
  </conditionalFormatting>
  <conditionalFormatting sqref="BR554:BS600">
    <cfRule type="cellIs" dxfId="1322" priority="2015" operator="equal">
      <formula>"*"</formula>
    </cfRule>
    <cfRule type="cellIs" dxfId="1321" priority="2016" operator="greaterThanOrEqual">
      <formula>1</formula>
    </cfRule>
    <cfRule type="cellIs" dxfId="1320" priority="2017" operator="lessThan">
      <formula>1</formula>
    </cfRule>
  </conditionalFormatting>
  <conditionalFormatting sqref="BJ235">
    <cfRule type="iconSet" priority="2014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013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201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010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2009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2008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1319" priority="2007" operator="equal">
      <formula>"OPORTUNIDADE"</formula>
    </cfRule>
  </conditionalFormatting>
  <conditionalFormatting sqref="Y263:Y276">
    <cfRule type="cellIs" dxfId="1318" priority="2005" operator="equal">
      <formula>"NÃO"</formula>
    </cfRule>
    <cfRule type="cellIs" dxfId="1317" priority="2006" operator="equal">
      <formula>"SIM"</formula>
    </cfRule>
  </conditionalFormatting>
  <conditionalFormatting sqref="Y263:Y276">
    <cfRule type="cellIs" dxfId="1316" priority="2004" operator="equal">
      <formula>"OPORTUNIDADE"</formula>
    </cfRule>
  </conditionalFormatting>
  <conditionalFormatting sqref="Y263:Y276">
    <cfRule type="cellIs" dxfId="1315" priority="2002" operator="equal">
      <formula>"NÃO"</formula>
    </cfRule>
    <cfRule type="cellIs" dxfId="1314" priority="2003" operator="equal">
      <formula>"SIM"</formula>
    </cfRule>
  </conditionalFormatting>
  <conditionalFormatting sqref="Y263:Y276">
    <cfRule type="cellIs" dxfId="1313" priority="2001" operator="equal">
      <formula>"OPORTUNIDADE"</formula>
    </cfRule>
  </conditionalFormatting>
  <conditionalFormatting sqref="Y263:Y276">
    <cfRule type="cellIs" dxfId="1312" priority="1999" operator="equal">
      <formula>"NÃO"</formula>
    </cfRule>
    <cfRule type="cellIs" dxfId="1311" priority="2000" operator="equal">
      <formula>"SIM"</formula>
    </cfRule>
  </conditionalFormatting>
  <conditionalFormatting sqref="Y263:Y276">
    <cfRule type="cellIs" dxfId="1310" priority="1998" operator="equal">
      <formula>"OPORTUNIDADE"</formula>
    </cfRule>
  </conditionalFormatting>
  <conditionalFormatting sqref="Y263:Y276">
    <cfRule type="cellIs" dxfId="1309" priority="1996" operator="equal">
      <formula>"NÃO"</formula>
    </cfRule>
    <cfRule type="cellIs" dxfId="1308" priority="1997" operator="equal">
      <formula>"SIM"</formula>
    </cfRule>
  </conditionalFormatting>
  <conditionalFormatting sqref="Y263:Y276">
    <cfRule type="cellIs" dxfId="1307" priority="1995" operator="equal">
      <formula>"OPORTUNIDADE"</formula>
    </cfRule>
  </conditionalFormatting>
  <conditionalFormatting sqref="Y263:Y276">
    <cfRule type="cellIs" dxfId="1306" priority="1993" operator="equal">
      <formula>"NÃO"</formula>
    </cfRule>
    <cfRule type="cellIs" dxfId="1305" priority="1994" operator="equal">
      <formula>"SIM"</formula>
    </cfRule>
  </conditionalFormatting>
  <conditionalFormatting sqref="Y263:Y276">
    <cfRule type="cellIs" dxfId="1304" priority="1992" operator="equal">
      <formula>"OPORTUNIDADE"</formula>
    </cfRule>
  </conditionalFormatting>
  <conditionalFormatting sqref="Y263:Y276">
    <cfRule type="cellIs" dxfId="1303" priority="1990" operator="equal">
      <formula>"NÃO"</formula>
    </cfRule>
    <cfRule type="cellIs" dxfId="1302" priority="1991" operator="equal">
      <formula>"SIM"</formula>
    </cfRule>
  </conditionalFormatting>
  <conditionalFormatting sqref="Y263:Y276">
    <cfRule type="cellIs" dxfId="1301" priority="1989" operator="equal">
      <formula>"OPORTUNIDADE"</formula>
    </cfRule>
  </conditionalFormatting>
  <conditionalFormatting sqref="Y263:Y276">
    <cfRule type="cellIs" dxfId="1300" priority="1987" operator="equal">
      <formula>"NÃO"</formula>
    </cfRule>
    <cfRule type="cellIs" dxfId="1299" priority="1988" operator="equal">
      <formula>"SIM"</formula>
    </cfRule>
  </conditionalFormatting>
  <conditionalFormatting sqref="Y263:Y276">
    <cfRule type="cellIs" dxfId="1298" priority="1986" operator="equal">
      <formula>"OPORTUNIDADE"</formula>
    </cfRule>
  </conditionalFormatting>
  <conditionalFormatting sqref="Y263:Y276">
    <cfRule type="cellIs" dxfId="1297" priority="1984" operator="equal">
      <formula>"NÃO"</formula>
    </cfRule>
    <cfRule type="cellIs" dxfId="1296" priority="1985" operator="equal">
      <formula>"SIM"</formula>
    </cfRule>
  </conditionalFormatting>
  <conditionalFormatting sqref="Y263:Y276">
    <cfRule type="cellIs" dxfId="1295" priority="1983" operator="equal">
      <formula>"OPORTUNIDADE"</formula>
    </cfRule>
  </conditionalFormatting>
  <conditionalFormatting sqref="Y263:Y276">
    <cfRule type="cellIs" dxfId="1294" priority="1981" operator="equal">
      <formula>"NÃO"</formula>
    </cfRule>
    <cfRule type="cellIs" dxfId="1293" priority="1982" operator="equal">
      <formula>"SIM"</formula>
    </cfRule>
  </conditionalFormatting>
  <conditionalFormatting sqref="Y263:Y276">
    <cfRule type="cellIs" dxfId="1292" priority="1980" operator="equal">
      <formula>"OPORTUNIDADE"</formula>
    </cfRule>
  </conditionalFormatting>
  <conditionalFormatting sqref="Y263:Y276">
    <cfRule type="cellIs" dxfId="1291" priority="1978" operator="equal">
      <formula>"NÃO"</formula>
    </cfRule>
    <cfRule type="cellIs" dxfId="1290" priority="1979" operator="equal">
      <formula>"SIM"</formula>
    </cfRule>
  </conditionalFormatting>
  <conditionalFormatting sqref="Y263:Y276">
    <cfRule type="cellIs" dxfId="1289" priority="1977" operator="equal">
      <formula>"OPORTUNIDADE"</formula>
    </cfRule>
  </conditionalFormatting>
  <conditionalFormatting sqref="Y263:Y276">
    <cfRule type="cellIs" dxfId="1288" priority="1975" operator="equal">
      <formula>"NÃO"</formula>
    </cfRule>
    <cfRule type="cellIs" dxfId="1287" priority="1976" operator="equal">
      <formula>"SIM"</formula>
    </cfRule>
  </conditionalFormatting>
  <conditionalFormatting sqref="Y263:Y276">
    <cfRule type="cellIs" dxfId="1286" priority="1974" operator="equal">
      <formula>"OPORTUNIDADE"</formula>
    </cfRule>
  </conditionalFormatting>
  <conditionalFormatting sqref="Y263:Y276">
    <cfRule type="cellIs" dxfId="1285" priority="1972" operator="equal">
      <formula>"NÃO"</formula>
    </cfRule>
    <cfRule type="cellIs" dxfId="1284" priority="1973" operator="equal">
      <formula>"SIM"</formula>
    </cfRule>
  </conditionalFormatting>
  <conditionalFormatting sqref="Y263:Y276">
    <cfRule type="cellIs" dxfId="1283" priority="1971" operator="equal">
      <formula>"OPORTUNIDADE"</formula>
    </cfRule>
  </conditionalFormatting>
  <conditionalFormatting sqref="Y263:Y276">
    <cfRule type="cellIs" dxfId="1282" priority="1969" operator="equal">
      <formula>"NÃO"</formula>
    </cfRule>
    <cfRule type="cellIs" dxfId="1281" priority="1970" operator="equal">
      <formula>"SIM"</formula>
    </cfRule>
  </conditionalFormatting>
  <conditionalFormatting sqref="Y263:Y276">
    <cfRule type="cellIs" dxfId="1280" priority="1968" operator="equal">
      <formula>"OPORTUNIDADE"</formula>
    </cfRule>
  </conditionalFormatting>
  <conditionalFormatting sqref="Y263:Y276">
    <cfRule type="cellIs" dxfId="1279" priority="1966" operator="equal">
      <formula>"NÃO"</formula>
    </cfRule>
    <cfRule type="cellIs" dxfId="1278" priority="1967" operator="equal">
      <formula>"SIM"</formula>
    </cfRule>
  </conditionalFormatting>
  <conditionalFormatting sqref="Y263:Y276">
    <cfRule type="cellIs" dxfId="1277" priority="1965" operator="equal">
      <formula>"OPORTUNIDADE"</formula>
    </cfRule>
  </conditionalFormatting>
  <conditionalFormatting sqref="Y263:Y276">
    <cfRule type="cellIs" dxfId="1276" priority="1963" operator="equal">
      <formula>"NÃO"</formula>
    </cfRule>
    <cfRule type="cellIs" dxfId="1275" priority="1964" operator="equal">
      <formula>"SIM"</formula>
    </cfRule>
  </conditionalFormatting>
  <conditionalFormatting sqref="Y263:Y276">
    <cfRule type="cellIs" dxfId="1274" priority="1962" operator="equal">
      <formula>"OPORTUNIDADE"</formula>
    </cfRule>
  </conditionalFormatting>
  <conditionalFormatting sqref="Y263:Y276">
    <cfRule type="cellIs" dxfId="1273" priority="1960" operator="equal">
      <formula>"NÃO"</formula>
    </cfRule>
    <cfRule type="cellIs" dxfId="1272" priority="1961" operator="equal">
      <formula>"SIM"</formula>
    </cfRule>
  </conditionalFormatting>
  <conditionalFormatting sqref="Y263:Y276">
    <cfRule type="cellIs" dxfId="1271" priority="1959" operator="equal">
      <formula>"OPORTUNIDADE"</formula>
    </cfRule>
  </conditionalFormatting>
  <conditionalFormatting sqref="Y263:Y276">
    <cfRule type="cellIs" dxfId="1270" priority="1957" operator="equal">
      <formula>"NÃO"</formula>
    </cfRule>
    <cfRule type="cellIs" dxfId="1269" priority="1958" operator="equal">
      <formula>"SIM"</formula>
    </cfRule>
  </conditionalFormatting>
  <conditionalFormatting sqref="Y263:Y276">
    <cfRule type="cellIs" dxfId="1268" priority="1956" operator="equal">
      <formula>"OPORTUNIDADE"</formula>
    </cfRule>
  </conditionalFormatting>
  <conditionalFormatting sqref="Y263:Y276">
    <cfRule type="cellIs" dxfId="1267" priority="1954" operator="equal">
      <formula>"NÃO"</formula>
    </cfRule>
    <cfRule type="cellIs" dxfId="1266" priority="1955" operator="equal">
      <formula>"SIM"</formula>
    </cfRule>
  </conditionalFormatting>
  <conditionalFormatting sqref="Y263:Y276">
    <cfRule type="cellIs" dxfId="1265" priority="1953" operator="equal">
      <formula>"OPORTUNIDADE"</formula>
    </cfRule>
  </conditionalFormatting>
  <conditionalFormatting sqref="Y263:Y276">
    <cfRule type="cellIs" dxfId="1264" priority="1951" operator="equal">
      <formula>"NÃO"</formula>
    </cfRule>
    <cfRule type="cellIs" dxfId="1263" priority="1952" operator="equal">
      <formula>"SIM"</formula>
    </cfRule>
  </conditionalFormatting>
  <conditionalFormatting sqref="Y263:Y276">
    <cfRule type="cellIs" dxfId="1262" priority="1950" operator="equal">
      <formula>"OPORTUNIDADE"</formula>
    </cfRule>
  </conditionalFormatting>
  <conditionalFormatting sqref="Y263:Y276">
    <cfRule type="cellIs" dxfId="1261" priority="1948" operator="equal">
      <formula>"NÃO"</formula>
    </cfRule>
    <cfRule type="cellIs" dxfId="1260" priority="1949" operator="equal">
      <formula>"SIM"</formula>
    </cfRule>
  </conditionalFormatting>
  <conditionalFormatting sqref="Y263:Y276">
    <cfRule type="cellIs" dxfId="1259" priority="1947" operator="equal">
      <formula>"OPORTUNIDADE"</formula>
    </cfRule>
  </conditionalFormatting>
  <conditionalFormatting sqref="Y263:Y276">
    <cfRule type="cellIs" dxfId="1258" priority="1945" operator="equal">
      <formula>"NÃO"</formula>
    </cfRule>
    <cfRule type="cellIs" dxfId="1257" priority="1946" operator="equal">
      <formula>"SIM"</formula>
    </cfRule>
  </conditionalFormatting>
  <conditionalFormatting sqref="Y263:Y276">
    <cfRule type="cellIs" dxfId="1256" priority="1944" operator="equal">
      <formula>"OPORTUNIDADE"</formula>
    </cfRule>
  </conditionalFormatting>
  <conditionalFormatting sqref="Y263:Y276">
    <cfRule type="cellIs" dxfId="1255" priority="1942" operator="equal">
      <formula>"NÃO"</formula>
    </cfRule>
    <cfRule type="cellIs" dxfId="1254" priority="1943" operator="equal">
      <formula>"SIM"</formula>
    </cfRule>
  </conditionalFormatting>
  <conditionalFormatting sqref="Y263:Y276">
    <cfRule type="cellIs" dxfId="1253" priority="1941" operator="equal">
      <formula>"OPORTUNIDADE"</formula>
    </cfRule>
  </conditionalFormatting>
  <conditionalFormatting sqref="Y263:Y276">
    <cfRule type="cellIs" dxfId="1252" priority="1939" operator="equal">
      <formula>"NÃO"</formula>
    </cfRule>
    <cfRule type="cellIs" dxfId="1251" priority="1940" operator="equal">
      <formula>"SIM"</formula>
    </cfRule>
  </conditionalFormatting>
  <conditionalFormatting sqref="Y263:Y276">
    <cfRule type="cellIs" dxfId="1250" priority="1938" operator="equal">
      <formula>"OPORTUNIDADE"</formula>
    </cfRule>
  </conditionalFormatting>
  <conditionalFormatting sqref="Y263:Y276">
    <cfRule type="cellIs" dxfId="1249" priority="1936" operator="equal">
      <formula>"NÃO"</formula>
    </cfRule>
    <cfRule type="cellIs" dxfId="1248" priority="1937" operator="equal">
      <formula>"SIM"</formula>
    </cfRule>
  </conditionalFormatting>
  <conditionalFormatting sqref="Y263:Y276">
    <cfRule type="cellIs" dxfId="1247" priority="1935" operator="equal">
      <formula>"OPORTUNIDADE"</formula>
    </cfRule>
  </conditionalFormatting>
  <conditionalFormatting sqref="Y263:Y276">
    <cfRule type="cellIs" dxfId="1246" priority="1933" operator="equal">
      <formula>"NÃO"</formula>
    </cfRule>
    <cfRule type="cellIs" dxfId="1245" priority="1934" operator="equal">
      <formula>"SIM"</formula>
    </cfRule>
  </conditionalFormatting>
  <conditionalFormatting sqref="Y263:Y276">
    <cfRule type="cellIs" dxfId="1244" priority="1932" operator="equal">
      <formula>"OPORTUNIDADE"</formula>
    </cfRule>
  </conditionalFormatting>
  <conditionalFormatting sqref="Y263:Y276">
    <cfRule type="cellIs" dxfId="1243" priority="1930" operator="equal">
      <formula>"NÃO"</formula>
    </cfRule>
    <cfRule type="cellIs" dxfId="1242" priority="1931" operator="equal">
      <formula>"SIM"</formula>
    </cfRule>
  </conditionalFormatting>
  <conditionalFormatting sqref="Y263:Y276">
    <cfRule type="cellIs" dxfId="1241" priority="1929" operator="equal">
      <formula>"OPORTUNIDADE"</formula>
    </cfRule>
  </conditionalFormatting>
  <conditionalFormatting sqref="Y263:Y276">
    <cfRule type="cellIs" dxfId="1240" priority="1927" operator="equal">
      <formula>"NÃO"</formula>
    </cfRule>
    <cfRule type="cellIs" dxfId="1239" priority="1928" operator="equal">
      <formula>"SIM"</formula>
    </cfRule>
  </conditionalFormatting>
  <conditionalFormatting sqref="Y263:Y276">
    <cfRule type="cellIs" dxfId="1238" priority="1926" operator="equal">
      <formula>"OPORTUNIDADE"</formula>
    </cfRule>
  </conditionalFormatting>
  <conditionalFormatting sqref="Y263:Y276">
    <cfRule type="cellIs" dxfId="1237" priority="1924" operator="equal">
      <formula>"NÃO"</formula>
    </cfRule>
    <cfRule type="cellIs" dxfId="1236" priority="1925" operator="equal">
      <formula>"SIM"</formula>
    </cfRule>
  </conditionalFormatting>
  <conditionalFormatting sqref="Y263:Y276">
    <cfRule type="cellIs" dxfId="1235" priority="1923" operator="equal">
      <formula>"OPORTUNIDADE"</formula>
    </cfRule>
  </conditionalFormatting>
  <conditionalFormatting sqref="Y263:Y276">
    <cfRule type="cellIs" dxfId="1234" priority="1921" operator="equal">
      <formula>"NÃO"</formula>
    </cfRule>
    <cfRule type="cellIs" dxfId="1233" priority="1922" operator="equal">
      <formula>"SIM"</formula>
    </cfRule>
  </conditionalFormatting>
  <conditionalFormatting sqref="Y263:Y276">
    <cfRule type="cellIs" dxfId="1232" priority="1920" operator="equal">
      <formula>"OPORTUNIDADE"</formula>
    </cfRule>
  </conditionalFormatting>
  <conditionalFormatting sqref="Y263:Y276">
    <cfRule type="cellIs" dxfId="1231" priority="1918" operator="equal">
      <formula>"NÃO"</formula>
    </cfRule>
    <cfRule type="cellIs" dxfId="1230" priority="1919" operator="equal">
      <formula>"SIM"</formula>
    </cfRule>
  </conditionalFormatting>
  <conditionalFormatting sqref="Y263:Y276">
    <cfRule type="cellIs" dxfId="1229" priority="1917" operator="equal">
      <formula>"OPORTUNIDADE"</formula>
    </cfRule>
  </conditionalFormatting>
  <conditionalFormatting sqref="Y263:Y276">
    <cfRule type="cellIs" dxfId="1228" priority="1915" operator="equal">
      <formula>"NÃO"</formula>
    </cfRule>
    <cfRule type="cellIs" dxfId="1227" priority="1916" operator="equal">
      <formula>"SIM"</formula>
    </cfRule>
  </conditionalFormatting>
  <conditionalFormatting sqref="Y263:Y276">
    <cfRule type="cellIs" dxfId="1226" priority="1914" operator="equal">
      <formula>"OPORTUNIDADE"</formula>
    </cfRule>
  </conditionalFormatting>
  <conditionalFormatting sqref="Y263:Y276">
    <cfRule type="cellIs" dxfId="1225" priority="1912" operator="equal">
      <formula>"NÃO"</formula>
    </cfRule>
    <cfRule type="cellIs" dxfId="1224" priority="1913" operator="equal">
      <formula>"SIM"</formula>
    </cfRule>
  </conditionalFormatting>
  <conditionalFormatting sqref="Y263:Y276">
    <cfRule type="cellIs" dxfId="1223" priority="1911" operator="equal">
      <formula>"OPORTUNIDADE"</formula>
    </cfRule>
  </conditionalFormatting>
  <conditionalFormatting sqref="Y263:Y276">
    <cfRule type="cellIs" dxfId="1222" priority="1909" operator="equal">
      <formula>"NÃO"</formula>
    </cfRule>
    <cfRule type="cellIs" dxfId="1221" priority="1910" operator="equal">
      <formula>"SIM"</formula>
    </cfRule>
  </conditionalFormatting>
  <conditionalFormatting sqref="Y263:Y276">
    <cfRule type="cellIs" dxfId="1220" priority="1908" operator="equal">
      <formula>"OPORTUNIDADE"</formula>
    </cfRule>
  </conditionalFormatting>
  <conditionalFormatting sqref="Y263:Y276">
    <cfRule type="cellIs" dxfId="1219" priority="1906" operator="equal">
      <formula>"NÃO"</formula>
    </cfRule>
    <cfRule type="cellIs" dxfId="1218" priority="1907" operator="equal">
      <formula>"SIM"</formula>
    </cfRule>
  </conditionalFormatting>
  <conditionalFormatting sqref="Z263:Z264">
    <cfRule type="cellIs" dxfId="1217" priority="1905" operator="equal">
      <formula>"OPORTUNIDADE"</formula>
    </cfRule>
  </conditionalFormatting>
  <conditionalFormatting sqref="Z263:Z264">
    <cfRule type="cellIs" dxfId="1216" priority="1903" operator="equal">
      <formula>"NÃO"</formula>
    </cfRule>
    <cfRule type="cellIs" dxfId="1215" priority="1904" operator="equal">
      <formula>"SIM"</formula>
    </cfRule>
  </conditionalFormatting>
  <conditionalFormatting sqref="Y263:Y276">
    <cfRule type="cellIs" dxfId="1214" priority="1902" operator="equal">
      <formula>"OPORTUNIDADE"</formula>
    </cfRule>
  </conditionalFormatting>
  <conditionalFormatting sqref="Y263:Y276">
    <cfRule type="cellIs" dxfId="1213" priority="1900" operator="equal">
      <formula>"NÃO"</formula>
    </cfRule>
    <cfRule type="cellIs" dxfId="1212" priority="1901" operator="equal">
      <formula>"SIM"</formula>
    </cfRule>
  </conditionalFormatting>
  <conditionalFormatting sqref="Y263:Y276">
    <cfRule type="cellIs" dxfId="1211" priority="1899" operator="equal">
      <formula>"OPORTUNIDADE"</formula>
    </cfRule>
  </conditionalFormatting>
  <conditionalFormatting sqref="Y263:Y276">
    <cfRule type="cellIs" dxfId="1210" priority="1897" operator="equal">
      <formula>"NÃO"</formula>
    </cfRule>
    <cfRule type="cellIs" dxfId="1209" priority="1898" operator="equal">
      <formula>"SIM"</formula>
    </cfRule>
  </conditionalFormatting>
  <conditionalFormatting sqref="Y263:Y276">
    <cfRule type="cellIs" dxfId="1208" priority="1896" operator="equal">
      <formula>"OPORTUNIDADE"</formula>
    </cfRule>
  </conditionalFormatting>
  <conditionalFormatting sqref="Y263:Y276">
    <cfRule type="cellIs" dxfId="1207" priority="1894" operator="equal">
      <formula>"NÃO"</formula>
    </cfRule>
    <cfRule type="cellIs" dxfId="1206" priority="1895" operator="equal">
      <formula>"SIM"</formula>
    </cfRule>
  </conditionalFormatting>
  <conditionalFormatting sqref="Y263:Y276">
    <cfRule type="cellIs" dxfId="1205" priority="1893" operator="equal">
      <formula>"OPORTUNIDADE"</formula>
    </cfRule>
  </conditionalFormatting>
  <conditionalFormatting sqref="Y263:Y276">
    <cfRule type="cellIs" dxfId="1204" priority="1891" operator="equal">
      <formula>"NÃO"</formula>
    </cfRule>
    <cfRule type="cellIs" dxfId="1203" priority="1892" operator="equal">
      <formula>"SIM"</formula>
    </cfRule>
  </conditionalFormatting>
  <conditionalFormatting sqref="Y263:Y276">
    <cfRule type="cellIs" dxfId="1202" priority="1890" operator="equal">
      <formula>"OPORTUNIDADE"</formula>
    </cfRule>
  </conditionalFormatting>
  <conditionalFormatting sqref="Y263:Y276">
    <cfRule type="cellIs" dxfId="1201" priority="1888" operator="equal">
      <formula>"NÃO"</formula>
    </cfRule>
    <cfRule type="cellIs" dxfId="1200" priority="1889" operator="equal">
      <formula>"SIM"</formula>
    </cfRule>
  </conditionalFormatting>
  <conditionalFormatting sqref="Y263:Y276">
    <cfRule type="cellIs" dxfId="1199" priority="1887" operator="equal">
      <formula>"OPORTUNIDADE"</formula>
    </cfRule>
  </conditionalFormatting>
  <conditionalFormatting sqref="Y263:Y276">
    <cfRule type="cellIs" dxfId="1198" priority="1885" operator="equal">
      <formula>"NÃO"</formula>
    </cfRule>
    <cfRule type="cellIs" dxfId="1197" priority="1886" operator="equal">
      <formula>"SIM"</formula>
    </cfRule>
  </conditionalFormatting>
  <conditionalFormatting sqref="Y263:Y276">
    <cfRule type="cellIs" dxfId="1196" priority="1884" operator="equal">
      <formula>"OPORTUNIDADE"</formula>
    </cfRule>
  </conditionalFormatting>
  <conditionalFormatting sqref="Y263:Y276">
    <cfRule type="cellIs" dxfId="1195" priority="1882" operator="equal">
      <formula>"NÃO"</formula>
    </cfRule>
    <cfRule type="cellIs" dxfId="1194" priority="1883" operator="equal">
      <formula>"SIM"</formula>
    </cfRule>
  </conditionalFormatting>
  <conditionalFormatting sqref="Y263:Y276">
    <cfRule type="cellIs" dxfId="1193" priority="1881" operator="equal">
      <formula>"OPORTUNIDADE"</formula>
    </cfRule>
  </conditionalFormatting>
  <conditionalFormatting sqref="Y263:Y276">
    <cfRule type="cellIs" dxfId="1192" priority="1879" operator="equal">
      <formula>"NÃO"</formula>
    </cfRule>
    <cfRule type="cellIs" dxfId="1191" priority="1880" operator="equal">
      <formula>"SIM"</formula>
    </cfRule>
  </conditionalFormatting>
  <conditionalFormatting sqref="Y263:Y276">
    <cfRule type="cellIs" dxfId="1190" priority="1878" operator="equal">
      <formula>"OPORTUNIDADE"</formula>
    </cfRule>
  </conditionalFormatting>
  <conditionalFormatting sqref="Y263:Y276">
    <cfRule type="cellIs" dxfId="1189" priority="1876" operator="equal">
      <formula>"NÃO"</formula>
    </cfRule>
    <cfRule type="cellIs" dxfId="1188" priority="1877" operator="equal">
      <formula>"SIM"</formula>
    </cfRule>
  </conditionalFormatting>
  <conditionalFormatting sqref="Y263:Y276">
    <cfRule type="cellIs" dxfId="1187" priority="1875" operator="equal">
      <formula>"OPORTUNIDADE"</formula>
    </cfRule>
  </conditionalFormatting>
  <conditionalFormatting sqref="Y263:Y276">
    <cfRule type="cellIs" dxfId="1186" priority="1873" operator="equal">
      <formula>"NÃO"</formula>
    </cfRule>
    <cfRule type="cellIs" dxfId="1185" priority="1874" operator="equal">
      <formula>"SIM"</formula>
    </cfRule>
  </conditionalFormatting>
  <conditionalFormatting sqref="Y263:Y276">
    <cfRule type="cellIs" dxfId="1184" priority="1872" operator="equal">
      <formula>"OPORTUNIDADE"</formula>
    </cfRule>
  </conditionalFormatting>
  <conditionalFormatting sqref="Y263:Y276">
    <cfRule type="cellIs" dxfId="1183" priority="1870" operator="equal">
      <formula>"NÃO"</formula>
    </cfRule>
    <cfRule type="cellIs" dxfId="1182" priority="1871" operator="equal">
      <formula>"SIM"</formula>
    </cfRule>
  </conditionalFormatting>
  <conditionalFormatting sqref="Y263:Y276">
    <cfRule type="cellIs" dxfId="1181" priority="1869" operator="equal">
      <formula>"OPORTUNIDADE"</formula>
    </cfRule>
  </conditionalFormatting>
  <conditionalFormatting sqref="Y263:Y276">
    <cfRule type="cellIs" dxfId="1180" priority="1867" operator="equal">
      <formula>"NÃO"</formula>
    </cfRule>
    <cfRule type="cellIs" dxfId="1179" priority="1868" operator="equal">
      <formula>"SIM"</formula>
    </cfRule>
  </conditionalFormatting>
  <conditionalFormatting sqref="Y263:Y276">
    <cfRule type="cellIs" dxfId="1178" priority="1866" operator="equal">
      <formula>"OPORTUNIDADE"</formula>
    </cfRule>
  </conditionalFormatting>
  <conditionalFormatting sqref="Y263:Y276">
    <cfRule type="cellIs" dxfId="1177" priority="1864" operator="equal">
      <formula>"NÃO"</formula>
    </cfRule>
    <cfRule type="cellIs" dxfId="1176" priority="1865" operator="equal">
      <formula>"SIM"</formula>
    </cfRule>
  </conditionalFormatting>
  <conditionalFormatting sqref="Y263:Y276">
    <cfRule type="cellIs" dxfId="1175" priority="1863" operator="equal">
      <formula>"OPORTUNIDADE"</formula>
    </cfRule>
  </conditionalFormatting>
  <conditionalFormatting sqref="Y263:Y276">
    <cfRule type="cellIs" dxfId="1174" priority="1861" operator="equal">
      <formula>"NÃO"</formula>
    </cfRule>
    <cfRule type="cellIs" dxfId="1173" priority="1862" operator="equal">
      <formula>"SIM"</formula>
    </cfRule>
  </conditionalFormatting>
  <conditionalFormatting sqref="Y263:Y276">
    <cfRule type="cellIs" dxfId="1172" priority="1860" operator="equal">
      <formula>"OPORTUNIDADE"</formula>
    </cfRule>
  </conditionalFormatting>
  <conditionalFormatting sqref="Y263:Y276">
    <cfRule type="cellIs" dxfId="1171" priority="1858" operator="equal">
      <formula>"NÃO"</formula>
    </cfRule>
    <cfRule type="cellIs" dxfId="1170" priority="1859" operator="equal">
      <formula>"SIM"</formula>
    </cfRule>
  </conditionalFormatting>
  <conditionalFormatting sqref="Y263:Y276">
    <cfRule type="cellIs" dxfId="1169" priority="1857" operator="equal">
      <formula>"OPORTUNIDADE"</formula>
    </cfRule>
  </conditionalFormatting>
  <conditionalFormatting sqref="Y263:Y276">
    <cfRule type="cellIs" dxfId="1168" priority="1855" operator="equal">
      <formula>"NÃO"</formula>
    </cfRule>
    <cfRule type="cellIs" dxfId="1167" priority="1856" operator="equal">
      <formula>"SIM"</formula>
    </cfRule>
  </conditionalFormatting>
  <conditionalFormatting sqref="Y263:Y276">
    <cfRule type="cellIs" dxfId="1166" priority="1854" operator="equal">
      <formula>"OPORTUNIDADE"</formula>
    </cfRule>
  </conditionalFormatting>
  <conditionalFormatting sqref="Y263:Y276">
    <cfRule type="cellIs" dxfId="1165" priority="1852" operator="equal">
      <formula>"NÃO"</formula>
    </cfRule>
    <cfRule type="cellIs" dxfId="1164" priority="1853" operator="equal">
      <formula>"SIM"</formula>
    </cfRule>
  </conditionalFormatting>
  <conditionalFormatting sqref="Y263:Y276">
    <cfRule type="cellIs" dxfId="1163" priority="1851" operator="equal">
      <formula>"OPORTUNIDADE"</formula>
    </cfRule>
  </conditionalFormatting>
  <conditionalFormatting sqref="Y263:Y276">
    <cfRule type="cellIs" dxfId="1162" priority="1849" operator="equal">
      <formula>"NÃO"</formula>
    </cfRule>
    <cfRule type="cellIs" dxfId="1161" priority="1850" operator="equal">
      <formula>"SIM"</formula>
    </cfRule>
  </conditionalFormatting>
  <conditionalFormatting sqref="Y263:Y276">
    <cfRule type="cellIs" dxfId="1160" priority="1848" operator="equal">
      <formula>"OPORTUNIDADE"</formula>
    </cfRule>
  </conditionalFormatting>
  <conditionalFormatting sqref="Y263:Y276">
    <cfRule type="cellIs" dxfId="1159" priority="1846" operator="equal">
      <formula>"NÃO"</formula>
    </cfRule>
    <cfRule type="cellIs" dxfId="1158" priority="1847" operator="equal">
      <formula>"SIM"</formula>
    </cfRule>
  </conditionalFormatting>
  <conditionalFormatting sqref="Y263:Y276">
    <cfRule type="cellIs" dxfId="1157" priority="1845" operator="equal">
      <formula>"OPORTUNIDADE"</formula>
    </cfRule>
  </conditionalFormatting>
  <conditionalFormatting sqref="Y263:Y276">
    <cfRule type="cellIs" dxfId="1156" priority="1843" operator="equal">
      <formula>"NÃO"</formula>
    </cfRule>
    <cfRule type="cellIs" dxfId="1155" priority="1844" operator="equal">
      <formula>"SIM"</formula>
    </cfRule>
  </conditionalFormatting>
  <conditionalFormatting sqref="Y263:Y276">
    <cfRule type="cellIs" dxfId="1154" priority="1842" operator="equal">
      <formula>"OPORTUNIDADE"</formula>
    </cfRule>
  </conditionalFormatting>
  <conditionalFormatting sqref="Y263:Y276">
    <cfRule type="cellIs" dxfId="1153" priority="1840" operator="equal">
      <formula>"NÃO"</formula>
    </cfRule>
    <cfRule type="cellIs" dxfId="1152" priority="1841" operator="equal">
      <formula>"SIM"</formula>
    </cfRule>
  </conditionalFormatting>
  <conditionalFormatting sqref="Y263:Y276">
    <cfRule type="cellIs" dxfId="1151" priority="1839" operator="equal">
      <formula>"OPORTUNIDADE"</formula>
    </cfRule>
  </conditionalFormatting>
  <conditionalFormatting sqref="Y263:Y276">
    <cfRule type="cellIs" dxfId="1150" priority="1837" operator="equal">
      <formula>"NÃO"</formula>
    </cfRule>
    <cfRule type="cellIs" dxfId="1149" priority="1838" operator="equal">
      <formula>"SIM"</formula>
    </cfRule>
  </conditionalFormatting>
  <conditionalFormatting sqref="Y263:Y276">
    <cfRule type="cellIs" dxfId="1148" priority="1836" operator="equal">
      <formula>"OPORTUNIDADE"</formula>
    </cfRule>
  </conditionalFormatting>
  <conditionalFormatting sqref="Y263:Y276">
    <cfRule type="cellIs" dxfId="1147" priority="1834" operator="equal">
      <formula>"NÃO"</formula>
    </cfRule>
    <cfRule type="cellIs" dxfId="1146" priority="1835" operator="equal">
      <formula>"SIM"</formula>
    </cfRule>
  </conditionalFormatting>
  <conditionalFormatting sqref="Y263:Y276">
    <cfRule type="cellIs" dxfId="1145" priority="1833" operator="equal">
      <formula>"OPORTUNIDADE"</formula>
    </cfRule>
  </conditionalFormatting>
  <conditionalFormatting sqref="Y263:Y276">
    <cfRule type="cellIs" dxfId="1144" priority="1831" operator="equal">
      <formula>"NÃO"</formula>
    </cfRule>
    <cfRule type="cellIs" dxfId="1143" priority="1832" operator="equal">
      <formula>"SIM"</formula>
    </cfRule>
  </conditionalFormatting>
  <conditionalFormatting sqref="Y263:Y276">
    <cfRule type="cellIs" dxfId="1142" priority="1830" operator="equal">
      <formula>"OPORTUNIDADE"</formula>
    </cfRule>
  </conditionalFormatting>
  <conditionalFormatting sqref="Y263:Y276">
    <cfRule type="cellIs" dxfId="1141" priority="1828" operator="equal">
      <formula>"NÃO"</formula>
    </cfRule>
    <cfRule type="cellIs" dxfId="1140" priority="1829" operator="equal">
      <formula>"SIM"</formula>
    </cfRule>
  </conditionalFormatting>
  <conditionalFormatting sqref="Y263:Y276">
    <cfRule type="cellIs" dxfId="1139" priority="1827" operator="equal">
      <formula>"OPORTUNIDADE"</formula>
    </cfRule>
  </conditionalFormatting>
  <conditionalFormatting sqref="Y263:Y276">
    <cfRule type="cellIs" dxfId="1138" priority="1825" operator="equal">
      <formula>"NÃO"</formula>
    </cfRule>
    <cfRule type="cellIs" dxfId="1137" priority="1826" operator="equal">
      <formula>"SIM"</formula>
    </cfRule>
  </conditionalFormatting>
  <conditionalFormatting sqref="Y263:Y276">
    <cfRule type="cellIs" dxfId="1136" priority="1824" operator="equal">
      <formula>"OPORTUNIDADE"</formula>
    </cfRule>
  </conditionalFormatting>
  <conditionalFormatting sqref="Y263:Y276">
    <cfRule type="cellIs" dxfId="1135" priority="1822" operator="equal">
      <formula>"NÃO"</formula>
    </cfRule>
    <cfRule type="cellIs" dxfId="1134" priority="1823" operator="equal">
      <formula>"SIM"</formula>
    </cfRule>
  </conditionalFormatting>
  <conditionalFormatting sqref="Y263:Y276">
    <cfRule type="cellIs" dxfId="1133" priority="1821" operator="equal">
      <formula>"OPORTUNIDADE"</formula>
    </cfRule>
  </conditionalFormatting>
  <conditionalFormatting sqref="Y263:Y276">
    <cfRule type="cellIs" dxfId="1132" priority="1819" operator="equal">
      <formula>"NÃO"</formula>
    </cfRule>
    <cfRule type="cellIs" dxfId="1131" priority="1820" operator="equal">
      <formula>"SIM"</formula>
    </cfRule>
  </conditionalFormatting>
  <conditionalFormatting sqref="Y263:Y276">
    <cfRule type="cellIs" dxfId="1130" priority="1818" operator="equal">
      <formula>"OPORTUNIDADE"</formula>
    </cfRule>
  </conditionalFormatting>
  <conditionalFormatting sqref="Y263:Y276">
    <cfRule type="cellIs" dxfId="1129" priority="1816" operator="equal">
      <formula>"NÃO"</formula>
    </cfRule>
    <cfRule type="cellIs" dxfId="1128" priority="1817" operator="equal">
      <formula>"SIM"</formula>
    </cfRule>
  </conditionalFormatting>
  <conditionalFormatting sqref="Y263:Y276">
    <cfRule type="cellIs" dxfId="1127" priority="1815" operator="equal">
      <formula>"OPORTUNIDADE"</formula>
    </cfRule>
  </conditionalFormatting>
  <conditionalFormatting sqref="Y263:Y276">
    <cfRule type="cellIs" dxfId="1126" priority="1813" operator="equal">
      <formula>"NÃO"</formula>
    </cfRule>
    <cfRule type="cellIs" dxfId="1125" priority="1814" operator="equal">
      <formula>"SIM"</formula>
    </cfRule>
  </conditionalFormatting>
  <conditionalFormatting sqref="Y263:Y276">
    <cfRule type="cellIs" dxfId="1124" priority="1812" operator="equal">
      <formula>"OPORTUNIDADE"</formula>
    </cfRule>
  </conditionalFormatting>
  <conditionalFormatting sqref="Y263:Y276">
    <cfRule type="cellIs" dxfId="1123" priority="1810" operator="equal">
      <formula>"NÃO"</formula>
    </cfRule>
    <cfRule type="cellIs" dxfId="1122" priority="1811" operator="equal">
      <formula>"SIM"</formula>
    </cfRule>
  </conditionalFormatting>
  <conditionalFormatting sqref="Y263:Y276">
    <cfRule type="cellIs" dxfId="1121" priority="1809" operator="equal">
      <formula>"OPORTUNIDADE"</formula>
    </cfRule>
  </conditionalFormatting>
  <conditionalFormatting sqref="Y263:Y276">
    <cfRule type="cellIs" dxfId="1120" priority="1807" operator="equal">
      <formula>"NÃO"</formula>
    </cfRule>
    <cfRule type="cellIs" dxfId="1119" priority="1808" operator="equal">
      <formula>"SIM"</formula>
    </cfRule>
  </conditionalFormatting>
  <conditionalFormatting sqref="Y263:Y276">
    <cfRule type="cellIs" dxfId="1118" priority="1806" operator="equal">
      <formula>"OPORTUNIDADE"</formula>
    </cfRule>
  </conditionalFormatting>
  <conditionalFormatting sqref="Y263:Y276">
    <cfRule type="cellIs" dxfId="1117" priority="1804" operator="equal">
      <formula>"NÃO"</formula>
    </cfRule>
    <cfRule type="cellIs" dxfId="1116" priority="1805" operator="equal">
      <formula>"SIM"</formula>
    </cfRule>
  </conditionalFormatting>
  <conditionalFormatting sqref="Y263:Y276">
    <cfRule type="cellIs" dxfId="1115" priority="1803" operator="equal">
      <formula>"OPORTUNIDADE"</formula>
    </cfRule>
  </conditionalFormatting>
  <conditionalFormatting sqref="Y263:Y276">
    <cfRule type="cellIs" dxfId="1114" priority="1801" operator="equal">
      <formula>"NÃO"</formula>
    </cfRule>
    <cfRule type="cellIs" dxfId="1113" priority="1802" operator="equal">
      <formula>"SIM"</formula>
    </cfRule>
  </conditionalFormatting>
  <conditionalFormatting sqref="Y263:Y276">
    <cfRule type="cellIs" dxfId="1112" priority="1800" operator="equal">
      <formula>"OPORTUNIDADE"</formula>
    </cfRule>
  </conditionalFormatting>
  <conditionalFormatting sqref="Y263:Y276">
    <cfRule type="cellIs" dxfId="1111" priority="1798" operator="equal">
      <formula>"NÃO"</formula>
    </cfRule>
    <cfRule type="cellIs" dxfId="1110" priority="1799" operator="equal">
      <formula>"SIM"</formula>
    </cfRule>
  </conditionalFormatting>
  <conditionalFormatting sqref="Y263:Y276">
    <cfRule type="cellIs" dxfId="1109" priority="1797" operator="equal">
      <formula>"OPORTUNIDADE"</formula>
    </cfRule>
  </conditionalFormatting>
  <conditionalFormatting sqref="Y263:Y276">
    <cfRule type="cellIs" dxfId="1108" priority="1795" operator="equal">
      <formula>"NÃO"</formula>
    </cfRule>
    <cfRule type="cellIs" dxfId="1107" priority="1796" operator="equal">
      <formula>"SIM"</formula>
    </cfRule>
  </conditionalFormatting>
  <conditionalFormatting sqref="Y263:Y276">
    <cfRule type="cellIs" dxfId="1106" priority="1794" operator="equal">
      <formula>"OPORTUNIDADE"</formula>
    </cfRule>
  </conditionalFormatting>
  <conditionalFormatting sqref="Y263:Y276">
    <cfRule type="cellIs" dxfId="1105" priority="1792" operator="equal">
      <formula>"NÃO"</formula>
    </cfRule>
    <cfRule type="cellIs" dxfId="1104" priority="1793" operator="equal">
      <formula>"SIM"</formula>
    </cfRule>
  </conditionalFormatting>
  <conditionalFormatting sqref="Y263:Y276">
    <cfRule type="cellIs" dxfId="1103" priority="1791" operator="equal">
      <formula>"OPORTUNIDADE"</formula>
    </cfRule>
  </conditionalFormatting>
  <conditionalFormatting sqref="Y263:Y276">
    <cfRule type="cellIs" dxfId="1102" priority="1789" operator="equal">
      <formula>"NÃO"</formula>
    </cfRule>
    <cfRule type="cellIs" dxfId="1101" priority="1790" operator="equal">
      <formula>"SIM"</formula>
    </cfRule>
  </conditionalFormatting>
  <conditionalFormatting sqref="Y263:Y276">
    <cfRule type="cellIs" dxfId="1100" priority="1788" operator="equal">
      <formula>"OPORTUNIDADE"</formula>
    </cfRule>
  </conditionalFormatting>
  <conditionalFormatting sqref="Y263:Y276">
    <cfRule type="cellIs" dxfId="1099" priority="1786" operator="equal">
      <formula>"NÃO"</formula>
    </cfRule>
    <cfRule type="cellIs" dxfId="1098" priority="1787" operator="equal">
      <formula>"SIM"</formula>
    </cfRule>
  </conditionalFormatting>
  <conditionalFormatting sqref="Y263:Y276">
    <cfRule type="cellIs" dxfId="1097" priority="1785" operator="equal">
      <formula>"OPORTUNIDADE"</formula>
    </cfRule>
  </conditionalFormatting>
  <conditionalFormatting sqref="Y263:Y276">
    <cfRule type="cellIs" dxfId="1096" priority="1783" operator="equal">
      <formula>"NÃO"</formula>
    </cfRule>
    <cfRule type="cellIs" dxfId="1095" priority="1784" operator="equal">
      <formula>"SIM"</formula>
    </cfRule>
  </conditionalFormatting>
  <conditionalFormatting sqref="Y263:Y276">
    <cfRule type="cellIs" dxfId="1094" priority="1782" operator="equal">
      <formula>"OPORTUNIDADE"</formula>
    </cfRule>
  </conditionalFormatting>
  <conditionalFormatting sqref="Y263:Y276">
    <cfRule type="cellIs" dxfId="1093" priority="1780" operator="equal">
      <formula>"NÃO"</formula>
    </cfRule>
    <cfRule type="cellIs" dxfId="1092" priority="1781" operator="equal">
      <formula>"SIM"</formula>
    </cfRule>
  </conditionalFormatting>
  <conditionalFormatting sqref="Y263:Y276">
    <cfRule type="cellIs" dxfId="1091" priority="1779" operator="equal">
      <formula>"OPORTUNIDADE"</formula>
    </cfRule>
  </conditionalFormatting>
  <conditionalFormatting sqref="Y263:Y276">
    <cfRule type="cellIs" dxfId="1090" priority="1777" operator="equal">
      <formula>"NÃO"</formula>
    </cfRule>
    <cfRule type="cellIs" dxfId="1089" priority="1778" operator="equal">
      <formula>"SIM"</formula>
    </cfRule>
  </conditionalFormatting>
  <conditionalFormatting sqref="Y263:Y276">
    <cfRule type="cellIs" dxfId="1088" priority="1776" operator="equal">
      <formula>"OPORTUNIDADE"</formula>
    </cfRule>
  </conditionalFormatting>
  <conditionalFormatting sqref="Y263:Y276">
    <cfRule type="cellIs" dxfId="1087" priority="1774" operator="equal">
      <formula>"NÃO"</formula>
    </cfRule>
    <cfRule type="cellIs" dxfId="1086" priority="1775" operator="equal">
      <formula>"SIM"</formula>
    </cfRule>
  </conditionalFormatting>
  <conditionalFormatting sqref="Y263:Y276">
    <cfRule type="cellIs" dxfId="1085" priority="1773" operator="equal">
      <formula>"OPORTUNIDADE"</formula>
    </cfRule>
  </conditionalFormatting>
  <conditionalFormatting sqref="Y263:Y276">
    <cfRule type="cellIs" dxfId="1084" priority="1771" operator="equal">
      <formula>"NÃO"</formula>
    </cfRule>
    <cfRule type="cellIs" dxfId="1083" priority="1772" operator="equal">
      <formula>"SIM"</formula>
    </cfRule>
  </conditionalFormatting>
  <conditionalFormatting sqref="Y263:Y276">
    <cfRule type="cellIs" dxfId="1082" priority="1770" operator="equal">
      <formula>"OPORTUNIDADE"</formula>
    </cfRule>
  </conditionalFormatting>
  <conditionalFormatting sqref="Y263:Y276">
    <cfRule type="cellIs" dxfId="1081" priority="1768" operator="equal">
      <formula>"NÃO"</formula>
    </cfRule>
    <cfRule type="cellIs" dxfId="1080" priority="1769" operator="equal">
      <formula>"SIM"</formula>
    </cfRule>
  </conditionalFormatting>
  <conditionalFormatting sqref="Y263:Y276">
    <cfRule type="cellIs" dxfId="1079" priority="1767" operator="equal">
      <formula>"OPORTUNIDADE"</formula>
    </cfRule>
  </conditionalFormatting>
  <conditionalFormatting sqref="Y263:Y276">
    <cfRule type="cellIs" dxfId="1078" priority="1765" operator="equal">
      <formula>"NÃO"</formula>
    </cfRule>
    <cfRule type="cellIs" dxfId="1077" priority="1766" operator="equal">
      <formula>"SIM"</formula>
    </cfRule>
  </conditionalFormatting>
  <conditionalFormatting sqref="Y263:Y276">
    <cfRule type="cellIs" dxfId="1076" priority="1764" operator="equal">
      <formula>"OPORTUNIDADE"</formula>
    </cfRule>
  </conditionalFormatting>
  <conditionalFormatting sqref="Y263:Y276">
    <cfRule type="cellIs" dxfId="1075" priority="1762" operator="equal">
      <formula>"NÃO"</formula>
    </cfRule>
    <cfRule type="cellIs" dxfId="1074" priority="1763" operator="equal">
      <formula>"SIM"</formula>
    </cfRule>
  </conditionalFormatting>
  <conditionalFormatting sqref="Y263:Y276">
    <cfRule type="cellIs" dxfId="1073" priority="1761" operator="equal">
      <formula>"OPORTUNIDADE"</formula>
    </cfRule>
  </conditionalFormatting>
  <conditionalFormatting sqref="Y263:Y276">
    <cfRule type="cellIs" dxfId="1072" priority="1759" operator="equal">
      <formula>"NÃO"</formula>
    </cfRule>
    <cfRule type="cellIs" dxfId="1071" priority="1760" operator="equal">
      <formula>"SIM"</formula>
    </cfRule>
  </conditionalFormatting>
  <conditionalFormatting sqref="Y263:Y276">
    <cfRule type="cellIs" dxfId="1070" priority="1758" operator="equal">
      <formula>"OPORTUNIDADE"</formula>
    </cfRule>
  </conditionalFormatting>
  <conditionalFormatting sqref="Y263:Y276">
    <cfRule type="cellIs" dxfId="1069" priority="1756" operator="equal">
      <formula>"NÃO"</formula>
    </cfRule>
    <cfRule type="cellIs" dxfId="1068" priority="1757" operator="equal">
      <formula>"SIM"</formula>
    </cfRule>
  </conditionalFormatting>
  <conditionalFormatting sqref="Y263:Y276">
    <cfRule type="cellIs" dxfId="1067" priority="1755" operator="equal">
      <formula>"OPORTUNIDADE"</formula>
    </cfRule>
  </conditionalFormatting>
  <conditionalFormatting sqref="Y263:Y276">
    <cfRule type="cellIs" dxfId="1066" priority="1753" operator="equal">
      <formula>"NÃO"</formula>
    </cfRule>
    <cfRule type="cellIs" dxfId="1065" priority="1754" operator="equal">
      <formula>"SIM"</formula>
    </cfRule>
  </conditionalFormatting>
  <conditionalFormatting sqref="Z263:Z264">
    <cfRule type="cellIs" dxfId="1064" priority="1752" operator="equal">
      <formula>"OPORTUNIDADE"</formula>
    </cfRule>
  </conditionalFormatting>
  <conditionalFormatting sqref="Z263:Z264">
    <cfRule type="cellIs" dxfId="1063" priority="1750" operator="equal">
      <formula>"NÃO"</formula>
    </cfRule>
    <cfRule type="cellIs" dxfId="1062" priority="1751" operator="equal">
      <formula>"SIM"</formula>
    </cfRule>
  </conditionalFormatting>
  <conditionalFormatting sqref="Y263:Y276">
    <cfRule type="cellIs" dxfId="1061" priority="1749" operator="equal">
      <formula>"OPORTUNIDADE"</formula>
    </cfRule>
  </conditionalFormatting>
  <conditionalFormatting sqref="Y263:Y276">
    <cfRule type="cellIs" dxfId="1060" priority="1747" operator="equal">
      <formula>"NÃO"</formula>
    </cfRule>
    <cfRule type="cellIs" dxfId="1059" priority="1748" operator="equal">
      <formula>"SIM"</formula>
    </cfRule>
  </conditionalFormatting>
  <conditionalFormatting sqref="Y263:Y276">
    <cfRule type="cellIs" dxfId="1058" priority="1746" operator="equal">
      <formula>"OPORTUNIDADE"</formula>
    </cfRule>
  </conditionalFormatting>
  <conditionalFormatting sqref="Y263:Y276">
    <cfRule type="cellIs" dxfId="1057" priority="1744" operator="equal">
      <formula>"NÃO"</formula>
    </cfRule>
    <cfRule type="cellIs" dxfId="1056" priority="1745" operator="equal">
      <formula>"SIM"</formula>
    </cfRule>
  </conditionalFormatting>
  <conditionalFormatting sqref="Y263:Y276">
    <cfRule type="cellIs" dxfId="1055" priority="1743" operator="equal">
      <formula>"OPORTUNIDADE"</formula>
    </cfRule>
  </conditionalFormatting>
  <conditionalFormatting sqref="Y263:Y276">
    <cfRule type="cellIs" dxfId="1054" priority="1741" operator="equal">
      <formula>"NÃO"</formula>
    </cfRule>
    <cfRule type="cellIs" dxfId="1053" priority="1742" operator="equal">
      <formula>"SIM"</formula>
    </cfRule>
  </conditionalFormatting>
  <conditionalFormatting sqref="Y263:Y276">
    <cfRule type="cellIs" dxfId="1052" priority="1740" operator="equal">
      <formula>"OPORTUNIDADE"</formula>
    </cfRule>
  </conditionalFormatting>
  <conditionalFormatting sqref="Y263:Y276">
    <cfRule type="cellIs" dxfId="1051" priority="1738" operator="equal">
      <formula>"NÃO"</formula>
    </cfRule>
    <cfRule type="cellIs" dxfId="1050" priority="1739" operator="equal">
      <formula>"SIM"</formula>
    </cfRule>
  </conditionalFormatting>
  <conditionalFormatting sqref="Y263:Y276">
    <cfRule type="cellIs" dxfId="1049" priority="1737" operator="equal">
      <formula>"OPORTUNIDADE"</formula>
    </cfRule>
  </conditionalFormatting>
  <conditionalFormatting sqref="Y263:Y276">
    <cfRule type="cellIs" dxfId="1048" priority="1735" operator="equal">
      <formula>"NÃO"</formula>
    </cfRule>
    <cfRule type="cellIs" dxfId="1047" priority="1736" operator="equal">
      <formula>"SIM"</formula>
    </cfRule>
  </conditionalFormatting>
  <conditionalFormatting sqref="Y263:Y276">
    <cfRule type="cellIs" dxfId="1046" priority="1734" operator="equal">
      <formula>"OPORTUNIDADE"</formula>
    </cfRule>
  </conditionalFormatting>
  <conditionalFormatting sqref="Y263:Y276">
    <cfRule type="cellIs" dxfId="1045" priority="1732" operator="equal">
      <formula>"NÃO"</formula>
    </cfRule>
    <cfRule type="cellIs" dxfId="1044" priority="1733" operator="equal">
      <formula>"SIM"</formula>
    </cfRule>
  </conditionalFormatting>
  <conditionalFormatting sqref="Y263:Y276">
    <cfRule type="cellIs" dxfId="1043" priority="1731" operator="equal">
      <formula>"OPORTUNIDADE"</formula>
    </cfRule>
  </conditionalFormatting>
  <conditionalFormatting sqref="Y263:Y276">
    <cfRule type="cellIs" dxfId="1042" priority="1729" operator="equal">
      <formula>"NÃO"</formula>
    </cfRule>
    <cfRule type="cellIs" dxfId="1041" priority="1730" operator="equal">
      <formula>"SIM"</formula>
    </cfRule>
  </conditionalFormatting>
  <conditionalFormatting sqref="Y263:Y276">
    <cfRule type="cellIs" dxfId="1040" priority="1728" operator="equal">
      <formula>"OPORTUNIDADE"</formula>
    </cfRule>
  </conditionalFormatting>
  <conditionalFormatting sqref="Y263:Y276">
    <cfRule type="cellIs" dxfId="1039" priority="1726" operator="equal">
      <formula>"NÃO"</formula>
    </cfRule>
    <cfRule type="cellIs" dxfId="1038" priority="1727" operator="equal">
      <formula>"SIM"</formula>
    </cfRule>
  </conditionalFormatting>
  <conditionalFormatting sqref="Y263:Y276">
    <cfRule type="cellIs" dxfId="1037" priority="1725" operator="equal">
      <formula>"OPORTUNIDADE"</formula>
    </cfRule>
  </conditionalFormatting>
  <conditionalFormatting sqref="Y263:Y276">
    <cfRule type="cellIs" dxfId="1036" priority="1723" operator="equal">
      <formula>"NÃO"</formula>
    </cfRule>
    <cfRule type="cellIs" dxfId="1035" priority="1724" operator="equal">
      <formula>"SIM"</formula>
    </cfRule>
  </conditionalFormatting>
  <conditionalFormatting sqref="Y263:Y276">
    <cfRule type="cellIs" dxfId="1034" priority="1722" operator="equal">
      <formula>"OPORTUNIDADE"</formula>
    </cfRule>
  </conditionalFormatting>
  <conditionalFormatting sqref="Y263:Y276">
    <cfRule type="cellIs" dxfId="1033" priority="1720" operator="equal">
      <formula>"NÃO"</formula>
    </cfRule>
    <cfRule type="cellIs" dxfId="1032" priority="1721" operator="equal">
      <formula>"SIM"</formula>
    </cfRule>
  </conditionalFormatting>
  <conditionalFormatting sqref="Y263:Y276">
    <cfRule type="cellIs" dxfId="1031" priority="1719" operator="equal">
      <formula>"OPORTUNIDADE"</formula>
    </cfRule>
  </conditionalFormatting>
  <conditionalFormatting sqref="Y263:Y276">
    <cfRule type="cellIs" dxfId="1030" priority="1717" operator="equal">
      <formula>"NÃO"</formula>
    </cfRule>
    <cfRule type="cellIs" dxfId="1029" priority="1718" operator="equal">
      <formula>"SIM"</formula>
    </cfRule>
  </conditionalFormatting>
  <conditionalFormatting sqref="Y263:Y276">
    <cfRule type="cellIs" dxfId="1028" priority="1716" operator="equal">
      <formula>"OPORTUNIDADE"</formula>
    </cfRule>
  </conditionalFormatting>
  <conditionalFormatting sqref="Y263:Y276">
    <cfRule type="cellIs" dxfId="1027" priority="1714" operator="equal">
      <formula>"NÃO"</formula>
    </cfRule>
    <cfRule type="cellIs" dxfId="1026" priority="1715" operator="equal">
      <formula>"SIM"</formula>
    </cfRule>
  </conditionalFormatting>
  <conditionalFormatting sqref="Y263:Y276">
    <cfRule type="cellIs" dxfId="1025" priority="1713" operator="equal">
      <formula>"OPORTUNIDADE"</formula>
    </cfRule>
  </conditionalFormatting>
  <conditionalFormatting sqref="Y263:Y276">
    <cfRule type="cellIs" dxfId="1024" priority="1711" operator="equal">
      <formula>"NÃO"</formula>
    </cfRule>
    <cfRule type="cellIs" dxfId="1023" priority="1712" operator="equal">
      <formula>"SIM"</formula>
    </cfRule>
  </conditionalFormatting>
  <conditionalFormatting sqref="Y263:Y276">
    <cfRule type="cellIs" dxfId="1022" priority="1710" operator="equal">
      <formula>"OPORTUNIDADE"</formula>
    </cfRule>
  </conditionalFormatting>
  <conditionalFormatting sqref="Y263:Y276">
    <cfRule type="cellIs" dxfId="1021" priority="1708" operator="equal">
      <formula>"NÃO"</formula>
    </cfRule>
    <cfRule type="cellIs" dxfId="1020" priority="1709" operator="equal">
      <formula>"SIM"</formula>
    </cfRule>
  </conditionalFormatting>
  <conditionalFormatting sqref="Y263:Y276">
    <cfRule type="cellIs" dxfId="1019" priority="1707" operator="equal">
      <formula>"OPORTUNIDADE"</formula>
    </cfRule>
  </conditionalFormatting>
  <conditionalFormatting sqref="Y263:Y276">
    <cfRule type="cellIs" dxfId="1018" priority="1705" operator="equal">
      <formula>"NÃO"</formula>
    </cfRule>
    <cfRule type="cellIs" dxfId="1017" priority="1706" operator="equal">
      <formula>"SIM"</formula>
    </cfRule>
  </conditionalFormatting>
  <conditionalFormatting sqref="Y263:Y276">
    <cfRule type="cellIs" dxfId="1016" priority="1704" operator="equal">
      <formula>"OPORTUNIDADE"</formula>
    </cfRule>
  </conditionalFormatting>
  <conditionalFormatting sqref="Y263:Y276">
    <cfRule type="cellIs" dxfId="1015" priority="1702" operator="equal">
      <formula>"NÃO"</formula>
    </cfRule>
    <cfRule type="cellIs" dxfId="1014" priority="1703" operator="equal">
      <formula>"SIM"</formula>
    </cfRule>
  </conditionalFormatting>
  <conditionalFormatting sqref="Y263:Y276">
    <cfRule type="cellIs" dxfId="1013" priority="1701" operator="equal">
      <formula>"OPORTUNIDADE"</formula>
    </cfRule>
  </conditionalFormatting>
  <conditionalFormatting sqref="Y263:Y276">
    <cfRule type="cellIs" dxfId="1012" priority="1699" operator="equal">
      <formula>"NÃO"</formula>
    </cfRule>
    <cfRule type="cellIs" dxfId="1011" priority="1700" operator="equal">
      <formula>"SIM"</formula>
    </cfRule>
  </conditionalFormatting>
  <conditionalFormatting sqref="Y263:Y276">
    <cfRule type="cellIs" dxfId="1010" priority="1698" operator="equal">
      <formula>"OPORTUNIDADE"</formula>
    </cfRule>
  </conditionalFormatting>
  <conditionalFormatting sqref="Y263:Y276">
    <cfRule type="cellIs" dxfId="1009" priority="1696" operator="equal">
      <formula>"NÃO"</formula>
    </cfRule>
    <cfRule type="cellIs" dxfId="1008" priority="1697" operator="equal">
      <formula>"SIM"</formula>
    </cfRule>
  </conditionalFormatting>
  <conditionalFormatting sqref="Y263:Y276">
    <cfRule type="cellIs" dxfId="1007" priority="1695" operator="equal">
      <formula>"OPORTUNIDADE"</formula>
    </cfRule>
  </conditionalFormatting>
  <conditionalFormatting sqref="Y263:Y276">
    <cfRule type="cellIs" dxfId="1006" priority="1693" operator="equal">
      <formula>"NÃO"</formula>
    </cfRule>
    <cfRule type="cellIs" dxfId="1005" priority="1694" operator="equal">
      <formula>"SIM"</formula>
    </cfRule>
  </conditionalFormatting>
  <conditionalFormatting sqref="Y263:Y276">
    <cfRule type="cellIs" dxfId="1004" priority="1692" operator="equal">
      <formula>"OPORTUNIDADE"</formula>
    </cfRule>
  </conditionalFormatting>
  <conditionalFormatting sqref="Y263:Y276">
    <cfRule type="cellIs" dxfId="1003" priority="1690" operator="equal">
      <formula>"NÃO"</formula>
    </cfRule>
    <cfRule type="cellIs" dxfId="1002" priority="1691" operator="equal">
      <formula>"SIM"</formula>
    </cfRule>
  </conditionalFormatting>
  <conditionalFormatting sqref="Z263:Z264">
    <cfRule type="cellIs" dxfId="1001" priority="1689" operator="equal">
      <formula>"OPORTUNIDADE"</formula>
    </cfRule>
  </conditionalFormatting>
  <conditionalFormatting sqref="Z263:Z264">
    <cfRule type="cellIs" dxfId="1000" priority="1687" operator="equal">
      <formula>"NÃO"</formula>
    </cfRule>
    <cfRule type="cellIs" dxfId="999" priority="1688" operator="equal">
      <formula>"SIM"</formula>
    </cfRule>
  </conditionalFormatting>
  <conditionalFormatting sqref="Z263:Z264">
    <cfRule type="cellIs" dxfId="998" priority="1686" operator="equal">
      <formula>"OPORTUNIDADE"</formula>
    </cfRule>
  </conditionalFormatting>
  <conditionalFormatting sqref="Z263:Z264">
    <cfRule type="cellIs" dxfId="997" priority="1684" operator="equal">
      <formula>"NÃO"</formula>
    </cfRule>
    <cfRule type="cellIs" dxfId="996" priority="1685" operator="equal">
      <formula>"SIM"</formula>
    </cfRule>
  </conditionalFormatting>
  <conditionalFormatting sqref="Y263:Y276">
    <cfRule type="cellIs" dxfId="995" priority="1683" operator="equal">
      <formula>"OPORTUNIDADE"</formula>
    </cfRule>
  </conditionalFormatting>
  <conditionalFormatting sqref="Y263:Y276">
    <cfRule type="cellIs" dxfId="994" priority="1681" operator="equal">
      <formula>"NÃO"</formula>
    </cfRule>
    <cfRule type="cellIs" dxfId="993" priority="1682" operator="equal">
      <formula>"SIM"</formula>
    </cfRule>
  </conditionalFormatting>
  <conditionalFormatting sqref="Y263:Y276">
    <cfRule type="cellIs" dxfId="992" priority="1680" operator="equal">
      <formula>"OPORTUNIDADE"</formula>
    </cfRule>
  </conditionalFormatting>
  <conditionalFormatting sqref="Y263:Y276">
    <cfRule type="cellIs" dxfId="991" priority="1678" operator="equal">
      <formula>"NÃO"</formula>
    </cfRule>
    <cfRule type="cellIs" dxfId="990" priority="1679" operator="equal">
      <formula>"SIM"</formula>
    </cfRule>
  </conditionalFormatting>
  <conditionalFormatting sqref="Z263:Z264">
    <cfRule type="cellIs" dxfId="989" priority="1677" operator="equal">
      <formula>"OPORTUNIDADE"</formula>
    </cfRule>
  </conditionalFormatting>
  <conditionalFormatting sqref="Z263:Z264">
    <cfRule type="cellIs" dxfId="988" priority="1675" operator="equal">
      <formula>"NÃO"</formula>
    </cfRule>
    <cfRule type="cellIs" dxfId="987" priority="1676" operator="equal">
      <formula>"SIM"</formula>
    </cfRule>
  </conditionalFormatting>
  <conditionalFormatting sqref="Z263:Z264">
    <cfRule type="cellIs" dxfId="986" priority="1674" operator="equal">
      <formula>"OPORTUNIDADE"</formula>
    </cfRule>
  </conditionalFormatting>
  <conditionalFormatting sqref="Z263:Z264">
    <cfRule type="cellIs" dxfId="985" priority="1672" operator="equal">
      <formula>"NÃO"</formula>
    </cfRule>
    <cfRule type="cellIs" dxfId="984" priority="1673" operator="equal">
      <formula>"SIM"</formula>
    </cfRule>
  </conditionalFormatting>
  <conditionalFormatting sqref="Z263:Z264">
    <cfRule type="cellIs" dxfId="983" priority="1671" operator="equal">
      <formula>"OPORTUNIDADE"</formula>
    </cfRule>
  </conditionalFormatting>
  <conditionalFormatting sqref="Z263:Z264">
    <cfRule type="cellIs" dxfId="982" priority="1669" operator="equal">
      <formula>"NÃO"</formula>
    </cfRule>
    <cfRule type="cellIs" dxfId="981" priority="1670" operator="equal">
      <formula>"SIM"</formula>
    </cfRule>
  </conditionalFormatting>
  <conditionalFormatting sqref="Z263:Z264">
    <cfRule type="cellIs" dxfId="980" priority="1668" operator="equal">
      <formula>"OPORTUNIDADE"</formula>
    </cfRule>
  </conditionalFormatting>
  <conditionalFormatting sqref="Z263:Z264">
    <cfRule type="cellIs" dxfId="979" priority="1666" operator="equal">
      <formula>"NÃO"</formula>
    </cfRule>
    <cfRule type="cellIs" dxfId="978" priority="1667" operator="equal">
      <formula>"SIM"</formula>
    </cfRule>
  </conditionalFormatting>
  <conditionalFormatting sqref="Y263:Y276">
    <cfRule type="cellIs" dxfId="977" priority="1665" operator="equal">
      <formula>"OPORTUNIDADE"</formula>
    </cfRule>
  </conditionalFormatting>
  <conditionalFormatting sqref="Y263:Y276">
    <cfRule type="cellIs" dxfId="976" priority="1663" operator="equal">
      <formula>"NÃO"</formula>
    </cfRule>
    <cfRule type="cellIs" dxfId="975" priority="1664" operator="equal">
      <formula>"SIM"</formula>
    </cfRule>
  </conditionalFormatting>
  <conditionalFormatting sqref="Y263:Y276">
    <cfRule type="cellIs" dxfId="974" priority="1662" operator="equal">
      <formula>"OPORTUNIDADE"</formula>
    </cfRule>
  </conditionalFormatting>
  <conditionalFormatting sqref="Y263:Y276">
    <cfRule type="cellIs" dxfId="973" priority="1660" operator="equal">
      <formula>"NÃO"</formula>
    </cfRule>
    <cfRule type="cellIs" dxfId="972" priority="1661" operator="equal">
      <formula>"SIM"</formula>
    </cfRule>
  </conditionalFormatting>
  <conditionalFormatting sqref="Y263:Y276">
    <cfRule type="cellIs" dxfId="971" priority="1659" operator="equal">
      <formula>"OPORTUNIDADE"</formula>
    </cfRule>
  </conditionalFormatting>
  <conditionalFormatting sqref="Y263:Y276">
    <cfRule type="cellIs" dxfId="970" priority="1657" operator="equal">
      <formula>"NÃO"</formula>
    </cfRule>
    <cfRule type="cellIs" dxfId="969" priority="1658" operator="equal">
      <formula>"SIM"</formula>
    </cfRule>
  </conditionalFormatting>
  <conditionalFormatting sqref="Y263:Y276">
    <cfRule type="cellIs" dxfId="968" priority="1656" operator="equal">
      <formula>"OPORTUNIDADE"</formula>
    </cfRule>
  </conditionalFormatting>
  <conditionalFormatting sqref="Y263:Y276">
    <cfRule type="cellIs" dxfId="967" priority="1654" operator="equal">
      <formula>"NÃO"</formula>
    </cfRule>
    <cfRule type="cellIs" dxfId="966" priority="1655" operator="equal">
      <formula>"SIM"</formula>
    </cfRule>
  </conditionalFormatting>
  <conditionalFormatting sqref="Y263:Y276">
    <cfRule type="cellIs" dxfId="965" priority="1653" operator="equal">
      <formula>"OPORTUNIDADE"</formula>
    </cfRule>
  </conditionalFormatting>
  <conditionalFormatting sqref="Y263:Y276">
    <cfRule type="cellIs" dxfId="964" priority="1651" operator="equal">
      <formula>"NÃO"</formula>
    </cfRule>
    <cfRule type="cellIs" dxfId="963" priority="1652" operator="equal">
      <formula>"SIM"</formula>
    </cfRule>
  </conditionalFormatting>
  <conditionalFormatting sqref="Y263:Y276">
    <cfRule type="cellIs" dxfId="962" priority="1650" operator="equal">
      <formula>"OPORTUNIDADE"</formula>
    </cfRule>
  </conditionalFormatting>
  <conditionalFormatting sqref="Y263:Y276">
    <cfRule type="cellIs" dxfId="961" priority="1648" operator="equal">
      <formula>"NÃO"</formula>
    </cfRule>
    <cfRule type="cellIs" dxfId="960" priority="1649" operator="equal">
      <formula>"SIM"</formula>
    </cfRule>
  </conditionalFormatting>
  <conditionalFormatting sqref="Y263:Y276">
    <cfRule type="cellIs" dxfId="959" priority="1647" operator="equal">
      <formula>"OPORTUNIDADE"</formula>
    </cfRule>
  </conditionalFormatting>
  <conditionalFormatting sqref="Y263:Y276">
    <cfRule type="cellIs" dxfId="958" priority="1645" operator="equal">
      <formula>"NÃO"</formula>
    </cfRule>
    <cfRule type="cellIs" dxfId="957" priority="1646" operator="equal">
      <formula>"SIM"</formula>
    </cfRule>
  </conditionalFormatting>
  <conditionalFormatting sqref="Y263:Y276">
    <cfRule type="cellIs" dxfId="956" priority="1644" operator="equal">
      <formula>"OPORTUNIDADE"</formula>
    </cfRule>
  </conditionalFormatting>
  <conditionalFormatting sqref="Y263:Y276">
    <cfRule type="cellIs" dxfId="955" priority="1642" operator="equal">
      <formula>"NÃO"</formula>
    </cfRule>
    <cfRule type="cellIs" dxfId="954" priority="1643" operator="equal">
      <formula>"SIM"</formula>
    </cfRule>
  </conditionalFormatting>
  <conditionalFormatting sqref="Y263:Y276">
    <cfRule type="cellIs" dxfId="953" priority="1641" operator="equal">
      <formula>"OPORTUNIDADE"</formula>
    </cfRule>
  </conditionalFormatting>
  <conditionalFormatting sqref="Y263:Y276">
    <cfRule type="cellIs" dxfId="952" priority="1639" operator="equal">
      <formula>"NÃO"</formula>
    </cfRule>
    <cfRule type="cellIs" dxfId="951" priority="1640" operator="equal">
      <formula>"SIM"</formula>
    </cfRule>
  </conditionalFormatting>
  <conditionalFormatting sqref="Y263:Y276">
    <cfRule type="cellIs" dxfId="950" priority="1638" operator="equal">
      <formula>"OPORTUNIDADE"</formula>
    </cfRule>
  </conditionalFormatting>
  <conditionalFormatting sqref="Y263:Y276">
    <cfRule type="cellIs" dxfId="949" priority="1636" operator="equal">
      <formula>"NÃO"</formula>
    </cfRule>
    <cfRule type="cellIs" dxfId="948" priority="1637" operator="equal">
      <formula>"SIM"</formula>
    </cfRule>
  </conditionalFormatting>
  <conditionalFormatting sqref="Y263:Y276">
    <cfRule type="cellIs" dxfId="947" priority="1635" operator="equal">
      <formula>"OPORTUNIDADE"</formula>
    </cfRule>
  </conditionalFormatting>
  <conditionalFormatting sqref="Y263:Y276">
    <cfRule type="cellIs" dxfId="946" priority="1633" operator="equal">
      <formula>"NÃO"</formula>
    </cfRule>
    <cfRule type="cellIs" dxfId="945" priority="1634" operator="equal">
      <formula>"SIM"</formula>
    </cfRule>
  </conditionalFormatting>
  <conditionalFormatting sqref="Z273">
    <cfRule type="cellIs" dxfId="944" priority="1632" operator="equal">
      <formula>"OPORTUNIDADE"</formula>
    </cfRule>
  </conditionalFormatting>
  <conditionalFormatting sqref="Z273">
    <cfRule type="cellIs" dxfId="943" priority="1630" operator="equal">
      <formula>"NÃO"</formula>
    </cfRule>
    <cfRule type="cellIs" dxfId="942" priority="1631" operator="equal">
      <formula>"SIM"</formula>
    </cfRule>
  </conditionalFormatting>
  <conditionalFormatting sqref="Z272">
    <cfRule type="cellIs" dxfId="941" priority="1626" operator="equal">
      <formula>"OPORTUNIDADE"</formula>
    </cfRule>
  </conditionalFormatting>
  <conditionalFormatting sqref="Z272">
    <cfRule type="cellIs" dxfId="940" priority="1624" operator="equal">
      <formula>"NÃO"</formula>
    </cfRule>
    <cfRule type="cellIs" dxfId="939" priority="1625" operator="equal">
      <formula>"SIM"</formula>
    </cfRule>
  </conditionalFormatting>
  <conditionalFormatting sqref="BK236">
    <cfRule type="iconSet" priority="1616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938" priority="1573" operator="equal">
      <formula>"OPORTUNIDADE"</formula>
    </cfRule>
  </conditionalFormatting>
  <conditionalFormatting sqref="Z269">
    <cfRule type="cellIs" dxfId="937" priority="1571" operator="equal">
      <formula>"NÃO"</formula>
    </cfRule>
    <cfRule type="cellIs" dxfId="936" priority="1572" operator="equal">
      <formula>"SIM"</formula>
    </cfRule>
  </conditionalFormatting>
  <conditionalFormatting sqref="Z269">
    <cfRule type="cellIs" dxfId="935" priority="1570" operator="equal">
      <formula>"OPORTUNIDADE"</formula>
    </cfRule>
  </conditionalFormatting>
  <conditionalFormatting sqref="Z269">
    <cfRule type="cellIs" dxfId="934" priority="1568" operator="equal">
      <formula>"NÃO"</formula>
    </cfRule>
    <cfRule type="cellIs" dxfId="933" priority="1569" operator="equal">
      <formula>"SIM"</formula>
    </cfRule>
  </conditionalFormatting>
  <conditionalFormatting sqref="Z269">
    <cfRule type="cellIs" dxfId="932" priority="1561" operator="equal">
      <formula>"OPORTUNIDADE"</formula>
    </cfRule>
  </conditionalFormatting>
  <conditionalFormatting sqref="Z269">
    <cfRule type="cellIs" dxfId="931" priority="1559" operator="equal">
      <formula>"NÃO"</formula>
    </cfRule>
    <cfRule type="cellIs" dxfId="930" priority="1560" operator="equal">
      <formula>"SIM"</formula>
    </cfRule>
  </conditionalFormatting>
  <conditionalFormatting sqref="Z269">
    <cfRule type="cellIs" dxfId="929" priority="1558" operator="equal">
      <formula>"OPORTUNIDADE"</formula>
    </cfRule>
  </conditionalFormatting>
  <conditionalFormatting sqref="Z269">
    <cfRule type="cellIs" dxfId="928" priority="1556" operator="equal">
      <formula>"NÃO"</formula>
    </cfRule>
    <cfRule type="cellIs" dxfId="927" priority="1557" operator="equal">
      <formula>"SIM"</formula>
    </cfRule>
  </conditionalFormatting>
  <conditionalFormatting sqref="Z269">
    <cfRule type="cellIs" dxfId="926" priority="1555" operator="equal">
      <formula>"OPORTUNIDADE"</formula>
    </cfRule>
  </conditionalFormatting>
  <conditionalFormatting sqref="Z269">
    <cfRule type="cellIs" dxfId="925" priority="1553" operator="equal">
      <formula>"NÃO"</formula>
    </cfRule>
    <cfRule type="cellIs" dxfId="924" priority="1554" operator="equal">
      <formula>"SIM"</formula>
    </cfRule>
  </conditionalFormatting>
  <conditionalFormatting sqref="Z269">
    <cfRule type="cellIs" dxfId="923" priority="1552" operator="equal">
      <formula>"OPORTUNIDADE"</formula>
    </cfRule>
  </conditionalFormatting>
  <conditionalFormatting sqref="Z269">
    <cfRule type="cellIs" dxfId="922" priority="1550" operator="equal">
      <formula>"NÃO"</formula>
    </cfRule>
    <cfRule type="cellIs" dxfId="921" priority="1551" operator="equal">
      <formula>"SIM"</formula>
    </cfRule>
  </conditionalFormatting>
  <conditionalFormatting sqref="Z274">
    <cfRule type="cellIs" dxfId="920" priority="1531" operator="equal">
      <formula>"OPORTUNIDADE"</formula>
    </cfRule>
  </conditionalFormatting>
  <conditionalFormatting sqref="Z274">
    <cfRule type="cellIs" dxfId="919" priority="1529" operator="equal">
      <formula>"NÃO"</formula>
    </cfRule>
    <cfRule type="cellIs" dxfId="918" priority="1530" operator="equal">
      <formula>"SIM"</formula>
    </cfRule>
  </conditionalFormatting>
  <conditionalFormatting sqref="Y264">
    <cfRule type="cellIs" dxfId="917" priority="1525" operator="equal">
      <formula>"OPORTUNIDADE"</formula>
    </cfRule>
  </conditionalFormatting>
  <conditionalFormatting sqref="Y264">
    <cfRule type="cellIs" dxfId="916" priority="1523" operator="equal">
      <formula>"NÃO"</formula>
    </cfRule>
    <cfRule type="cellIs" dxfId="915" priority="1524" operator="equal">
      <formula>"SIM"</formula>
    </cfRule>
  </conditionalFormatting>
  <conditionalFormatting sqref="Y264">
    <cfRule type="cellIs" dxfId="914" priority="1522" operator="equal">
      <formula>"OPORTUNIDADE"</formula>
    </cfRule>
  </conditionalFormatting>
  <conditionalFormatting sqref="Y264">
    <cfRule type="cellIs" dxfId="913" priority="1520" operator="equal">
      <formula>"NÃO"</formula>
    </cfRule>
    <cfRule type="cellIs" dxfId="912" priority="1521" operator="equal">
      <formula>"SIM"</formula>
    </cfRule>
  </conditionalFormatting>
  <conditionalFormatting sqref="Y264">
    <cfRule type="cellIs" dxfId="911" priority="1519" operator="equal">
      <formula>"OPORTUNIDADE"</formula>
    </cfRule>
  </conditionalFormatting>
  <conditionalFormatting sqref="Y264">
    <cfRule type="cellIs" dxfId="910" priority="1517" operator="equal">
      <formula>"NÃO"</formula>
    </cfRule>
    <cfRule type="cellIs" dxfId="909" priority="1518" operator="equal">
      <formula>"SIM"</formula>
    </cfRule>
  </conditionalFormatting>
  <conditionalFormatting sqref="Y264">
    <cfRule type="cellIs" dxfId="908" priority="1516" operator="equal">
      <formula>"OPORTUNIDADE"</formula>
    </cfRule>
  </conditionalFormatting>
  <conditionalFormatting sqref="Y264">
    <cfRule type="cellIs" dxfId="907" priority="1514" operator="equal">
      <formula>"NÃO"</formula>
    </cfRule>
    <cfRule type="cellIs" dxfId="906" priority="1515" operator="equal">
      <formula>"SIM"</formula>
    </cfRule>
  </conditionalFormatting>
  <conditionalFormatting sqref="Y264">
    <cfRule type="cellIs" dxfId="905" priority="1513" operator="equal">
      <formula>"OPORTUNIDADE"</formula>
    </cfRule>
  </conditionalFormatting>
  <conditionalFormatting sqref="Y264">
    <cfRule type="cellIs" dxfId="904" priority="1511" operator="equal">
      <formula>"NÃO"</formula>
    </cfRule>
    <cfRule type="cellIs" dxfId="903" priority="1512" operator="equal">
      <formula>"SIM"</formula>
    </cfRule>
  </conditionalFormatting>
  <conditionalFormatting sqref="Y264">
    <cfRule type="cellIs" dxfId="902" priority="1510" operator="equal">
      <formula>"OPORTUNIDADE"</formula>
    </cfRule>
  </conditionalFormatting>
  <conditionalFormatting sqref="Y264">
    <cfRule type="cellIs" dxfId="901" priority="1508" operator="equal">
      <formula>"NÃO"</formula>
    </cfRule>
    <cfRule type="cellIs" dxfId="900" priority="1509" operator="equal">
      <formula>"SIM"</formula>
    </cfRule>
  </conditionalFormatting>
  <conditionalFormatting sqref="Y264">
    <cfRule type="cellIs" dxfId="899" priority="1507" operator="equal">
      <formula>"OPORTUNIDADE"</formula>
    </cfRule>
  </conditionalFormatting>
  <conditionalFormatting sqref="Y264">
    <cfRule type="cellIs" dxfId="898" priority="1505" operator="equal">
      <formula>"NÃO"</formula>
    </cfRule>
    <cfRule type="cellIs" dxfId="897" priority="1506" operator="equal">
      <formula>"SIM"</formula>
    </cfRule>
  </conditionalFormatting>
  <conditionalFormatting sqref="Y264">
    <cfRule type="cellIs" dxfId="896" priority="1504" operator="equal">
      <formula>"OPORTUNIDADE"</formula>
    </cfRule>
  </conditionalFormatting>
  <conditionalFormatting sqref="Y264">
    <cfRule type="cellIs" dxfId="895" priority="1502" operator="equal">
      <formula>"NÃO"</formula>
    </cfRule>
    <cfRule type="cellIs" dxfId="894" priority="1503" operator="equal">
      <formula>"SIM"</formula>
    </cfRule>
  </conditionalFormatting>
  <conditionalFormatting sqref="Y264">
    <cfRule type="cellIs" dxfId="893" priority="1501" operator="equal">
      <formula>"OPORTUNIDADE"</formula>
    </cfRule>
  </conditionalFormatting>
  <conditionalFormatting sqref="Y264">
    <cfRule type="cellIs" dxfId="892" priority="1499" operator="equal">
      <formula>"NÃO"</formula>
    </cfRule>
    <cfRule type="cellIs" dxfId="891" priority="1500" operator="equal">
      <formula>"SIM"</formula>
    </cfRule>
  </conditionalFormatting>
  <conditionalFormatting sqref="Y264">
    <cfRule type="cellIs" dxfId="890" priority="1498" operator="equal">
      <formula>"OPORTUNIDADE"</formula>
    </cfRule>
  </conditionalFormatting>
  <conditionalFormatting sqref="Y264">
    <cfRule type="cellIs" dxfId="889" priority="1496" operator="equal">
      <formula>"NÃO"</formula>
    </cfRule>
    <cfRule type="cellIs" dxfId="888" priority="1497" operator="equal">
      <formula>"SIM"</formula>
    </cfRule>
  </conditionalFormatting>
  <conditionalFormatting sqref="Y264">
    <cfRule type="cellIs" dxfId="887" priority="1495" operator="equal">
      <formula>"OPORTUNIDADE"</formula>
    </cfRule>
  </conditionalFormatting>
  <conditionalFormatting sqref="Y264">
    <cfRule type="cellIs" dxfId="886" priority="1493" operator="equal">
      <formula>"NÃO"</formula>
    </cfRule>
    <cfRule type="cellIs" dxfId="885" priority="1494" operator="equal">
      <formula>"SIM"</formula>
    </cfRule>
  </conditionalFormatting>
  <conditionalFormatting sqref="Y264">
    <cfRule type="cellIs" dxfId="884" priority="1492" operator="equal">
      <formula>"OPORTUNIDADE"</formula>
    </cfRule>
  </conditionalFormatting>
  <conditionalFormatting sqref="Y264">
    <cfRule type="cellIs" dxfId="883" priority="1490" operator="equal">
      <formula>"NÃO"</formula>
    </cfRule>
    <cfRule type="cellIs" dxfId="882" priority="1491" operator="equal">
      <formula>"SIM"</formula>
    </cfRule>
  </conditionalFormatting>
  <conditionalFormatting sqref="Y264">
    <cfRule type="cellIs" dxfId="881" priority="1489" operator="equal">
      <formula>"OPORTUNIDADE"</formula>
    </cfRule>
  </conditionalFormatting>
  <conditionalFormatting sqref="Y264">
    <cfRule type="cellIs" dxfId="880" priority="1487" operator="equal">
      <formula>"NÃO"</formula>
    </cfRule>
    <cfRule type="cellIs" dxfId="879" priority="1488" operator="equal">
      <formula>"SIM"</formula>
    </cfRule>
  </conditionalFormatting>
  <conditionalFormatting sqref="Y264">
    <cfRule type="cellIs" dxfId="878" priority="1486" operator="equal">
      <formula>"OPORTUNIDADE"</formula>
    </cfRule>
  </conditionalFormatting>
  <conditionalFormatting sqref="Y264">
    <cfRule type="cellIs" dxfId="877" priority="1484" operator="equal">
      <formula>"NÃO"</formula>
    </cfRule>
    <cfRule type="cellIs" dxfId="876" priority="1485" operator="equal">
      <formula>"SIM"</formula>
    </cfRule>
  </conditionalFormatting>
  <conditionalFormatting sqref="Y264">
    <cfRule type="cellIs" dxfId="875" priority="1483" operator="equal">
      <formula>"OPORTUNIDADE"</formula>
    </cfRule>
  </conditionalFormatting>
  <conditionalFormatting sqref="Y264">
    <cfRule type="cellIs" dxfId="874" priority="1481" operator="equal">
      <formula>"NÃO"</formula>
    </cfRule>
    <cfRule type="cellIs" dxfId="873" priority="1482" operator="equal">
      <formula>"SIM"</formula>
    </cfRule>
  </conditionalFormatting>
  <conditionalFormatting sqref="Y264">
    <cfRule type="cellIs" dxfId="872" priority="1480" operator="equal">
      <formula>"OPORTUNIDADE"</formula>
    </cfRule>
  </conditionalFormatting>
  <conditionalFormatting sqref="Y264">
    <cfRule type="cellIs" dxfId="871" priority="1478" operator="equal">
      <formula>"NÃO"</formula>
    </cfRule>
    <cfRule type="cellIs" dxfId="870" priority="1479" operator="equal">
      <formula>"SIM"</formula>
    </cfRule>
  </conditionalFormatting>
  <conditionalFormatting sqref="Y264">
    <cfRule type="cellIs" dxfId="869" priority="1477" operator="equal">
      <formula>"OPORTUNIDADE"</formula>
    </cfRule>
  </conditionalFormatting>
  <conditionalFormatting sqref="Y264">
    <cfRule type="cellIs" dxfId="868" priority="1475" operator="equal">
      <formula>"NÃO"</formula>
    </cfRule>
    <cfRule type="cellIs" dxfId="867" priority="1476" operator="equal">
      <formula>"SIM"</formula>
    </cfRule>
  </conditionalFormatting>
  <conditionalFormatting sqref="Y264">
    <cfRule type="cellIs" dxfId="866" priority="1474" operator="equal">
      <formula>"OPORTUNIDADE"</formula>
    </cfRule>
  </conditionalFormatting>
  <conditionalFormatting sqref="Y264">
    <cfRule type="cellIs" dxfId="865" priority="1472" operator="equal">
      <formula>"NÃO"</formula>
    </cfRule>
    <cfRule type="cellIs" dxfId="864" priority="1473" operator="equal">
      <formula>"SIM"</formula>
    </cfRule>
  </conditionalFormatting>
  <conditionalFormatting sqref="Y264">
    <cfRule type="cellIs" dxfId="863" priority="1471" operator="equal">
      <formula>"OPORTUNIDADE"</formula>
    </cfRule>
  </conditionalFormatting>
  <conditionalFormatting sqref="Y264">
    <cfRule type="cellIs" dxfId="862" priority="1469" operator="equal">
      <formula>"NÃO"</formula>
    </cfRule>
    <cfRule type="cellIs" dxfId="861" priority="1470" operator="equal">
      <formula>"SIM"</formula>
    </cfRule>
  </conditionalFormatting>
  <conditionalFormatting sqref="Y264">
    <cfRule type="cellIs" dxfId="860" priority="1468" operator="equal">
      <formula>"OPORTUNIDADE"</formula>
    </cfRule>
  </conditionalFormatting>
  <conditionalFormatting sqref="Y264">
    <cfRule type="cellIs" dxfId="859" priority="1466" operator="equal">
      <formula>"NÃO"</formula>
    </cfRule>
    <cfRule type="cellIs" dxfId="858" priority="1467" operator="equal">
      <formula>"SIM"</formula>
    </cfRule>
  </conditionalFormatting>
  <conditionalFormatting sqref="Y264">
    <cfRule type="cellIs" dxfId="857" priority="1465" operator="equal">
      <formula>"OPORTUNIDADE"</formula>
    </cfRule>
  </conditionalFormatting>
  <conditionalFormatting sqref="Y264">
    <cfRule type="cellIs" dxfId="856" priority="1463" operator="equal">
      <formula>"NÃO"</formula>
    </cfRule>
    <cfRule type="cellIs" dxfId="855" priority="1464" operator="equal">
      <formula>"SIM"</formula>
    </cfRule>
  </conditionalFormatting>
  <conditionalFormatting sqref="Y264">
    <cfRule type="cellIs" dxfId="854" priority="1462" operator="equal">
      <formula>"OPORTUNIDADE"</formula>
    </cfRule>
  </conditionalFormatting>
  <conditionalFormatting sqref="Y264">
    <cfRule type="cellIs" dxfId="853" priority="1460" operator="equal">
      <formula>"NÃO"</formula>
    </cfRule>
    <cfRule type="cellIs" dxfId="852" priority="1461" operator="equal">
      <formula>"SIM"</formula>
    </cfRule>
  </conditionalFormatting>
  <conditionalFormatting sqref="Y264">
    <cfRule type="cellIs" dxfId="851" priority="1459" operator="equal">
      <formula>"OPORTUNIDADE"</formula>
    </cfRule>
  </conditionalFormatting>
  <conditionalFormatting sqref="Y264">
    <cfRule type="cellIs" dxfId="850" priority="1457" operator="equal">
      <formula>"NÃO"</formula>
    </cfRule>
    <cfRule type="cellIs" dxfId="849" priority="1458" operator="equal">
      <formula>"SIM"</formula>
    </cfRule>
  </conditionalFormatting>
  <conditionalFormatting sqref="Y264">
    <cfRule type="cellIs" dxfId="848" priority="1456" operator="equal">
      <formula>"OPORTUNIDADE"</formula>
    </cfRule>
  </conditionalFormatting>
  <conditionalFormatting sqref="Y264">
    <cfRule type="cellIs" dxfId="847" priority="1454" operator="equal">
      <formula>"NÃO"</formula>
    </cfRule>
    <cfRule type="cellIs" dxfId="846" priority="1455" operator="equal">
      <formula>"SIM"</formula>
    </cfRule>
  </conditionalFormatting>
  <conditionalFormatting sqref="Y264">
    <cfRule type="cellIs" dxfId="845" priority="1453" operator="equal">
      <formula>"OPORTUNIDADE"</formula>
    </cfRule>
  </conditionalFormatting>
  <conditionalFormatting sqref="Y264">
    <cfRule type="cellIs" dxfId="844" priority="1451" operator="equal">
      <formula>"NÃO"</formula>
    </cfRule>
    <cfRule type="cellIs" dxfId="843" priority="1452" operator="equal">
      <formula>"SIM"</formula>
    </cfRule>
  </conditionalFormatting>
  <conditionalFormatting sqref="Y264">
    <cfRule type="cellIs" dxfId="842" priority="1450" operator="equal">
      <formula>"OPORTUNIDADE"</formula>
    </cfRule>
  </conditionalFormatting>
  <conditionalFormatting sqref="Y264">
    <cfRule type="cellIs" dxfId="841" priority="1448" operator="equal">
      <formula>"NÃO"</formula>
    </cfRule>
    <cfRule type="cellIs" dxfId="840" priority="1449" operator="equal">
      <formula>"SIM"</formula>
    </cfRule>
  </conditionalFormatting>
  <conditionalFormatting sqref="Y264">
    <cfRule type="cellIs" dxfId="839" priority="1447" operator="equal">
      <formula>"OPORTUNIDADE"</formula>
    </cfRule>
  </conditionalFormatting>
  <conditionalFormatting sqref="Y264">
    <cfRule type="cellIs" dxfId="838" priority="1445" operator="equal">
      <formula>"NÃO"</formula>
    </cfRule>
    <cfRule type="cellIs" dxfId="837" priority="1446" operator="equal">
      <formula>"SIM"</formula>
    </cfRule>
  </conditionalFormatting>
  <conditionalFormatting sqref="Y264">
    <cfRule type="cellIs" dxfId="836" priority="1444" operator="equal">
      <formula>"OPORTUNIDADE"</formula>
    </cfRule>
  </conditionalFormatting>
  <conditionalFormatting sqref="Y264">
    <cfRule type="cellIs" dxfId="835" priority="1442" operator="equal">
      <formula>"NÃO"</formula>
    </cfRule>
    <cfRule type="cellIs" dxfId="834" priority="1443" operator="equal">
      <formula>"SIM"</formula>
    </cfRule>
  </conditionalFormatting>
  <conditionalFormatting sqref="Y264">
    <cfRule type="cellIs" dxfId="833" priority="1441" operator="equal">
      <formula>"OPORTUNIDADE"</formula>
    </cfRule>
  </conditionalFormatting>
  <conditionalFormatting sqref="Y264">
    <cfRule type="cellIs" dxfId="832" priority="1439" operator="equal">
      <formula>"NÃO"</formula>
    </cfRule>
    <cfRule type="cellIs" dxfId="831" priority="1440" operator="equal">
      <formula>"SIM"</formula>
    </cfRule>
  </conditionalFormatting>
  <conditionalFormatting sqref="Y264">
    <cfRule type="cellIs" dxfId="830" priority="1438" operator="equal">
      <formula>"OPORTUNIDADE"</formula>
    </cfRule>
  </conditionalFormatting>
  <conditionalFormatting sqref="Y264">
    <cfRule type="cellIs" dxfId="829" priority="1436" operator="equal">
      <formula>"NÃO"</formula>
    </cfRule>
    <cfRule type="cellIs" dxfId="828" priority="1437" operator="equal">
      <formula>"SIM"</formula>
    </cfRule>
  </conditionalFormatting>
  <conditionalFormatting sqref="Y264">
    <cfRule type="cellIs" dxfId="827" priority="1435" operator="equal">
      <formula>"OPORTUNIDADE"</formula>
    </cfRule>
  </conditionalFormatting>
  <conditionalFormatting sqref="Y264">
    <cfRule type="cellIs" dxfId="826" priority="1433" operator="equal">
      <formula>"NÃO"</formula>
    </cfRule>
    <cfRule type="cellIs" dxfId="825" priority="1434" operator="equal">
      <formula>"SIM"</formula>
    </cfRule>
  </conditionalFormatting>
  <conditionalFormatting sqref="Y264">
    <cfRule type="cellIs" dxfId="824" priority="1432" operator="equal">
      <formula>"OPORTUNIDADE"</formula>
    </cfRule>
  </conditionalFormatting>
  <conditionalFormatting sqref="Y264">
    <cfRule type="cellIs" dxfId="823" priority="1430" operator="equal">
      <formula>"NÃO"</formula>
    </cfRule>
    <cfRule type="cellIs" dxfId="822" priority="1431" operator="equal">
      <formula>"SIM"</formula>
    </cfRule>
  </conditionalFormatting>
  <conditionalFormatting sqref="Y264">
    <cfRule type="cellIs" dxfId="821" priority="1429" operator="equal">
      <formula>"OPORTUNIDADE"</formula>
    </cfRule>
  </conditionalFormatting>
  <conditionalFormatting sqref="Y264">
    <cfRule type="cellIs" dxfId="820" priority="1427" operator="equal">
      <formula>"NÃO"</formula>
    </cfRule>
    <cfRule type="cellIs" dxfId="819" priority="1428" operator="equal">
      <formula>"SIM"</formula>
    </cfRule>
  </conditionalFormatting>
  <conditionalFormatting sqref="Y264">
    <cfRule type="cellIs" dxfId="818" priority="1426" operator="equal">
      <formula>"OPORTUNIDADE"</formula>
    </cfRule>
  </conditionalFormatting>
  <conditionalFormatting sqref="Y264">
    <cfRule type="cellIs" dxfId="817" priority="1424" operator="equal">
      <formula>"NÃO"</formula>
    </cfRule>
    <cfRule type="cellIs" dxfId="816" priority="1425" operator="equal">
      <formula>"SIM"</formula>
    </cfRule>
  </conditionalFormatting>
  <conditionalFormatting sqref="Z264:Z265">
    <cfRule type="cellIs" dxfId="815" priority="1423" operator="equal">
      <formula>"OPORTUNIDADE"</formula>
    </cfRule>
  </conditionalFormatting>
  <conditionalFormatting sqref="Z264:Z265">
    <cfRule type="cellIs" dxfId="814" priority="1421" operator="equal">
      <formula>"NÃO"</formula>
    </cfRule>
    <cfRule type="cellIs" dxfId="813" priority="1422" operator="equal">
      <formula>"SIM"</formula>
    </cfRule>
  </conditionalFormatting>
  <conditionalFormatting sqref="Y264">
    <cfRule type="cellIs" dxfId="812" priority="1420" operator="equal">
      <formula>"OPORTUNIDADE"</formula>
    </cfRule>
  </conditionalFormatting>
  <conditionalFormatting sqref="Y264">
    <cfRule type="cellIs" dxfId="811" priority="1418" operator="equal">
      <formula>"NÃO"</formula>
    </cfRule>
    <cfRule type="cellIs" dxfId="810" priority="1419" operator="equal">
      <formula>"SIM"</formula>
    </cfRule>
  </conditionalFormatting>
  <conditionalFormatting sqref="Y264">
    <cfRule type="cellIs" dxfId="809" priority="1417" operator="equal">
      <formula>"OPORTUNIDADE"</formula>
    </cfRule>
  </conditionalFormatting>
  <conditionalFormatting sqref="Y264">
    <cfRule type="cellIs" dxfId="808" priority="1415" operator="equal">
      <formula>"NÃO"</formula>
    </cfRule>
    <cfRule type="cellIs" dxfId="807" priority="1416" operator="equal">
      <formula>"SIM"</formula>
    </cfRule>
  </conditionalFormatting>
  <conditionalFormatting sqref="Y264">
    <cfRule type="cellIs" dxfId="806" priority="1414" operator="equal">
      <formula>"OPORTUNIDADE"</formula>
    </cfRule>
  </conditionalFormatting>
  <conditionalFormatting sqref="Y264">
    <cfRule type="cellIs" dxfId="805" priority="1412" operator="equal">
      <formula>"NÃO"</formula>
    </cfRule>
    <cfRule type="cellIs" dxfId="804" priority="1413" operator="equal">
      <formula>"SIM"</formula>
    </cfRule>
  </conditionalFormatting>
  <conditionalFormatting sqref="Y264">
    <cfRule type="cellIs" dxfId="803" priority="1411" operator="equal">
      <formula>"OPORTUNIDADE"</formula>
    </cfRule>
  </conditionalFormatting>
  <conditionalFormatting sqref="Y264">
    <cfRule type="cellIs" dxfId="802" priority="1409" operator="equal">
      <formula>"NÃO"</formula>
    </cfRule>
    <cfRule type="cellIs" dxfId="801" priority="1410" operator="equal">
      <formula>"SIM"</formula>
    </cfRule>
  </conditionalFormatting>
  <conditionalFormatting sqref="Y264">
    <cfRule type="cellIs" dxfId="800" priority="1408" operator="equal">
      <formula>"OPORTUNIDADE"</formula>
    </cfRule>
  </conditionalFormatting>
  <conditionalFormatting sqref="Y264">
    <cfRule type="cellIs" dxfId="799" priority="1406" operator="equal">
      <formula>"NÃO"</formula>
    </cfRule>
    <cfRule type="cellIs" dxfId="798" priority="1407" operator="equal">
      <formula>"SIM"</formula>
    </cfRule>
  </conditionalFormatting>
  <conditionalFormatting sqref="Y264">
    <cfRule type="cellIs" dxfId="797" priority="1405" operator="equal">
      <formula>"OPORTUNIDADE"</formula>
    </cfRule>
  </conditionalFormatting>
  <conditionalFormatting sqref="Y264">
    <cfRule type="cellIs" dxfId="796" priority="1403" operator="equal">
      <formula>"NÃO"</formula>
    </cfRule>
    <cfRule type="cellIs" dxfId="795" priority="1404" operator="equal">
      <formula>"SIM"</formula>
    </cfRule>
  </conditionalFormatting>
  <conditionalFormatting sqref="Y264">
    <cfRule type="cellIs" dxfId="794" priority="1402" operator="equal">
      <formula>"OPORTUNIDADE"</formula>
    </cfRule>
  </conditionalFormatting>
  <conditionalFormatting sqref="Y264">
    <cfRule type="cellIs" dxfId="793" priority="1400" operator="equal">
      <formula>"NÃO"</formula>
    </cfRule>
    <cfRule type="cellIs" dxfId="792" priority="1401" operator="equal">
      <formula>"SIM"</formula>
    </cfRule>
  </conditionalFormatting>
  <conditionalFormatting sqref="Y264">
    <cfRule type="cellIs" dxfId="791" priority="1399" operator="equal">
      <formula>"OPORTUNIDADE"</formula>
    </cfRule>
  </conditionalFormatting>
  <conditionalFormatting sqref="Y264">
    <cfRule type="cellIs" dxfId="790" priority="1397" operator="equal">
      <formula>"NÃO"</formula>
    </cfRule>
    <cfRule type="cellIs" dxfId="789" priority="1398" operator="equal">
      <formula>"SIM"</formula>
    </cfRule>
  </conditionalFormatting>
  <conditionalFormatting sqref="Y264">
    <cfRule type="cellIs" dxfId="788" priority="1396" operator="equal">
      <formula>"OPORTUNIDADE"</formula>
    </cfRule>
  </conditionalFormatting>
  <conditionalFormatting sqref="Y264">
    <cfRule type="cellIs" dxfId="787" priority="1394" operator="equal">
      <formula>"NÃO"</formula>
    </cfRule>
    <cfRule type="cellIs" dxfId="786" priority="1395" operator="equal">
      <formula>"SIM"</formula>
    </cfRule>
  </conditionalFormatting>
  <conditionalFormatting sqref="Y264">
    <cfRule type="cellIs" dxfId="785" priority="1393" operator="equal">
      <formula>"OPORTUNIDADE"</formula>
    </cfRule>
  </conditionalFormatting>
  <conditionalFormatting sqref="Y264">
    <cfRule type="cellIs" dxfId="784" priority="1391" operator="equal">
      <formula>"NÃO"</formula>
    </cfRule>
    <cfRule type="cellIs" dxfId="783" priority="1392" operator="equal">
      <formula>"SIM"</formula>
    </cfRule>
  </conditionalFormatting>
  <conditionalFormatting sqref="Y264">
    <cfRule type="cellIs" dxfId="782" priority="1390" operator="equal">
      <formula>"OPORTUNIDADE"</formula>
    </cfRule>
  </conditionalFormatting>
  <conditionalFormatting sqref="Y264">
    <cfRule type="cellIs" dxfId="781" priority="1388" operator="equal">
      <formula>"NÃO"</formula>
    </cfRule>
    <cfRule type="cellIs" dxfId="780" priority="1389" operator="equal">
      <formula>"SIM"</formula>
    </cfRule>
  </conditionalFormatting>
  <conditionalFormatting sqref="Y264">
    <cfRule type="cellIs" dxfId="779" priority="1387" operator="equal">
      <formula>"OPORTUNIDADE"</formula>
    </cfRule>
  </conditionalFormatting>
  <conditionalFormatting sqref="Y264">
    <cfRule type="cellIs" dxfId="778" priority="1385" operator="equal">
      <formula>"NÃO"</formula>
    </cfRule>
    <cfRule type="cellIs" dxfId="777" priority="1386" operator="equal">
      <formula>"SIM"</formula>
    </cfRule>
  </conditionalFormatting>
  <conditionalFormatting sqref="Y264">
    <cfRule type="cellIs" dxfId="776" priority="1384" operator="equal">
      <formula>"OPORTUNIDADE"</formula>
    </cfRule>
  </conditionalFormatting>
  <conditionalFormatting sqref="Y264">
    <cfRule type="cellIs" dxfId="775" priority="1382" operator="equal">
      <formula>"NÃO"</formula>
    </cfRule>
    <cfRule type="cellIs" dxfId="774" priority="1383" operator="equal">
      <formula>"SIM"</formula>
    </cfRule>
  </conditionalFormatting>
  <conditionalFormatting sqref="Y264">
    <cfRule type="cellIs" dxfId="773" priority="1381" operator="equal">
      <formula>"OPORTUNIDADE"</formula>
    </cfRule>
  </conditionalFormatting>
  <conditionalFormatting sqref="Y264">
    <cfRule type="cellIs" dxfId="772" priority="1379" operator="equal">
      <formula>"NÃO"</formula>
    </cfRule>
    <cfRule type="cellIs" dxfId="771" priority="1380" operator="equal">
      <formula>"SIM"</formula>
    </cfRule>
  </conditionalFormatting>
  <conditionalFormatting sqref="Y264">
    <cfRule type="cellIs" dxfId="770" priority="1378" operator="equal">
      <formula>"OPORTUNIDADE"</formula>
    </cfRule>
  </conditionalFormatting>
  <conditionalFormatting sqref="Y264">
    <cfRule type="cellIs" dxfId="769" priority="1376" operator="equal">
      <formula>"NÃO"</formula>
    </cfRule>
    <cfRule type="cellIs" dxfId="768" priority="1377" operator="equal">
      <formula>"SIM"</formula>
    </cfRule>
  </conditionalFormatting>
  <conditionalFormatting sqref="Y264">
    <cfRule type="cellIs" dxfId="767" priority="1375" operator="equal">
      <formula>"OPORTUNIDADE"</formula>
    </cfRule>
  </conditionalFormatting>
  <conditionalFormatting sqref="Y264">
    <cfRule type="cellIs" dxfId="766" priority="1373" operator="equal">
      <formula>"NÃO"</formula>
    </cfRule>
    <cfRule type="cellIs" dxfId="765" priority="1374" operator="equal">
      <formula>"SIM"</formula>
    </cfRule>
  </conditionalFormatting>
  <conditionalFormatting sqref="Y264">
    <cfRule type="cellIs" dxfId="764" priority="1372" operator="equal">
      <formula>"OPORTUNIDADE"</formula>
    </cfRule>
  </conditionalFormatting>
  <conditionalFormatting sqref="Y264">
    <cfRule type="cellIs" dxfId="763" priority="1370" operator="equal">
      <formula>"NÃO"</formula>
    </cfRule>
    <cfRule type="cellIs" dxfId="762" priority="1371" operator="equal">
      <formula>"SIM"</formula>
    </cfRule>
  </conditionalFormatting>
  <conditionalFormatting sqref="Y264">
    <cfRule type="cellIs" dxfId="761" priority="1369" operator="equal">
      <formula>"OPORTUNIDADE"</formula>
    </cfRule>
  </conditionalFormatting>
  <conditionalFormatting sqref="Y264">
    <cfRule type="cellIs" dxfId="760" priority="1367" operator="equal">
      <formula>"NÃO"</formula>
    </cfRule>
    <cfRule type="cellIs" dxfId="759" priority="1368" operator="equal">
      <formula>"SIM"</formula>
    </cfRule>
  </conditionalFormatting>
  <conditionalFormatting sqref="Y264">
    <cfRule type="cellIs" dxfId="758" priority="1366" operator="equal">
      <formula>"OPORTUNIDADE"</formula>
    </cfRule>
  </conditionalFormatting>
  <conditionalFormatting sqref="Y264">
    <cfRule type="cellIs" dxfId="757" priority="1364" operator="equal">
      <formula>"NÃO"</formula>
    </cfRule>
    <cfRule type="cellIs" dxfId="756" priority="1365" operator="equal">
      <formula>"SIM"</formula>
    </cfRule>
  </conditionalFormatting>
  <conditionalFormatting sqref="Y264">
    <cfRule type="cellIs" dxfId="755" priority="1363" operator="equal">
      <formula>"OPORTUNIDADE"</formula>
    </cfRule>
  </conditionalFormatting>
  <conditionalFormatting sqref="Y264">
    <cfRule type="cellIs" dxfId="754" priority="1361" operator="equal">
      <formula>"NÃO"</formula>
    </cfRule>
    <cfRule type="cellIs" dxfId="753" priority="1362" operator="equal">
      <formula>"SIM"</formula>
    </cfRule>
  </conditionalFormatting>
  <conditionalFormatting sqref="Y264">
    <cfRule type="cellIs" dxfId="752" priority="1360" operator="equal">
      <formula>"OPORTUNIDADE"</formula>
    </cfRule>
  </conditionalFormatting>
  <conditionalFormatting sqref="Y264">
    <cfRule type="cellIs" dxfId="751" priority="1358" operator="equal">
      <formula>"NÃO"</formula>
    </cfRule>
    <cfRule type="cellIs" dxfId="750" priority="1359" operator="equal">
      <formula>"SIM"</formula>
    </cfRule>
  </conditionalFormatting>
  <conditionalFormatting sqref="Y264">
    <cfRule type="cellIs" dxfId="749" priority="1357" operator="equal">
      <formula>"OPORTUNIDADE"</formula>
    </cfRule>
  </conditionalFormatting>
  <conditionalFormatting sqref="Y264">
    <cfRule type="cellIs" dxfId="748" priority="1355" operator="equal">
      <formula>"NÃO"</formula>
    </cfRule>
    <cfRule type="cellIs" dxfId="747" priority="1356" operator="equal">
      <formula>"SIM"</formula>
    </cfRule>
  </conditionalFormatting>
  <conditionalFormatting sqref="Y264">
    <cfRule type="cellIs" dxfId="746" priority="1354" operator="equal">
      <formula>"OPORTUNIDADE"</formula>
    </cfRule>
  </conditionalFormatting>
  <conditionalFormatting sqref="Y264">
    <cfRule type="cellIs" dxfId="745" priority="1352" operator="equal">
      <formula>"NÃO"</formula>
    </cfRule>
    <cfRule type="cellIs" dxfId="744" priority="1353" operator="equal">
      <formula>"SIM"</formula>
    </cfRule>
  </conditionalFormatting>
  <conditionalFormatting sqref="Y264">
    <cfRule type="cellIs" dxfId="743" priority="1351" operator="equal">
      <formula>"OPORTUNIDADE"</formula>
    </cfRule>
  </conditionalFormatting>
  <conditionalFormatting sqref="Y264">
    <cfRule type="cellIs" dxfId="742" priority="1349" operator="equal">
      <formula>"NÃO"</formula>
    </cfRule>
    <cfRule type="cellIs" dxfId="741" priority="1350" operator="equal">
      <formula>"SIM"</formula>
    </cfRule>
  </conditionalFormatting>
  <conditionalFormatting sqref="Y264">
    <cfRule type="cellIs" dxfId="740" priority="1348" operator="equal">
      <formula>"OPORTUNIDADE"</formula>
    </cfRule>
  </conditionalFormatting>
  <conditionalFormatting sqref="Y264">
    <cfRule type="cellIs" dxfId="739" priority="1346" operator="equal">
      <formula>"NÃO"</formula>
    </cfRule>
    <cfRule type="cellIs" dxfId="738" priority="1347" operator="equal">
      <formula>"SIM"</formula>
    </cfRule>
  </conditionalFormatting>
  <conditionalFormatting sqref="Y264">
    <cfRule type="cellIs" dxfId="737" priority="1345" operator="equal">
      <formula>"OPORTUNIDADE"</formula>
    </cfRule>
  </conditionalFormatting>
  <conditionalFormatting sqref="Y264">
    <cfRule type="cellIs" dxfId="736" priority="1343" operator="equal">
      <formula>"NÃO"</formula>
    </cfRule>
    <cfRule type="cellIs" dxfId="735" priority="1344" operator="equal">
      <formula>"SIM"</formula>
    </cfRule>
  </conditionalFormatting>
  <conditionalFormatting sqref="Y264">
    <cfRule type="cellIs" dxfId="734" priority="1342" operator="equal">
      <formula>"OPORTUNIDADE"</formula>
    </cfRule>
  </conditionalFormatting>
  <conditionalFormatting sqref="Y264">
    <cfRule type="cellIs" dxfId="733" priority="1340" operator="equal">
      <formula>"NÃO"</formula>
    </cfRule>
    <cfRule type="cellIs" dxfId="732" priority="1341" operator="equal">
      <formula>"SIM"</formula>
    </cfRule>
  </conditionalFormatting>
  <conditionalFormatting sqref="Y264">
    <cfRule type="cellIs" dxfId="731" priority="1339" operator="equal">
      <formula>"OPORTUNIDADE"</formula>
    </cfRule>
  </conditionalFormatting>
  <conditionalFormatting sqref="Y264">
    <cfRule type="cellIs" dxfId="730" priority="1337" operator="equal">
      <formula>"NÃO"</formula>
    </cfRule>
    <cfRule type="cellIs" dxfId="729" priority="1338" operator="equal">
      <formula>"SIM"</formula>
    </cfRule>
  </conditionalFormatting>
  <conditionalFormatting sqref="Y264">
    <cfRule type="cellIs" dxfId="728" priority="1336" operator="equal">
      <formula>"OPORTUNIDADE"</formula>
    </cfRule>
  </conditionalFormatting>
  <conditionalFormatting sqref="Y264">
    <cfRule type="cellIs" dxfId="727" priority="1334" operator="equal">
      <formula>"NÃO"</formula>
    </cfRule>
    <cfRule type="cellIs" dxfId="726" priority="1335" operator="equal">
      <formula>"SIM"</formula>
    </cfRule>
  </conditionalFormatting>
  <conditionalFormatting sqref="Y264">
    <cfRule type="cellIs" dxfId="725" priority="1333" operator="equal">
      <formula>"OPORTUNIDADE"</formula>
    </cfRule>
  </conditionalFormatting>
  <conditionalFormatting sqref="Y264">
    <cfRule type="cellIs" dxfId="724" priority="1331" operator="equal">
      <formula>"NÃO"</formula>
    </cfRule>
    <cfRule type="cellIs" dxfId="723" priority="1332" operator="equal">
      <formula>"SIM"</formula>
    </cfRule>
  </conditionalFormatting>
  <conditionalFormatting sqref="Y264">
    <cfRule type="cellIs" dxfId="722" priority="1330" operator="equal">
      <formula>"OPORTUNIDADE"</formula>
    </cfRule>
  </conditionalFormatting>
  <conditionalFormatting sqref="Y264">
    <cfRule type="cellIs" dxfId="721" priority="1328" operator="equal">
      <formula>"NÃO"</formula>
    </cfRule>
    <cfRule type="cellIs" dxfId="720" priority="1329" operator="equal">
      <formula>"SIM"</formula>
    </cfRule>
  </conditionalFormatting>
  <conditionalFormatting sqref="Y264">
    <cfRule type="cellIs" dxfId="719" priority="1327" operator="equal">
      <formula>"OPORTUNIDADE"</formula>
    </cfRule>
  </conditionalFormatting>
  <conditionalFormatting sqref="Y264">
    <cfRule type="cellIs" dxfId="718" priority="1325" operator="equal">
      <formula>"NÃO"</formula>
    </cfRule>
    <cfRule type="cellIs" dxfId="717" priority="1326" operator="equal">
      <formula>"SIM"</formula>
    </cfRule>
  </conditionalFormatting>
  <conditionalFormatting sqref="Y264">
    <cfRule type="cellIs" dxfId="716" priority="1324" operator="equal">
      <formula>"OPORTUNIDADE"</formula>
    </cfRule>
  </conditionalFormatting>
  <conditionalFormatting sqref="Y264">
    <cfRule type="cellIs" dxfId="715" priority="1322" operator="equal">
      <formula>"NÃO"</formula>
    </cfRule>
    <cfRule type="cellIs" dxfId="714" priority="1323" operator="equal">
      <formula>"SIM"</formula>
    </cfRule>
  </conditionalFormatting>
  <conditionalFormatting sqref="Y264">
    <cfRule type="cellIs" dxfId="713" priority="1321" operator="equal">
      <formula>"OPORTUNIDADE"</formula>
    </cfRule>
  </conditionalFormatting>
  <conditionalFormatting sqref="Y264">
    <cfRule type="cellIs" dxfId="712" priority="1319" operator="equal">
      <formula>"NÃO"</formula>
    </cfRule>
    <cfRule type="cellIs" dxfId="711" priority="1320" operator="equal">
      <formula>"SIM"</formula>
    </cfRule>
  </conditionalFormatting>
  <conditionalFormatting sqref="Y264">
    <cfRule type="cellIs" dxfId="710" priority="1318" operator="equal">
      <formula>"OPORTUNIDADE"</formula>
    </cfRule>
  </conditionalFormatting>
  <conditionalFormatting sqref="Y264">
    <cfRule type="cellIs" dxfId="709" priority="1316" operator="equal">
      <formula>"NÃO"</formula>
    </cfRule>
    <cfRule type="cellIs" dxfId="708" priority="1317" operator="equal">
      <formula>"SIM"</formula>
    </cfRule>
  </conditionalFormatting>
  <conditionalFormatting sqref="Y264">
    <cfRule type="cellIs" dxfId="707" priority="1315" operator="equal">
      <formula>"OPORTUNIDADE"</formula>
    </cfRule>
  </conditionalFormatting>
  <conditionalFormatting sqref="Y264">
    <cfRule type="cellIs" dxfId="706" priority="1313" operator="equal">
      <formula>"NÃO"</formula>
    </cfRule>
    <cfRule type="cellIs" dxfId="705" priority="1314" operator="equal">
      <formula>"SIM"</formula>
    </cfRule>
  </conditionalFormatting>
  <conditionalFormatting sqref="Y264">
    <cfRule type="cellIs" dxfId="704" priority="1312" operator="equal">
      <formula>"OPORTUNIDADE"</formula>
    </cfRule>
  </conditionalFormatting>
  <conditionalFormatting sqref="Y264">
    <cfRule type="cellIs" dxfId="703" priority="1310" operator="equal">
      <formula>"NÃO"</formula>
    </cfRule>
    <cfRule type="cellIs" dxfId="702" priority="1311" operator="equal">
      <formula>"SIM"</formula>
    </cfRule>
  </conditionalFormatting>
  <conditionalFormatting sqref="Y264">
    <cfRule type="cellIs" dxfId="701" priority="1309" operator="equal">
      <formula>"OPORTUNIDADE"</formula>
    </cfRule>
  </conditionalFormatting>
  <conditionalFormatting sqref="Y264">
    <cfRule type="cellIs" dxfId="700" priority="1307" operator="equal">
      <formula>"NÃO"</formula>
    </cfRule>
    <cfRule type="cellIs" dxfId="699" priority="1308" operator="equal">
      <formula>"SIM"</formula>
    </cfRule>
  </conditionalFormatting>
  <conditionalFormatting sqref="Y264">
    <cfRule type="cellIs" dxfId="698" priority="1306" operator="equal">
      <formula>"OPORTUNIDADE"</formula>
    </cfRule>
  </conditionalFormatting>
  <conditionalFormatting sqref="Y264">
    <cfRule type="cellIs" dxfId="697" priority="1304" operator="equal">
      <formula>"NÃO"</formula>
    </cfRule>
    <cfRule type="cellIs" dxfId="696" priority="1305" operator="equal">
      <formula>"SIM"</formula>
    </cfRule>
  </conditionalFormatting>
  <conditionalFormatting sqref="Y264">
    <cfRule type="cellIs" dxfId="695" priority="1303" operator="equal">
      <formula>"OPORTUNIDADE"</formula>
    </cfRule>
  </conditionalFormatting>
  <conditionalFormatting sqref="Y264">
    <cfRule type="cellIs" dxfId="694" priority="1301" operator="equal">
      <formula>"NÃO"</formula>
    </cfRule>
    <cfRule type="cellIs" dxfId="693" priority="1302" operator="equal">
      <formula>"SIM"</formula>
    </cfRule>
  </conditionalFormatting>
  <conditionalFormatting sqref="Y264">
    <cfRule type="cellIs" dxfId="692" priority="1300" operator="equal">
      <formula>"OPORTUNIDADE"</formula>
    </cfRule>
  </conditionalFormatting>
  <conditionalFormatting sqref="Y264">
    <cfRule type="cellIs" dxfId="691" priority="1298" operator="equal">
      <formula>"NÃO"</formula>
    </cfRule>
    <cfRule type="cellIs" dxfId="690" priority="1299" operator="equal">
      <formula>"SIM"</formula>
    </cfRule>
  </conditionalFormatting>
  <conditionalFormatting sqref="Y264">
    <cfRule type="cellIs" dxfId="689" priority="1297" operator="equal">
      <formula>"OPORTUNIDADE"</formula>
    </cfRule>
  </conditionalFormatting>
  <conditionalFormatting sqref="Y264">
    <cfRule type="cellIs" dxfId="688" priority="1295" operator="equal">
      <formula>"NÃO"</formula>
    </cfRule>
    <cfRule type="cellIs" dxfId="687" priority="1296" operator="equal">
      <formula>"SIM"</formula>
    </cfRule>
  </conditionalFormatting>
  <conditionalFormatting sqref="Y264">
    <cfRule type="cellIs" dxfId="686" priority="1294" operator="equal">
      <formula>"OPORTUNIDADE"</formula>
    </cfRule>
  </conditionalFormatting>
  <conditionalFormatting sqref="Y264">
    <cfRule type="cellIs" dxfId="685" priority="1292" operator="equal">
      <formula>"NÃO"</formula>
    </cfRule>
    <cfRule type="cellIs" dxfId="684" priority="1293" operator="equal">
      <formula>"SIM"</formula>
    </cfRule>
  </conditionalFormatting>
  <conditionalFormatting sqref="Y264">
    <cfRule type="cellIs" dxfId="683" priority="1291" operator="equal">
      <formula>"OPORTUNIDADE"</formula>
    </cfRule>
  </conditionalFormatting>
  <conditionalFormatting sqref="Y264">
    <cfRule type="cellIs" dxfId="682" priority="1289" operator="equal">
      <formula>"NÃO"</formula>
    </cfRule>
    <cfRule type="cellIs" dxfId="681" priority="1290" operator="equal">
      <formula>"SIM"</formula>
    </cfRule>
  </conditionalFormatting>
  <conditionalFormatting sqref="Y264">
    <cfRule type="cellIs" dxfId="680" priority="1288" operator="equal">
      <formula>"OPORTUNIDADE"</formula>
    </cfRule>
  </conditionalFormatting>
  <conditionalFormatting sqref="Y264">
    <cfRule type="cellIs" dxfId="679" priority="1286" operator="equal">
      <formula>"NÃO"</formula>
    </cfRule>
    <cfRule type="cellIs" dxfId="678" priority="1287" operator="equal">
      <formula>"SIM"</formula>
    </cfRule>
  </conditionalFormatting>
  <conditionalFormatting sqref="Y264">
    <cfRule type="cellIs" dxfId="677" priority="1285" operator="equal">
      <formula>"OPORTUNIDADE"</formula>
    </cfRule>
  </conditionalFormatting>
  <conditionalFormatting sqref="Y264">
    <cfRule type="cellIs" dxfId="676" priority="1283" operator="equal">
      <formula>"NÃO"</formula>
    </cfRule>
    <cfRule type="cellIs" dxfId="675" priority="1284" operator="equal">
      <formula>"SIM"</formula>
    </cfRule>
  </conditionalFormatting>
  <conditionalFormatting sqref="Y264">
    <cfRule type="cellIs" dxfId="674" priority="1282" operator="equal">
      <formula>"OPORTUNIDADE"</formula>
    </cfRule>
  </conditionalFormatting>
  <conditionalFormatting sqref="Y264">
    <cfRule type="cellIs" dxfId="673" priority="1280" operator="equal">
      <formula>"NÃO"</formula>
    </cfRule>
    <cfRule type="cellIs" dxfId="672" priority="1281" operator="equal">
      <formula>"SIM"</formula>
    </cfRule>
  </conditionalFormatting>
  <conditionalFormatting sqref="Y264">
    <cfRule type="cellIs" dxfId="671" priority="1279" operator="equal">
      <formula>"OPORTUNIDADE"</formula>
    </cfRule>
  </conditionalFormatting>
  <conditionalFormatting sqref="Y264">
    <cfRule type="cellIs" dxfId="670" priority="1277" operator="equal">
      <formula>"NÃO"</formula>
    </cfRule>
    <cfRule type="cellIs" dxfId="669" priority="1278" operator="equal">
      <formula>"SIM"</formula>
    </cfRule>
  </conditionalFormatting>
  <conditionalFormatting sqref="Y264">
    <cfRule type="cellIs" dxfId="668" priority="1276" operator="equal">
      <formula>"OPORTUNIDADE"</formula>
    </cfRule>
  </conditionalFormatting>
  <conditionalFormatting sqref="Y264">
    <cfRule type="cellIs" dxfId="667" priority="1274" operator="equal">
      <formula>"NÃO"</formula>
    </cfRule>
    <cfRule type="cellIs" dxfId="666" priority="1275" operator="equal">
      <formula>"SIM"</formula>
    </cfRule>
  </conditionalFormatting>
  <conditionalFormatting sqref="Y264">
    <cfRule type="cellIs" dxfId="665" priority="1273" operator="equal">
      <formula>"OPORTUNIDADE"</formula>
    </cfRule>
  </conditionalFormatting>
  <conditionalFormatting sqref="Y264">
    <cfRule type="cellIs" dxfId="664" priority="1271" operator="equal">
      <formula>"NÃO"</formula>
    </cfRule>
    <cfRule type="cellIs" dxfId="663" priority="1272" operator="equal">
      <formula>"SIM"</formula>
    </cfRule>
  </conditionalFormatting>
  <conditionalFormatting sqref="Z264:Z265">
    <cfRule type="cellIs" dxfId="662" priority="1270" operator="equal">
      <formula>"OPORTUNIDADE"</formula>
    </cfRule>
  </conditionalFormatting>
  <conditionalFormatting sqref="Z264:Z265">
    <cfRule type="cellIs" dxfId="661" priority="1268" operator="equal">
      <formula>"NÃO"</formula>
    </cfRule>
    <cfRule type="cellIs" dxfId="660" priority="1269" operator="equal">
      <formula>"SIM"</formula>
    </cfRule>
  </conditionalFormatting>
  <conditionalFormatting sqref="Y264">
    <cfRule type="cellIs" dxfId="659" priority="1267" operator="equal">
      <formula>"OPORTUNIDADE"</formula>
    </cfRule>
  </conditionalFormatting>
  <conditionalFormatting sqref="Y264">
    <cfRule type="cellIs" dxfId="658" priority="1265" operator="equal">
      <formula>"NÃO"</formula>
    </cfRule>
    <cfRule type="cellIs" dxfId="657" priority="1266" operator="equal">
      <formula>"SIM"</formula>
    </cfRule>
  </conditionalFormatting>
  <conditionalFormatting sqref="Y264">
    <cfRule type="cellIs" dxfId="656" priority="1264" operator="equal">
      <formula>"OPORTUNIDADE"</formula>
    </cfRule>
  </conditionalFormatting>
  <conditionalFormatting sqref="Y264">
    <cfRule type="cellIs" dxfId="655" priority="1262" operator="equal">
      <formula>"NÃO"</formula>
    </cfRule>
    <cfRule type="cellIs" dxfId="654" priority="1263" operator="equal">
      <formula>"SIM"</formula>
    </cfRule>
  </conditionalFormatting>
  <conditionalFormatting sqref="Y264">
    <cfRule type="cellIs" dxfId="653" priority="1261" operator="equal">
      <formula>"OPORTUNIDADE"</formula>
    </cfRule>
  </conditionalFormatting>
  <conditionalFormatting sqref="Y264">
    <cfRule type="cellIs" dxfId="652" priority="1259" operator="equal">
      <formula>"NÃO"</formula>
    </cfRule>
    <cfRule type="cellIs" dxfId="651" priority="1260" operator="equal">
      <formula>"SIM"</formula>
    </cfRule>
  </conditionalFormatting>
  <conditionalFormatting sqref="Y264">
    <cfRule type="cellIs" dxfId="650" priority="1258" operator="equal">
      <formula>"OPORTUNIDADE"</formula>
    </cfRule>
  </conditionalFormatting>
  <conditionalFormatting sqref="Y264">
    <cfRule type="cellIs" dxfId="649" priority="1256" operator="equal">
      <formula>"NÃO"</formula>
    </cfRule>
    <cfRule type="cellIs" dxfId="648" priority="1257" operator="equal">
      <formula>"SIM"</formula>
    </cfRule>
  </conditionalFormatting>
  <conditionalFormatting sqref="Y264">
    <cfRule type="cellIs" dxfId="647" priority="1255" operator="equal">
      <formula>"OPORTUNIDADE"</formula>
    </cfRule>
  </conditionalFormatting>
  <conditionalFormatting sqref="Y264">
    <cfRule type="cellIs" dxfId="646" priority="1253" operator="equal">
      <formula>"NÃO"</formula>
    </cfRule>
    <cfRule type="cellIs" dxfId="645" priority="1254" operator="equal">
      <formula>"SIM"</formula>
    </cfRule>
  </conditionalFormatting>
  <conditionalFormatting sqref="Y264">
    <cfRule type="cellIs" dxfId="644" priority="1252" operator="equal">
      <formula>"OPORTUNIDADE"</formula>
    </cfRule>
  </conditionalFormatting>
  <conditionalFormatting sqref="Y264">
    <cfRule type="cellIs" dxfId="643" priority="1250" operator="equal">
      <formula>"NÃO"</formula>
    </cfRule>
    <cfRule type="cellIs" dxfId="642" priority="1251" operator="equal">
      <formula>"SIM"</formula>
    </cfRule>
  </conditionalFormatting>
  <conditionalFormatting sqref="Y264">
    <cfRule type="cellIs" dxfId="641" priority="1249" operator="equal">
      <formula>"OPORTUNIDADE"</formula>
    </cfRule>
  </conditionalFormatting>
  <conditionalFormatting sqref="Y264">
    <cfRule type="cellIs" dxfId="640" priority="1247" operator="equal">
      <formula>"NÃO"</formula>
    </cfRule>
    <cfRule type="cellIs" dxfId="639" priority="1248" operator="equal">
      <formula>"SIM"</formula>
    </cfRule>
  </conditionalFormatting>
  <conditionalFormatting sqref="Y264">
    <cfRule type="cellIs" dxfId="638" priority="1246" operator="equal">
      <formula>"OPORTUNIDADE"</formula>
    </cfRule>
  </conditionalFormatting>
  <conditionalFormatting sqref="Y264">
    <cfRule type="cellIs" dxfId="637" priority="1244" operator="equal">
      <formula>"NÃO"</formula>
    </cfRule>
    <cfRule type="cellIs" dxfId="636" priority="1245" operator="equal">
      <formula>"SIM"</formula>
    </cfRule>
  </conditionalFormatting>
  <conditionalFormatting sqref="Y264">
    <cfRule type="cellIs" dxfId="635" priority="1243" operator="equal">
      <formula>"OPORTUNIDADE"</formula>
    </cfRule>
  </conditionalFormatting>
  <conditionalFormatting sqref="Y264">
    <cfRule type="cellIs" dxfId="634" priority="1241" operator="equal">
      <formula>"NÃO"</formula>
    </cfRule>
    <cfRule type="cellIs" dxfId="633" priority="1242" operator="equal">
      <formula>"SIM"</formula>
    </cfRule>
  </conditionalFormatting>
  <conditionalFormatting sqref="Y264">
    <cfRule type="cellIs" dxfId="632" priority="1240" operator="equal">
      <formula>"OPORTUNIDADE"</formula>
    </cfRule>
  </conditionalFormatting>
  <conditionalFormatting sqref="Y264">
    <cfRule type="cellIs" dxfId="631" priority="1238" operator="equal">
      <formula>"NÃO"</formula>
    </cfRule>
    <cfRule type="cellIs" dxfId="630" priority="1239" operator="equal">
      <formula>"SIM"</formula>
    </cfRule>
  </conditionalFormatting>
  <conditionalFormatting sqref="Y264">
    <cfRule type="cellIs" dxfId="629" priority="1237" operator="equal">
      <formula>"OPORTUNIDADE"</formula>
    </cfRule>
  </conditionalFormatting>
  <conditionalFormatting sqref="Y264">
    <cfRule type="cellIs" dxfId="628" priority="1235" operator="equal">
      <formula>"NÃO"</formula>
    </cfRule>
    <cfRule type="cellIs" dxfId="627" priority="1236" operator="equal">
      <formula>"SIM"</formula>
    </cfRule>
  </conditionalFormatting>
  <conditionalFormatting sqref="Y264">
    <cfRule type="cellIs" dxfId="626" priority="1234" operator="equal">
      <formula>"OPORTUNIDADE"</formula>
    </cfRule>
  </conditionalFormatting>
  <conditionalFormatting sqref="Y264">
    <cfRule type="cellIs" dxfId="625" priority="1232" operator="equal">
      <formula>"NÃO"</formula>
    </cfRule>
    <cfRule type="cellIs" dxfId="624" priority="1233" operator="equal">
      <formula>"SIM"</formula>
    </cfRule>
  </conditionalFormatting>
  <conditionalFormatting sqref="Y264">
    <cfRule type="cellIs" dxfId="623" priority="1231" operator="equal">
      <formula>"OPORTUNIDADE"</formula>
    </cfRule>
  </conditionalFormatting>
  <conditionalFormatting sqref="Y264">
    <cfRule type="cellIs" dxfId="622" priority="1229" operator="equal">
      <formula>"NÃO"</formula>
    </cfRule>
    <cfRule type="cellIs" dxfId="621" priority="1230" operator="equal">
      <formula>"SIM"</formula>
    </cfRule>
  </conditionalFormatting>
  <conditionalFormatting sqref="Y264">
    <cfRule type="cellIs" dxfId="620" priority="1228" operator="equal">
      <formula>"OPORTUNIDADE"</formula>
    </cfRule>
  </conditionalFormatting>
  <conditionalFormatting sqref="Y264">
    <cfRule type="cellIs" dxfId="619" priority="1226" operator="equal">
      <formula>"NÃO"</formula>
    </cfRule>
    <cfRule type="cellIs" dxfId="618" priority="1227" operator="equal">
      <formula>"SIM"</formula>
    </cfRule>
  </conditionalFormatting>
  <conditionalFormatting sqref="Y264">
    <cfRule type="cellIs" dxfId="617" priority="1225" operator="equal">
      <formula>"OPORTUNIDADE"</formula>
    </cfRule>
  </conditionalFormatting>
  <conditionalFormatting sqref="Y264">
    <cfRule type="cellIs" dxfId="616" priority="1223" operator="equal">
      <formula>"NÃO"</formula>
    </cfRule>
    <cfRule type="cellIs" dxfId="615" priority="1224" operator="equal">
      <formula>"SIM"</formula>
    </cfRule>
  </conditionalFormatting>
  <conditionalFormatting sqref="Y264">
    <cfRule type="cellIs" dxfId="614" priority="1222" operator="equal">
      <formula>"OPORTUNIDADE"</formula>
    </cfRule>
  </conditionalFormatting>
  <conditionalFormatting sqref="Y264">
    <cfRule type="cellIs" dxfId="613" priority="1220" operator="equal">
      <formula>"NÃO"</formula>
    </cfRule>
    <cfRule type="cellIs" dxfId="612" priority="1221" operator="equal">
      <formula>"SIM"</formula>
    </cfRule>
  </conditionalFormatting>
  <conditionalFormatting sqref="Y264">
    <cfRule type="cellIs" dxfId="611" priority="1219" operator="equal">
      <formula>"OPORTUNIDADE"</formula>
    </cfRule>
  </conditionalFormatting>
  <conditionalFormatting sqref="Y264">
    <cfRule type="cellIs" dxfId="610" priority="1217" operator="equal">
      <formula>"NÃO"</formula>
    </cfRule>
    <cfRule type="cellIs" dxfId="609" priority="1218" operator="equal">
      <formula>"SIM"</formula>
    </cfRule>
  </conditionalFormatting>
  <conditionalFormatting sqref="Y264">
    <cfRule type="cellIs" dxfId="608" priority="1216" operator="equal">
      <formula>"OPORTUNIDADE"</formula>
    </cfRule>
  </conditionalFormatting>
  <conditionalFormatting sqref="Y264">
    <cfRule type="cellIs" dxfId="607" priority="1214" operator="equal">
      <formula>"NÃO"</formula>
    </cfRule>
    <cfRule type="cellIs" dxfId="606" priority="1215" operator="equal">
      <formula>"SIM"</formula>
    </cfRule>
  </conditionalFormatting>
  <conditionalFormatting sqref="Y264">
    <cfRule type="cellIs" dxfId="605" priority="1213" operator="equal">
      <formula>"OPORTUNIDADE"</formula>
    </cfRule>
  </conditionalFormatting>
  <conditionalFormatting sqref="Y264">
    <cfRule type="cellIs" dxfId="604" priority="1211" operator="equal">
      <formula>"NÃO"</formula>
    </cfRule>
    <cfRule type="cellIs" dxfId="603" priority="1212" operator="equal">
      <formula>"SIM"</formula>
    </cfRule>
  </conditionalFormatting>
  <conditionalFormatting sqref="Y264">
    <cfRule type="cellIs" dxfId="602" priority="1210" operator="equal">
      <formula>"OPORTUNIDADE"</formula>
    </cfRule>
  </conditionalFormatting>
  <conditionalFormatting sqref="Y264">
    <cfRule type="cellIs" dxfId="601" priority="1208" operator="equal">
      <formula>"NÃO"</formula>
    </cfRule>
    <cfRule type="cellIs" dxfId="600" priority="1209" operator="equal">
      <formula>"SIM"</formula>
    </cfRule>
  </conditionalFormatting>
  <conditionalFormatting sqref="Z264:Z265">
    <cfRule type="cellIs" dxfId="599" priority="1207" operator="equal">
      <formula>"OPORTUNIDADE"</formula>
    </cfRule>
  </conditionalFormatting>
  <conditionalFormatting sqref="Z264:Z265">
    <cfRule type="cellIs" dxfId="598" priority="1205" operator="equal">
      <formula>"NÃO"</formula>
    </cfRule>
    <cfRule type="cellIs" dxfId="597" priority="1206" operator="equal">
      <formula>"SIM"</formula>
    </cfRule>
  </conditionalFormatting>
  <conditionalFormatting sqref="Z264:Z265">
    <cfRule type="cellIs" dxfId="596" priority="1204" operator="equal">
      <formula>"OPORTUNIDADE"</formula>
    </cfRule>
  </conditionalFormatting>
  <conditionalFormatting sqref="Z264:Z265">
    <cfRule type="cellIs" dxfId="595" priority="1202" operator="equal">
      <formula>"NÃO"</formula>
    </cfRule>
    <cfRule type="cellIs" dxfId="594" priority="1203" operator="equal">
      <formula>"SIM"</formula>
    </cfRule>
  </conditionalFormatting>
  <conditionalFormatting sqref="Y264">
    <cfRule type="cellIs" dxfId="593" priority="1201" operator="equal">
      <formula>"OPORTUNIDADE"</formula>
    </cfRule>
  </conditionalFormatting>
  <conditionalFormatting sqref="Y264">
    <cfRule type="cellIs" dxfId="592" priority="1199" operator="equal">
      <formula>"NÃO"</formula>
    </cfRule>
    <cfRule type="cellIs" dxfId="591" priority="1200" operator="equal">
      <formula>"SIM"</formula>
    </cfRule>
  </conditionalFormatting>
  <conditionalFormatting sqref="Y264">
    <cfRule type="cellIs" dxfId="590" priority="1198" operator="equal">
      <formula>"OPORTUNIDADE"</formula>
    </cfRule>
  </conditionalFormatting>
  <conditionalFormatting sqref="Y264">
    <cfRule type="cellIs" dxfId="589" priority="1196" operator="equal">
      <formula>"NÃO"</formula>
    </cfRule>
    <cfRule type="cellIs" dxfId="588" priority="1197" operator="equal">
      <formula>"SIM"</formula>
    </cfRule>
  </conditionalFormatting>
  <conditionalFormatting sqref="Z264:Z265">
    <cfRule type="cellIs" dxfId="587" priority="1195" operator="equal">
      <formula>"OPORTUNIDADE"</formula>
    </cfRule>
  </conditionalFormatting>
  <conditionalFormatting sqref="Z264:Z265">
    <cfRule type="cellIs" dxfId="586" priority="1193" operator="equal">
      <formula>"NÃO"</formula>
    </cfRule>
    <cfRule type="cellIs" dxfId="585" priority="1194" operator="equal">
      <formula>"SIM"</formula>
    </cfRule>
  </conditionalFormatting>
  <conditionalFormatting sqref="Z264:Z265">
    <cfRule type="cellIs" dxfId="584" priority="1192" operator="equal">
      <formula>"OPORTUNIDADE"</formula>
    </cfRule>
  </conditionalFormatting>
  <conditionalFormatting sqref="Z264:Z265">
    <cfRule type="cellIs" dxfId="583" priority="1190" operator="equal">
      <formula>"NÃO"</formula>
    </cfRule>
    <cfRule type="cellIs" dxfId="582" priority="1191" operator="equal">
      <formula>"SIM"</formula>
    </cfRule>
  </conditionalFormatting>
  <conditionalFormatting sqref="Z264:Z265">
    <cfRule type="cellIs" dxfId="581" priority="1189" operator="equal">
      <formula>"OPORTUNIDADE"</formula>
    </cfRule>
  </conditionalFormatting>
  <conditionalFormatting sqref="Z264:Z265">
    <cfRule type="cellIs" dxfId="580" priority="1187" operator="equal">
      <formula>"NÃO"</formula>
    </cfRule>
    <cfRule type="cellIs" dxfId="579" priority="1188" operator="equal">
      <formula>"SIM"</formula>
    </cfRule>
  </conditionalFormatting>
  <conditionalFormatting sqref="Z264:Z265">
    <cfRule type="cellIs" dxfId="578" priority="1186" operator="equal">
      <formula>"OPORTUNIDADE"</formula>
    </cfRule>
  </conditionalFormatting>
  <conditionalFormatting sqref="Z264:Z265">
    <cfRule type="cellIs" dxfId="577" priority="1184" operator="equal">
      <formula>"NÃO"</formula>
    </cfRule>
    <cfRule type="cellIs" dxfId="576" priority="1185" operator="equal">
      <formula>"SIM"</formula>
    </cfRule>
  </conditionalFormatting>
  <conditionalFormatting sqref="Y264">
    <cfRule type="cellIs" dxfId="575" priority="1183" operator="equal">
      <formula>"OPORTUNIDADE"</formula>
    </cfRule>
  </conditionalFormatting>
  <conditionalFormatting sqref="Y264">
    <cfRule type="cellIs" dxfId="574" priority="1181" operator="equal">
      <formula>"NÃO"</formula>
    </cfRule>
    <cfRule type="cellIs" dxfId="573" priority="1182" operator="equal">
      <formula>"SIM"</formula>
    </cfRule>
  </conditionalFormatting>
  <conditionalFormatting sqref="Y264">
    <cfRule type="cellIs" dxfId="572" priority="1180" operator="equal">
      <formula>"OPORTUNIDADE"</formula>
    </cfRule>
  </conditionalFormatting>
  <conditionalFormatting sqref="Y264">
    <cfRule type="cellIs" dxfId="571" priority="1178" operator="equal">
      <formula>"NÃO"</formula>
    </cfRule>
    <cfRule type="cellIs" dxfId="570" priority="1179" operator="equal">
      <formula>"SIM"</formula>
    </cfRule>
  </conditionalFormatting>
  <conditionalFormatting sqref="Y264">
    <cfRule type="cellIs" dxfId="569" priority="1177" operator="equal">
      <formula>"OPORTUNIDADE"</formula>
    </cfRule>
  </conditionalFormatting>
  <conditionalFormatting sqref="Y264">
    <cfRule type="cellIs" dxfId="568" priority="1175" operator="equal">
      <formula>"NÃO"</formula>
    </cfRule>
    <cfRule type="cellIs" dxfId="567" priority="1176" operator="equal">
      <formula>"SIM"</formula>
    </cfRule>
  </conditionalFormatting>
  <conditionalFormatting sqref="Y264">
    <cfRule type="cellIs" dxfId="566" priority="1174" operator="equal">
      <formula>"OPORTUNIDADE"</formula>
    </cfRule>
  </conditionalFormatting>
  <conditionalFormatting sqref="Y264">
    <cfRule type="cellIs" dxfId="565" priority="1172" operator="equal">
      <formula>"NÃO"</formula>
    </cfRule>
    <cfRule type="cellIs" dxfId="564" priority="1173" operator="equal">
      <formula>"SIM"</formula>
    </cfRule>
  </conditionalFormatting>
  <conditionalFormatting sqref="Y264">
    <cfRule type="cellIs" dxfId="563" priority="1171" operator="equal">
      <formula>"OPORTUNIDADE"</formula>
    </cfRule>
  </conditionalFormatting>
  <conditionalFormatting sqref="Y264">
    <cfRule type="cellIs" dxfId="562" priority="1169" operator="equal">
      <formula>"NÃO"</formula>
    </cfRule>
    <cfRule type="cellIs" dxfId="561" priority="1170" operator="equal">
      <formula>"SIM"</formula>
    </cfRule>
  </conditionalFormatting>
  <conditionalFormatting sqref="Y264">
    <cfRule type="cellIs" dxfId="560" priority="1168" operator="equal">
      <formula>"OPORTUNIDADE"</formula>
    </cfRule>
  </conditionalFormatting>
  <conditionalFormatting sqref="Y264">
    <cfRule type="cellIs" dxfId="559" priority="1166" operator="equal">
      <formula>"NÃO"</formula>
    </cfRule>
    <cfRule type="cellIs" dxfId="558" priority="1167" operator="equal">
      <formula>"SIM"</formula>
    </cfRule>
  </conditionalFormatting>
  <conditionalFormatting sqref="Y264">
    <cfRule type="cellIs" dxfId="557" priority="1165" operator="equal">
      <formula>"OPORTUNIDADE"</formula>
    </cfRule>
  </conditionalFormatting>
  <conditionalFormatting sqref="Y264">
    <cfRule type="cellIs" dxfId="556" priority="1163" operator="equal">
      <formula>"NÃO"</formula>
    </cfRule>
    <cfRule type="cellIs" dxfId="555" priority="1164" operator="equal">
      <formula>"SIM"</formula>
    </cfRule>
  </conditionalFormatting>
  <conditionalFormatting sqref="Y264">
    <cfRule type="cellIs" dxfId="554" priority="1162" operator="equal">
      <formula>"OPORTUNIDADE"</formula>
    </cfRule>
  </conditionalFormatting>
  <conditionalFormatting sqref="Y264">
    <cfRule type="cellIs" dxfId="553" priority="1160" operator="equal">
      <formula>"NÃO"</formula>
    </cfRule>
    <cfRule type="cellIs" dxfId="552" priority="1161" operator="equal">
      <formula>"SIM"</formula>
    </cfRule>
  </conditionalFormatting>
  <conditionalFormatting sqref="Y264">
    <cfRule type="cellIs" dxfId="551" priority="1159" operator="equal">
      <formula>"OPORTUNIDADE"</formula>
    </cfRule>
  </conditionalFormatting>
  <conditionalFormatting sqref="Y264">
    <cfRule type="cellIs" dxfId="550" priority="1157" operator="equal">
      <formula>"NÃO"</formula>
    </cfRule>
    <cfRule type="cellIs" dxfId="549" priority="1158" operator="equal">
      <formula>"SIM"</formula>
    </cfRule>
  </conditionalFormatting>
  <conditionalFormatting sqref="Y264">
    <cfRule type="cellIs" dxfId="548" priority="1156" operator="equal">
      <formula>"OPORTUNIDADE"</formula>
    </cfRule>
  </conditionalFormatting>
  <conditionalFormatting sqref="Y264">
    <cfRule type="cellIs" dxfId="547" priority="1154" operator="equal">
      <formula>"NÃO"</formula>
    </cfRule>
    <cfRule type="cellIs" dxfId="546" priority="1155" operator="equal">
      <formula>"SIM"</formula>
    </cfRule>
  </conditionalFormatting>
  <conditionalFormatting sqref="Y264">
    <cfRule type="cellIs" dxfId="545" priority="1153" operator="equal">
      <formula>"OPORTUNIDADE"</formula>
    </cfRule>
  </conditionalFormatting>
  <conditionalFormatting sqref="Y264">
    <cfRule type="cellIs" dxfId="544" priority="1151" operator="equal">
      <formula>"NÃO"</formula>
    </cfRule>
    <cfRule type="cellIs" dxfId="543" priority="1152" operator="equal">
      <formula>"SIM"</formula>
    </cfRule>
  </conditionalFormatting>
  <conditionalFormatting sqref="BP253">
    <cfRule type="iconSet" priority="1150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1149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148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147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146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114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144">
      <iconSet showValue="0">
        <cfvo type="percent" val="0"/>
        <cfvo type="num" val="1"/>
        <cfvo type="num" val="1" gte="0"/>
      </iconSet>
    </cfRule>
  </conditionalFormatting>
  <conditionalFormatting sqref="Z280">
    <cfRule type="cellIs" dxfId="542" priority="1143" operator="equal">
      <formula>"OPORTUNIDADE"</formula>
    </cfRule>
  </conditionalFormatting>
  <conditionalFormatting sqref="Z280">
    <cfRule type="cellIs" dxfId="541" priority="1141" operator="equal">
      <formula>"NÃO"</formula>
    </cfRule>
    <cfRule type="cellIs" dxfId="540" priority="1142" operator="equal">
      <formula>"SIM"</formula>
    </cfRule>
  </conditionalFormatting>
  <conditionalFormatting sqref="Y280:Y283">
    <cfRule type="cellIs" dxfId="539" priority="1140" operator="equal">
      <formula>"OPORTUNIDADE"</formula>
    </cfRule>
  </conditionalFormatting>
  <conditionalFormatting sqref="Y280:Y283">
    <cfRule type="cellIs" dxfId="538" priority="1138" operator="equal">
      <formula>"NÃO"</formula>
    </cfRule>
    <cfRule type="cellIs" dxfId="537" priority="1139" operator="equal">
      <formula>"SIM"</formula>
    </cfRule>
  </conditionalFormatting>
  <conditionalFormatting sqref="Z281">
    <cfRule type="cellIs" dxfId="536" priority="1137" operator="equal">
      <formula>"OPORTUNIDADE"</formula>
    </cfRule>
  </conditionalFormatting>
  <conditionalFormatting sqref="Z281">
    <cfRule type="cellIs" dxfId="535" priority="1135" operator="equal">
      <formula>"NÃO"</formula>
    </cfRule>
    <cfRule type="cellIs" dxfId="534" priority="1136" operator="equal">
      <formula>"SIM"</formula>
    </cfRule>
  </conditionalFormatting>
  <conditionalFormatting sqref="Z282">
    <cfRule type="cellIs" dxfId="533" priority="1029" operator="equal">
      <formula>"OPORTUNIDADE"</formula>
    </cfRule>
  </conditionalFormatting>
  <conditionalFormatting sqref="Z282">
    <cfRule type="cellIs" dxfId="532" priority="1027" operator="equal">
      <formula>"NÃO"</formula>
    </cfRule>
    <cfRule type="cellIs" dxfId="531" priority="1028" operator="equal">
      <formula>"SIM"</formula>
    </cfRule>
  </conditionalFormatting>
  <conditionalFormatting sqref="Z282">
    <cfRule type="cellIs" dxfId="530" priority="876" operator="equal">
      <formula>"OPORTUNIDADE"</formula>
    </cfRule>
  </conditionalFormatting>
  <conditionalFormatting sqref="Z282">
    <cfRule type="cellIs" dxfId="529" priority="874" operator="equal">
      <formula>"NÃO"</formula>
    </cfRule>
    <cfRule type="cellIs" dxfId="528" priority="875" operator="equal">
      <formula>"SIM"</formula>
    </cfRule>
  </conditionalFormatting>
  <conditionalFormatting sqref="Z282">
    <cfRule type="cellIs" dxfId="527" priority="813" operator="equal">
      <formula>"OPORTUNIDADE"</formula>
    </cfRule>
  </conditionalFormatting>
  <conditionalFormatting sqref="Z282">
    <cfRule type="cellIs" dxfId="526" priority="811" operator="equal">
      <formula>"NÃO"</formula>
    </cfRule>
    <cfRule type="cellIs" dxfId="525" priority="812" operator="equal">
      <formula>"SIM"</formula>
    </cfRule>
  </conditionalFormatting>
  <conditionalFormatting sqref="Z282">
    <cfRule type="cellIs" dxfId="524" priority="810" operator="equal">
      <formula>"OPORTUNIDADE"</formula>
    </cfRule>
  </conditionalFormatting>
  <conditionalFormatting sqref="Z282">
    <cfRule type="cellIs" dxfId="523" priority="808" operator="equal">
      <formula>"NÃO"</formula>
    </cfRule>
    <cfRule type="cellIs" dxfId="522" priority="809" operator="equal">
      <formula>"SIM"</formula>
    </cfRule>
  </conditionalFormatting>
  <conditionalFormatting sqref="Z282">
    <cfRule type="cellIs" dxfId="521" priority="801" operator="equal">
      <formula>"OPORTUNIDADE"</formula>
    </cfRule>
  </conditionalFormatting>
  <conditionalFormatting sqref="Z282">
    <cfRule type="cellIs" dxfId="520" priority="799" operator="equal">
      <formula>"NÃO"</formula>
    </cfRule>
    <cfRule type="cellIs" dxfId="519" priority="800" operator="equal">
      <formula>"SIM"</formula>
    </cfRule>
  </conditionalFormatting>
  <conditionalFormatting sqref="Z282">
    <cfRule type="cellIs" dxfId="518" priority="798" operator="equal">
      <formula>"OPORTUNIDADE"</formula>
    </cfRule>
  </conditionalFormatting>
  <conditionalFormatting sqref="Z282">
    <cfRule type="cellIs" dxfId="517" priority="796" operator="equal">
      <formula>"NÃO"</formula>
    </cfRule>
    <cfRule type="cellIs" dxfId="516" priority="797" operator="equal">
      <formula>"SIM"</formula>
    </cfRule>
  </conditionalFormatting>
  <conditionalFormatting sqref="Z282">
    <cfRule type="cellIs" dxfId="515" priority="795" operator="equal">
      <formula>"OPORTUNIDADE"</formula>
    </cfRule>
  </conditionalFormatting>
  <conditionalFormatting sqref="Z282">
    <cfRule type="cellIs" dxfId="514" priority="793" operator="equal">
      <formula>"NÃO"</formula>
    </cfRule>
    <cfRule type="cellIs" dxfId="513" priority="794" operator="equal">
      <formula>"SIM"</formula>
    </cfRule>
  </conditionalFormatting>
  <conditionalFormatting sqref="Z282">
    <cfRule type="cellIs" dxfId="512" priority="792" operator="equal">
      <formula>"OPORTUNIDADE"</formula>
    </cfRule>
  </conditionalFormatting>
  <conditionalFormatting sqref="Z282">
    <cfRule type="cellIs" dxfId="511" priority="790" operator="equal">
      <formula>"NÃO"</formula>
    </cfRule>
    <cfRule type="cellIs" dxfId="510" priority="791" operator="equal">
      <formula>"SIM"</formula>
    </cfRule>
  </conditionalFormatting>
  <conditionalFormatting sqref="Y285:Y286">
    <cfRule type="cellIs" dxfId="509" priority="756" operator="equal">
      <formula>"OPORTUNIDADE"</formula>
    </cfRule>
  </conditionalFormatting>
  <conditionalFormatting sqref="Y285:Y286">
    <cfRule type="cellIs" dxfId="508" priority="754" operator="equal">
      <formula>"NÃO"</formula>
    </cfRule>
    <cfRule type="cellIs" dxfId="507" priority="755" operator="equal">
      <formula>"SIM"</formula>
    </cfRule>
  </conditionalFormatting>
  <conditionalFormatting sqref="Y285:Y286">
    <cfRule type="cellIs" dxfId="506" priority="753" operator="equal">
      <formula>"OPORTUNIDADE"</formula>
    </cfRule>
  </conditionalFormatting>
  <conditionalFormatting sqref="Y285:Y286">
    <cfRule type="cellIs" dxfId="505" priority="751" operator="equal">
      <formula>"NÃO"</formula>
    </cfRule>
    <cfRule type="cellIs" dxfId="504" priority="752" operator="equal">
      <formula>"SIM"</formula>
    </cfRule>
  </conditionalFormatting>
  <conditionalFormatting sqref="Y285:Y286">
    <cfRule type="cellIs" dxfId="503" priority="750" operator="equal">
      <formula>"OPORTUNIDADE"</formula>
    </cfRule>
  </conditionalFormatting>
  <conditionalFormatting sqref="Y285:Y286">
    <cfRule type="cellIs" dxfId="502" priority="748" operator="equal">
      <formula>"NÃO"</formula>
    </cfRule>
    <cfRule type="cellIs" dxfId="501" priority="749" operator="equal">
      <formula>"SIM"</formula>
    </cfRule>
  </conditionalFormatting>
  <conditionalFormatting sqref="Y285:Y286">
    <cfRule type="cellIs" dxfId="500" priority="747" operator="equal">
      <formula>"OPORTUNIDADE"</formula>
    </cfRule>
  </conditionalFormatting>
  <conditionalFormatting sqref="Y285:Y286">
    <cfRule type="cellIs" dxfId="499" priority="745" operator="equal">
      <formula>"NÃO"</formula>
    </cfRule>
    <cfRule type="cellIs" dxfId="498" priority="746" operator="equal">
      <formula>"SIM"</formula>
    </cfRule>
  </conditionalFormatting>
  <conditionalFormatting sqref="Y285:Y286">
    <cfRule type="cellIs" dxfId="497" priority="744" operator="equal">
      <formula>"OPORTUNIDADE"</formula>
    </cfRule>
  </conditionalFormatting>
  <conditionalFormatting sqref="Y285:Y286">
    <cfRule type="cellIs" dxfId="496" priority="742" operator="equal">
      <formula>"NÃO"</formula>
    </cfRule>
    <cfRule type="cellIs" dxfId="495" priority="743" operator="equal">
      <formula>"SIM"</formula>
    </cfRule>
  </conditionalFormatting>
  <conditionalFormatting sqref="Y285:Y286">
    <cfRule type="cellIs" dxfId="494" priority="741" operator="equal">
      <formula>"OPORTUNIDADE"</formula>
    </cfRule>
  </conditionalFormatting>
  <conditionalFormatting sqref="Y285:Y286">
    <cfRule type="cellIs" dxfId="493" priority="739" operator="equal">
      <formula>"NÃO"</formula>
    </cfRule>
    <cfRule type="cellIs" dxfId="492" priority="740" operator="equal">
      <formula>"SIM"</formula>
    </cfRule>
  </conditionalFormatting>
  <conditionalFormatting sqref="Y285:Y286">
    <cfRule type="cellIs" dxfId="491" priority="738" operator="equal">
      <formula>"OPORTUNIDADE"</formula>
    </cfRule>
  </conditionalFormatting>
  <conditionalFormatting sqref="Y285:Y286">
    <cfRule type="cellIs" dxfId="490" priority="736" operator="equal">
      <formula>"NÃO"</formula>
    </cfRule>
    <cfRule type="cellIs" dxfId="489" priority="737" operator="equal">
      <formula>"SIM"</formula>
    </cfRule>
  </conditionalFormatting>
  <conditionalFormatting sqref="Y285:Y286">
    <cfRule type="cellIs" dxfId="488" priority="735" operator="equal">
      <formula>"OPORTUNIDADE"</formula>
    </cfRule>
  </conditionalFormatting>
  <conditionalFormatting sqref="Y285:Y286">
    <cfRule type="cellIs" dxfId="487" priority="733" operator="equal">
      <formula>"NÃO"</formula>
    </cfRule>
    <cfRule type="cellIs" dxfId="486" priority="734" operator="equal">
      <formula>"SIM"</formula>
    </cfRule>
  </conditionalFormatting>
  <conditionalFormatting sqref="Y285:Y286">
    <cfRule type="cellIs" dxfId="485" priority="732" operator="equal">
      <formula>"OPORTUNIDADE"</formula>
    </cfRule>
  </conditionalFormatting>
  <conditionalFormatting sqref="Y285:Y286">
    <cfRule type="cellIs" dxfId="484" priority="730" operator="equal">
      <formula>"NÃO"</formula>
    </cfRule>
    <cfRule type="cellIs" dxfId="483" priority="731" operator="equal">
      <formula>"SIM"</formula>
    </cfRule>
  </conditionalFormatting>
  <conditionalFormatting sqref="Y285:Y286">
    <cfRule type="cellIs" dxfId="482" priority="729" operator="equal">
      <formula>"OPORTUNIDADE"</formula>
    </cfRule>
  </conditionalFormatting>
  <conditionalFormatting sqref="Y285:Y286">
    <cfRule type="cellIs" dxfId="481" priority="727" operator="equal">
      <formula>"NÃO"</formula>
    </cfRule>
    <cfRule type="cellIs" dxfId="480" priority="728" operator="equal">
      <formula>"SIM"</formula>
    </cfRule>
  </conditionalFormatting>
  <conditionalFormatting sqref="Y285:Y286">
    <cfRule type="cellIs" dxfId="479" priority="726" operator="equal">
      <formula>"OPORTUNIDADE"</formula>
    </cfRule>
  </conditionalFormatting>
  <conditionalFormatting sqref="Y285:Y286">
    <cfRule type="cellIs" dxfId="478" priority="724" operator="equal">
      <formula>"NÃO"</formula>
    </cfRule>
    <cfRule type="cellIs" dxfId="477" priority="725" operator="equal">
      <formula>"SIM"</formula>
    </cfRule>
  </conditionalFormatting>
  <conditionalFormatting sqref="Y285:Y286">
    <cfRule type="cellIs" dxfId="476" priority="723" operator="equal">
      <formula>"OPORTUNIDADE"</formula>
    </cfRule>
  </conditionalFormatting>
  <conditionalFormatting sqref="Y285:Y286">
    <cfRule type="cellIs" dxfId="475" priority="721" operator="equal">
      <formula>"NÃO"</formula>
    </cfRule>
    <cfRule type="cellIs" dxfId="474" priority="722" operator="equal">
      <formula>"SIM"</formula>
    </cfRule>
  </conditionalFormatting>
  <conditionalFormatting sqref="Y285:Y286">
    <cfRule type="cellIs" dxfId="473" priority="720" operator="equal">
      <formula>"OPORTUNIDADE"</formula>
    </cfRule>
  </conditionalFormatting>
  <conditionalFormatting sqref="Y285:Y286">
    <cfRule type="cellIs" dxfId="472" priority="718" operator="equal">
      <formula>"NÃO"</formula>
    </cfRule>
    <cfRule type="cellIs" dxfId="471" priority="719" operator="equal">
      <formula>"SIM"</formula>
    </cfRule>
  </conditionalFormatting>
  <conditionalFormatting sqref="Y285:Y286">
    <cfRule type="cellIs" dxfId="470" priority="717" operator="equal">
      <formula>"OPORTUNIDADE"</formula>
    </cfRule>
  </conditionalFormatting>
  <conditionalFormatting sqref="Y285:Y286">
    <cfRule type="cellIs" dxfId="469" priority="715" operator="equal">
      <formula>"NÃO"</formula>
    </cfRule>
    <cfRule type="cellIs" dxfId="468" priority="716" operator="equal">
      <formula>"SIM"</formula>
    </cfRule>
  </conditionalFormatting>
  <conditionalFormatting sqref="Y285:Y286">
    <cfRule type="cellIs" dxfId="467" priority="714" operator="equal">
      <formula>"OPORTUNIDADE"</formula>
    </cfRule>
  </conditionalFormatting>
  <conditionalFormatting sqref="Y285:Y286">
    <cfRule type="cellIs" dxfId="466" priority="712" operator="equal">
      <formula>"NÃO"</formula>
    </cfRule>
    <cfRule type="cellIs" dxfId="465" priority="713" operator="equal">
      <formula>"SIM"</formula>
    </cfRule>
  </conditionalFormatting>
  <conditionalFormatting sqref="Y285:Y286">
    <cfRule type="cellIs" dxfId="464" priority="711" operator="equal">
      <formula>"OPORTUNIDADE"</formula>
    </cfRule>
  </conditionalFormatting>
  <conditionalFormatting sqref="Y285:Y286">
    <cfRule type="cellIs" dxfId="463" priority="709" operator="equal">
      <formula>"NÃO"</formula>
    </cfRule>
    <cfRule type="cellIs" dxfId="462" priority="710" operator="equal">
      <formula>"SIM"</formula>
    </cfRule>
  </conditionalFormatting>
  <conditionalFormatting sqref="Y285:Y286">
    <cfRule type="cellIs" dxfId="461" priority="708" operator="equal">
      <formula>"OPORTUNIDADE"</formula>
    </cfRule>
  </conditionalFormatting>
  <conditionalFormatting sqref="Y285:Y286">
    <cfRule type="cellIs" dxfId="460" priority="706" operator="equal">
      <formula>"NÃO"</formula>
    </cfRule>
    <cfRule type="cellIs" dxfId="459" priority="707" operator="equal">
      <formula>"SIM"</formula>
    </cfRule>
  </conditionalFormatting>
  <conditionalFormatting sqref="Y285:Y286">
    <cfRule type="cellIs" dxfId="458" priority="705" operator="equal">
      <formula>"OPORTUNIDADE"</formula>
    </cfRule>
  </conditionalFormatting>
  <conditionalFormatting sqref="Y285:Y286">
    <cfRule type="cellIs" dxfId="457" priority="703" operator="equal">
      <formula>"NÃO"</formula>
    </cfRule>
    <cfRule type="cellIs" dxfId="456" priority="704" operator="equal">
      <formula>"SIM"</formula>
    </cfRule>
  </conditionalFormatting>
  <conditionalFormatting sqref="Y285:Y286">
    <cfRule type="cellIs" dxfId="455" priority="702" operator="equal">
      <formula>"OPORTUNIDADE"</formula>
    </cfRule>
  </conditionalFormatting>
  <conditionalFormatting sqref="Y285:Y286">
    <cfRule type="cellIs" dxfId="454" priority="700" operator="equal">
      <formula>"NÃO"</formula>
    </cfRule>
    <cfRule type="cellIs" dxfId="453" priority="701" operator="equal">
      <formula>"SIM"</formula>
    </cfRule>
  </conditionalFormatting>
  <conditionalFormatting sqref="Y285:Y286">
    <cfRule type="cellIs" dxfId="452" priority="699" operator="equal">
      <formula>"OPORTUNIDADE"</formula>
    </cfRule>
  </conditionalFormatting>
  <conditionalFormatting sqref="Y285:Y286">
    <cfRule type="cellIs" dxfId="451" priority="697" operator="equal">
      <formula>"NÃO"</formula>
    </cfRule>
    <cfRule type="cellIs" dxfId="450" priority="698" operator="equal">
      <formula>"SIM"</formula>
    </cfRule>
  </conditionalFormatting>
  <conditionalFormatting sqref="Y285:Y286">
    <cfRule type="cellIs" dxfId="449" priority="696" operator="equal">
      <formula>"OPORTUNIDADE"</formula>
    </cfRule>
  </conditionalFormatting>
  <conditionalFormatting sqref="Y285:Y286">
    <cfRule type="cellIs" dxfId="448" priority="694" operator="equal">
      <formula>"NÃO"</formula>
    </cfRule>
    <cfRule type="cellIs" dxfId="447" priority="695" operator="equal">
      <formula>"SIM"</formula>
    </cfRule>
  </conditionalFormatting>
  <conditionalFormatting sqref="Y285:Y286">
    <cfRule type="cellIs" dxfId="446" priority="693" operator="equal">
      <formula>"OPORTUNIDADE"</formula>
    </cfRule>
  </conditionalFormatting>
  <conditionalFormatting sqref="Y285:Y286">
    <cfRule type="cellIs" dxfId="445" priority="691" operator="equal">
      <formula>"NÃO"</formula>
    </cfRule>
    <cfRule type="cellIs" dxfId="444" priority="692" operator="equal">
      <formula>"SIM"</formula>
    </cfRule>
  </conditionalFormatting>
  <conditionalFormatting sqref="Y285:Y286">
    <cfRule type="cellIs" dxfId="443" priority="690" operator="equal">
      <formula>"OPORTUNIDADE"</formula>
    </cfRule>
  </conditionalFormatting>
  <conditionalFormatting sqref="Y285:Y286">
    <cfRule type="cellIs" dxfId="442" priority="688" operator="equal">
      <formula>"NÃO"</formula>
    </cfRule>
    <cfRule type="cellIs" dxfId="441" priority="689" operator="equal">
      <formula>"SIM"</formula>
    </cfRule>
  </conditionalFormatting>
  <conditionalFormatting sqref="Y285:Y286">
    <cfRule type="cellIs" dxfId="440" priority="687" operator="equal">
      <formula>"OPORTUNIDADE"</formula>
    </cfRule>
  </conditionalFormatting>
  <conditionalFormatting sqref="Y285:Y286">
    <cfRule type="cellIs" dxfId="439" priority="685" operator="equal">
      <formula>"NÃO"</formula>
    </cfRule>
    <cfRule type="cellIs" dxfId="438" priority="686" operator="equal">
      <formula>"SIM"</formula>
    </cfRule>
  </conditionalFormatting>
  <conditionalFormatting sqref="Y285:Y286">
    <cfRule type="cellIs" dxfId="437" priority="684" operator="equal">
      <formula>"OPORTUNIDADE"</formula>
    </cfRule>
  </conditionalFormatting>
  <conditionalFormatting sqref="Y285:Y286">
    <cfRule type="cellIs" dxfId="436" priority="682" operator="equal">
      <formula>"NÃO"</formula>
    </cfRule>
    <cfRule type="cellIs" dxfId="435" priority="683" operator="equal">
      <formula>"SIM"</formula>
    </cfRule>
  </conditionalFormatting>
  <conditionalFormatting sqref="Y285:Y286">
    <cfRule type="cellIs" dxfId="434" priority="681" operator="equal">
      <formula>"OPORTUNIDADE"</formula>
    </cfRule>
  </conditionalFormatting>
  <conditionalFormatting sqref="Y285:Y286">
    <cfRule type="cellIs" dxfId="433" priority="679" operator="equal">
      <formula>"NÃO"</formula>
    </cfRule>
    <cfRule type="cellIs" dxfId="432" priority="680" operator="equal">
      <formula>"SIM"</formula>
    </cfRule>
  </conditionalFormatting>
  <conditionalFormatting sqref="Y285:Y286">
    <cfRule type="cellIs" dxfId="431" priority="678" operator="equal">
      <formula>"OPORTUNIDADE"</formula>
    </cfRule>
  </conditionalFormatting>
  <conditionalFormatting sqref="Y285:Y286">
    <cfRule type="cellIs" dxfId="430" priority="676" operator="equal">
      <formula>"NÃO"</formula>
    </cfRule>
    <cfRule type="cellIs" dxfId="429" priority="677" operator="equal">
      <formula>"SIM"</formula>
    </cfRule>
  </conditionalFormatting>
  <conditionalFormatting sqref="Y285:Y286">
    <cfRule type="cellIs" dxfId="428" priority="675" operator="equal">
      <formula>"OPORTUNIDADE"</formula>
    </cfRule>
  </conditionalFormatting>
  <conditionalFormatting sqref="Y285:Y286">
    <cfRule type="cellIs" dxfId="427" priority="673" operator="equal">
      <formula>"NÃO"</formula>
    </cfRule>
    <cfRule type="cellIs" dxfId="426" priority="674" operator="equal">
      <formula>"SIM"</formula>
    </cfRule>
  </conditionalFormatting>
  <conditionalFormatting sqref="Y285:Y286">
    <cfRule type="cellIs" dxfId="425" priority="672" operator="equal">
      <formula>"OPORTUNIDADE"</formula>
    </cfRule>
  </conditionalFormatting>
  <conditionalFormatting sqref="Y285:Y286">
    <cfRule type="cellIs" dxfId="424" priority="670" operator="equal">
      <formula>"NÃO"</formula>
    </cfRule>
    <cfRule type="cellIs" dxfId="423" priority="671" operator="equal">
      <formula>"SIM"</formula>
    </cfRule>
  </conditionalFormatting>
  <conditionalFormatting sqref="Y285:Y286">
    <cfRule type="cellIs" dxfId="422" priority="669" operator="equal">
      <formula>"OPORTUNIDADE"</formula>
    </cfRule>
  </conditionalFormatting>
  <conditionalFormatting sqref="Y285:Y286">
    <cfRule type="cellIs" dxfId="421" priority="667" operator="equal">
      <formula>"NÃO"</formula>
    </cfRule>
    <cfRule type="cellIs" dxfId="420" priority="668" operator="equal">
      <formula>"SIM"</formula>
    </cfRule>
  </conditionalFormatting>
  <conditionalFormatting sqref="Y285:Y286">
    <cfRule type="cellIs" dxfId="419" priority="666" operator="equal">
      <formula>"OPORTUNIDADE"</formula>
    </cfRule>
  </conditionalFormatting>
  <conditionalFormatting sqref="Y285:Y286">
    <cfRule type="cellIs" dxfId="418" priority="664" operator="equal">
      <formula>"NÃO"</formula>
    </cfRule>
    <cfRule type="cellIs" dxfId="417" priority="665" operator="equal">
      <formula>"SIM"</formula>
    </cfRule>
  </conditionalFormatting>
  <conditionalFormatting sqref="Y285:Y286">
    <cfRule type="cellIs" dxfId="416" priority="663" operator="equal">
      <formula>"OPORTUNIDADE"</formula>
    </cfRule>
  </conditionalFormatting>
  <conditionalFormatting sqref="Y285:Y286">
    <cfRule type="cellIs" dxfId="415" priority="661" operator="equal">
      <formula>"NÃO"</formula>
    </cfRule>
    <cfRule type="cellIs" dxfId="414" priority="662" operator="equal">
      <formula>"SIM"</formula>
    </cfRule>
  </conditionalFormatting>
  <conditionalFormatting sqref="Y285:Y286">
    <cfRule type="cellIs" dxfId="413" priority="660" operator="equal">
      <formula>"OPORTUNIDADE"</formula>
    </cfRule>
  </conditionalFormatting>
  <conditionalFormatting sqref="Y285:Y286">
    <cfRule type="cellIs" dxfId="412" priority="658" operator="equal">
      <formula>"NÃO"</formula>
    </cfRule>
    <cfRule type="cellIs" dxfId="411" priority="659" operator="equal">
      <formula>"SIM"</formula>
    </cfRule>
  </conditionalFormatting>
  <conditionalFormatting sqref="Y285:Y286">
    <cfRule type="cellIs" dxfId="410" priority="657" operator="equal">
      <formula>"OPORTUNIDADE"</formula>
    </cfRule>
  </conditionalFormatting>
  <conditionalFormatting sqref="Y285:Y286">
    <cfRule type="cellIs" dxfId="409" priority="655" operator="equal">
      <formula>"NÃO"</formula>
    </cfRule>
    <cfRule type="cellIs" dxfId="408" priority="656" operator="equal">
      <formula>"SIM"</formula>
    </cfRule>
  </conditionalFormatting>
  <conditionalFormatting sqref="Y285:Y286">
    <cfRule type="cellIs" dxfId="407" priority="654" operator="equal">
      <formula>"OPORTUNIDADE"</formula>
    </cfRule>
  </conditionalFormatting>
  <conditionalFormatting sqref="Y285:Y286">
    <cfRule type="cellIs" dxfId="406" priority="652" operator="equal">
      <formula>"NÃO"</formula>
    </cfRule>
    <cfRule type="cellIs" dxfId="405" priority="653" operator="equal">
      <formula>"SIM"</formula>
    </cfRule>
  </conditionalFormatting>
  <conditionalFormatting sqref="Y285:Y286">
    <cfRule type="cellIs" dxfId="404" priority="651" operator="equal">
      <formula>"OPORTUNIDADE"</formula>
    </cfRule>
  </conditionalFormatting>
  <conditionalFormatting sqref="Y285:Y286">
    <cfRule type="cellIs" dxfId="403" priority="649" operator="equal">
      <formula>"NÃO"</formula>
    </cfRule>
    <cfRule type="cellIs" dxfId="402" priority="650" operator="equal">
      <formula>"SIM"</formula>
    </cfRule>
  </conditionalFormatting>
  <conditionalFormatting sqref="Y285:Y286">
    <cfRule type="cellIs" dxfId="401" priority="648" operator="equal">
      <formula>"OPORTUNIDADE"</formula>
    </cfRule>
  </conditionalFormatting>
  <conditionalFormatting sqref="Y285:Y286">
    <cfRule type="cellIs" dxfId="400" priority="646" operator="equal">
      <formula>"NÃO"</formula>
    </cfRule>
    <cfRule type="cellIs" dxfId="399" priority="647" operator="equal">
      <formula>"SIM"</formula>
    </cfRule>
  </conditionalFormatting>
  <conditionalFormatting sqref="Y285:Y286">
    <cfRule type="cellIs" dxfId="398" priority="645" operator="equal">
      <formula>"OPORTUNIDADE"</formula>
    </cfRule>
  </conditionalFormatting>
  <conditionalFormatting sqref="Y285:Y286">
    <cfRule type="cellIs" dxfId="397" priority="643" operator="equal">
      <formula>"NÃO"</formula>
    </cfRule>
    <cfRule type="cellIs" dxfId="396" priority="644" operator="equal">
      <formula>"SIM"</formula>
    </cfRule>
  </conditionalFormatting>
  <conditionalFormatting sqref="Y285:Y286">
    <cfRule type="cellIs" dxfId="395" priority="642" operator="equal">
      <formula>"OPORTUNIDADE"</formula>
    </cfRule>
  </conditionalFormatting>
  <conditionalFormatting sqref="Y285:Y286">
    <cfRule type="cellIs" dxfId="394" priority="640" operator="equal">
      <formula>"NÃO"</formula>
    </cfRule>
    <cfRule type="cellIs" dxfId="393" priority="641" operator="equal">
      <formula>"SIM"</formula>
    </cfRule>
  </conditionalFormatting>
  <conditionalFormatting sqref="Y285:Y286">
    <cfRule type="cellIs" dxfId="392" priority="639" operator="equal">
      <formula>"OPORTUNIDADE"</formula>
    </cfRule>
  </conditionalFormatting>
  <conditionalFormatting sqref="Y285:Y286">
    <cfRule type="cellIs" dxfId="391" priority="637" operator="equal">
      <formula>"NÃO"</formula>
    </cfRule>
    <cfRule type="cellIs" dxfId="390" priority="638" operator="equal">
      <formula>"SIM"</formula>
    </cfRule>
  </conditionalFormatting>
  <conditionalFormatting sqref="Y285:Y286">
    <cfRule type="cellIs" dxfId="389" priority="636" operator="equal">
      <formula>"OPORTUNIDADE"</formula>
    </cfRule>
  </conditionalFormatting>
  <conditionalFormatting sqref="Y285:Y286">
    <cfRule type="cellIs" dxfId="388" priority="634" operator="equal">
      <formula>"NÃO"</formula>
    </cfRule>
    <cfRule type="cellIs" dxfId="387" priority="635" operator="equal">
      <formula>"SIM"</formula>
    </cfRule>
  </conditionalFormatting>
  <conditionalFormatting sqref="Y285:Y286">
    <cfRule type="cellIs" dxfId="386" priority="633" operator="equal">
      <formula>"OPORTUNIDADE"</formula>
    </cfRule>
  </conditionalFormatting>
  <conditionalFormatting sqref="Y285:Y286">
    <cfRule type="cellIs" dxfId="385" priority="631" operator="equal">
      <formula>"NÃO"</formula>
    </cfRule>
    <cfRule type="cellIs" dxfId="384" priority="632" operator="equal">
      <formula>"SIM"</formula>
    </cfRule>
  </conditionalFormatting>
  <conditionalFormatting sqref="Y285:Y286">
    <cfRule type="cellIs" dxfId="383" priority="630" operator="equal">
      <formula>"OPORTUNIDADE"</formula>
    </cfRule>
  </conditionalFormatting>
  <conditionalFormatting sqref="Y285:Y286">
    <cfRule type="cellIs" dxfId="382" priority="628" operator="equal">
      <formula>"NÃO"</formula>
    </cfRule>
    <cfRule type="cellIs" dxfId="381" priority="629" operator="equal">
      <formula>"SIM"</formula>
    </cfRule>
  </conditionalFormatting>
  <conditionalFormatting sqref="Y285:Y286">
    <cfRule type="cellIs" dxfId="380" priority="627" operator="equal">
      <formula>"OPORTUNIDADE"</formula>
    </cfRule>
  </conditionalFormatting>
  <conditionalFormatting sqref="Y285:Y286">
    <cfRule type="cellIs" dxfId="379" priority="625" operator="equal">
      <formula>"NÃO"</formula>
    </cfRule>
    <cfRule type="cellIs" dxfId="378" priority="626" operator="equal">
      <formula>"SIM"</formula>
    </cfRule>
  </conditionalFormatting>
  <conditionalFormatting sqref="Y285:Y286">
    <cfRule type="cellIs" dxfId="377" priority="624" operator="equal">
      <formula>"OPORTUNIDADE"</formula>
    </cfRule>
  </conditionalFormatting>
  <conditionalFormatting sqref="Y285:Y286">
    <cfRule type="cellIs" dxfId="376" priority="622" operator="equal">
      <formula>"NÃO"</formula>
    </cfRule>
    <cfRule type="cellIs" dxfId="375" priority="623" operator="equal">
      <formula>"SIM"</formula>
    </cfRule>
  </conditionalFormatting>
  <conditionalFormatting sqref="Y285:Y286">
    <cfRule type="cellIs" dxfId="374" priority="621" operator="equal">
      <formula>"OPORTUNIDADE"</formula>
    </cfRule>
  </conditionalFormatting>
  <conditionalFormatting sqref="Y285:Y286">
    <cfRule type="cellIs" dxfId="373" priority="619" operator="equal">
      <formula>"NÃO"</formula>
    </cfRule>
    <cfRule type="cellIs" dxfId="372" priority="620" operator="equal">
      <formula>"SIM"</formula>
    </cfRule>
  </conditionalFormatting>
  <conditionalFormatting sqref="Y285:Y286">
    <cfRule type="cellIs" dxfId="371" priority="618" operator="equal">
      <formula>"OPORTUNIDADE"</formula>
    </cfRule>
  </conditionalFormatting>
  <conditionalFormatting sqref="Y285:Y286">
    <cfRule type="cellIs" dxfId="370" priority="616" operator="equal">
      <formula>"NÃO"</formula>
    </cfRule>
    <cfRule type="cellIs" dxfId="369" priority="617" operator="equal">
      <formula>"SIM"</formula>
    </cfRule>
  </conditionalFormatting>
  <conditionalFormatting sqref="Y285:Y286">
    <cfRule type="cellIs" dxfId="368" priority="615" operator="equal">
      <formula>"OPORTUNIDADE"</formula>
    </cfRule>
  </conditionalFormatting>
  <conditionalFormatting sqref="Y285:Y286">
    <cfRule type="cellIs" dxfId="367" priority="613" operator="equal">
      <formula>"NÃO"</formula>
    </cfRule>
    <cfRule type="cellIs" dxfId="366" priority="614" operator="equal">
      <formula>"SIM"</formula>
    </cfRule>
  </conditionalFormatting>
  <conditionalFormatting sqref="Y285:Y286">
    <cfRule type="cellIs" dxfId="365" priority="612" operator="equal">
      <formula>"OPORTUNIDADE"</formula>
    </cfRule>
  </conditionalFormatting>
  <conditionalFormatting sqref="Y285:Y286">
    <cfRule type="cellIs" dxfId="364" priority="610" operator="equal">
      <formula>"NÃO"</formula>
    </cfRule>
    <cfRule type="cellIs" dxfId="363" priority="611" operator="equal">
      <formula>"SIM"</formula>
    </cfRule>
  </conditionalFormatting>
  <conditionalFormatting sqref="Y285:Y286">
    <cfRule type="cellIs" dxfId="362" priority="609" operator="equal">
      <formula>"OPORTUNIDADE"</formula>
    </cfRule>
  </conditionalFormatting>
  <conditionalFormatting sqref="Y285:Y286">
    <cfRule type="cellIs" dxfId="361" priority="607" operator="equal">
      <formula>"NÃO"</formula>
    </cfRule>
    <cfRule type="cellIs" dxfId="360" priority="608" operator="equal">
      <formula>"SIM"</formula>
    </cfRule>
  </conditionalFormatting>
  <conditionalFormatting sqref="Y285:Y286">
    <cfRule type="cellIs" dxfId="359" priority="606" operator="equal">
      <formula>"OPORTUNIDADE"</formula>
    </cfRule>
  </conditionalFormatting>
  <conditionalFormatting sqref="Y285:Y286">
    <cfRule type="cellIs" dxfId="358" priority="604" operator="equal">
      <formula>"NÃO"</formula>
    </cfRule>
    <cfRule type="cellIs" dxfId="357" priority="605" operator="equal">
      <formula>"SIM"</formula>
    </cfRule>
  </conditionalFormatting>
  <conditionalFormatting sqref="Y285:Y286">
    <cfRule type="cellIs" dxfId="356" priority="603" operator="equal">
      <formula>"OPORTUNIDADE"</formula>
    </cfRule>
  </conditionalFormatting>
  <conditionalFormatting sqref="Y285:Y286">
    <cfRule type="cellIs" dxfId="355" priority="601" operator="equal">
      <formula>"NÃO"</formula>
    </cfRule>
    <cfRule type="cellIs" dxfId="354" priority="602" operator="equal">
      <formula>"SIM"</formula>
    </cfRule>
  </conditionalFormatting>
  <conditionalFormatting sqref="Y285:Y286">
    <cfRule type="cellIs" dxfId="353" priority="600" operator="equal">
      <formula>"OPORTUNIDADE"</formula>
    </cfRule>
  </conditionalFormatting>
  <conditionalFormatting sqref="Y285:Y286">
    <cfRule type="cellIs" dxfId="352" priority="598" operator="equal">
      <formula>"NÃO"</formula>
    </cfRule>
    <cfRule type="cellIs" dxfId="351" priority="599" operator="equal">
      <formula>"SIM"</formula>
    </cfRule>
  </conditionalFormatting>
  <conditionalFormatting sqref="Y285:Y286">
    <cfRule type="cellIs" dxfId="350" priority="597" operator="equal">
      <formula>"OPORTUNIDADE"</formula>
    </cfRule>
  </conditionalFormatting>
  <conditionalFormatting sqref="Y285:Y286">
    <cfRule type="cellIs" dxfId="349" priority="595" operator="equal">
      <formula>"NÃO"</formula>
    </cfRule>
    <cfRule type="cellIs" dxfId="348" priority="596" operator="equal">
      <formula>"SIM"</formula>
    </cfRule>
  </conditionalFormatting>
  <conditionalFormatting sqref="Y285:Y286">
    <cfRule type="cellIs" dxfId="347" priority="594" operator="equal">
      <formula>"OPORTUNIDADE"</formula>
    </cfRule>
  </conditionalFormatting>
  <conditionalFormatting sqref="Y285:Y286">
    <cfRule type="cellIs" dxfId="346" priority="592" operator="equal">
      <formula>"NÃO"</formula>
    </cfRule>
    <cfRule type="cellIs" dxfId="345" priority="593" operator="equal">
      <formula>"SIM"</formula>
    </cfRule>
  </conditionalFormatting>
  <conditionalFormatting sqref="Y285:Y286">
    <cfRule type="cellIs" dxfId="344" priority="591" operator="equal">
      <formula>"OPORTUNIDADE"</formula>
    </cfRule>
  </conditionalFormatting>
  <conditionalFormatting sqref="Y285:Y286">
    <cfRule type="cellIs" dxfId="343" priority="589" operator="equal">
      <formula>"NÃO"</formula>
    </cfRule>
    <cfRule type="cellIs" dxfId="342" priority="590" operator="equal">
      <formula>"SIM"</formula>
    </cfRule>
  </conditionalFormatting>
  <conditionalFormatting sqref="Y285:Y286">
    <cfRule type="cellIs" dxfId="341" priority="588" operator="equal">
      <formula>"OPORTUNIDADE"</formula>
    </cfRule>
  </conditionalFormatting>
  <conditionalFormatting sqref="Y285:Y286">
    <cfRule type="cellIs" dxfId="340" priority="586" operator="equal">
      <formula>"NÃO"</formula>
    </cfRule>
    <cfRule type="cellIs" dxfId="339" priority="587" operator="equal">
      <formula>"SIM"</formula>
    </cfRule>
  </conditionalFormatting>
  <conditionalFormatting sqref="Y285:Y286">
    <cfRule type="cellIs" dxfId="338" priority="585" operator="equal">
      <formula>"OPORTUNIDADE"</formula>
    </cfRule>
  </conditionalFormatting>
  <conditionalFormatting sqref="Y285:Y286">
    <cfRule type="cellIs" dxfId="337" priority="583" operator="equal">
      <formula>"NÃO"</formula>
    </cfRule>
    <cfRule type="cellIs" dxfId="336" priority="584" operator="equal">
      <formula>"SIM"</formula>
    </cfRule>
  </conditionalFormatting>
  <conditionalFormatting sqref="Y285:Y286">
    <cfRule type="cellIs" dxfId="335" priority="582" operator="equal">
      <formula>"OPORTUNIDADE"</formula>
    </cfRule>
  </conditionalFormatting>
  <conditionalFormatting sqref="Y285:Y286">
    <cfRule type="cellIs" dxfId="334" priority="580" operator="equal">
      <formula>"NÃO"</formula>
    </cfRule>
    <cfRule type="cellIs" dxfId="333" priority="581" operator="equal">
      <formula>"SIM"</formula>
    </cfRule>
  </conditionalFormatting>
  <conditionalFormatting sqref="Y285:Y286">
    <cfRule type="cellIs" dxfId="332" priority="579" operator="equal">
      <formula>"OPORTUNIDADE"</formula>
    </cfRule>
  </conditionalFormatting>
  <conditionalFormatting sqref="Y285:Y286">
    <cfRule type="cellIs" dxfId="331" priority="577" operator="equal">
      <formula>"NÃO"</formula>
    </cfRule>
    <cfRule type="cellIs" dxfId="330" priority="578" operator="equal">
      <formula>"SIM"</formula>
    </cfRule>
  </conditionalFormatting>
  <conditionalFormatting sqref="Y285:Y286">
    <cfRule type="cellIs" dxfId="329" priority="576" operator="equal">
      <formula>"OPORTUNIDADE"</formula>
    </cfRule>
  </conditionalFormatting>
  <conditionalFormatting sqref="Y285:Y286">
    <cfRule type="cellIs" dxfId="328" priority="574" operator="equal">
      <formula>"NÃO"</formula>
    </cfRule>
    <cfRule type="cellIs" dxfId="327" priority="575" operator="equal">
      <formula>"SIM"</formula>
    </cfRule>
  </conditionalFormatting>
  <conditionalFormatting sqref="Y285:Y286">
    <cfRule type="cellIs" dxfId="326" priority="573" operator="equal">
      <formula>"OPORTUNIDADE"</formula>
    </cfRule>
  </conditionalFormatting>
  <conditionalFormatting sqref="Y285:Y286">
    <cfRule type="cellIs" dxfId="325" priority="571" operator="equal">
      <formula>"NÃO"</formula>
    </cfRule>
    <cfRule type="cellIs" dxfId="324" priority="572" operator="equal">
      <formula>"SIM"</formula>
    </cfRule>
  </conditionalFormatting>
  <conditionalFormatting sqref="Y285:Y286">
    <cfRule type="cellIs" dxfId="323" priority="570" operator="equal">
      <formula>"OPORTUNIDADE"</formula>
    </cfRule>
  </conditionalFormatting>
  <conditionalFormatting sqref="Y285:Y286">
    <cfRule type="cellIs" dxfId="322" priority="568" operator="equal">
      <formula>"NÃO"</formula>
    </cfRule>
    <cfRule type="cellIs" dxfId="321" priority="569" operator="equal">
      <formula>"SIM"</formula>
    </cfRule>
  </conditionalFormatting>
  <conditionalFormatting sqref="Y285:Y286">
    <cfRule type="cellIs" dxfId="320" priority="567" operator="equal">
      <formula>"OPORTUNIDADE"</formula>
    </cfRule>
  </conditionalFormatting>
  <conditionalFormatting sqref="Y285:Y286">
    <cfRule type="cellIs" dxfId="319" priority="565" operator="equal">
      <formula>"NÃO"</formula>
    </cfRule>
    <cfRule type="cellIs" dxfId="318" priority="566" operator="equal">
      <formula>"SIM"</formula>
    </cfRule>
  </conditionalFormatting>
  <conditionalFormatting sqref="Y285:Y286">
    <cfRule type="cellIs" dxfId="317" priority="564" operator="equal">
      <formula>"OPORTUNIDADE"</formula>
    </cfRule>
  </conditionalFormatting>
  <conditionalFormatting sqref="Y285:Y286">
    <cfRule type="cellIs" dxfId="316" priority="562" operator="equal">
      <formula>"NÃO"</formula>
    </cfRule>
    <cfRule type="cellIs" dxfId="315" priority="563" operator="equal">
      <formula>"SIM"</formula>
    </cfRule>
  </conditionalFormatting>
  <conditionalFormatting sqref="Y285:Y286">
    <cfRule type="cellIs" dxfId="314" priority="561" operator="equal">
      <formula>"OPORTUNIDADE"</formula>
    </cfRule>
  </conditionalFormatting>
  <conditionalFormatting sqref="Y285:Y286">
    <cfRule type="cellIs" dxfId="313" priority="559" operator="equal">
      <formula>"NÃO"</formula>
    </cfRule>
    <cfRule type="cellIs" dxfId="312" priority="560" operator="equal">
      <formula>"SIM"</formula>
    </cfRule>
  </conditionalFormatting>
  <conditionalFormatting sqref="Y285:Y286">
    <cfRule type="cellIs" dxfId="311" priority="558" operator="equal">
      <formula>"OPORTUNIDADE"</formula>
    </cfRule>
  </conditionalFormatting>
  <conditionalFormatting sqref="Y285:Y286">
    <cfRule type="cellIs" dxfId="310" priority="556" operator="equal">
      <formula>"NÃO"</formula>
    </cfRule>
    <cfRule type="cellIs" dxfId="309" priority="557" operator="equal">
      <formula>"SIM"</formula>
    </cfRule>
  </conditionalFormatting>
  <conditionalFormatting sqref="Y285:Y286">
    <cfRule type="cellIs" dxfId="308" priority="555" operator="equal">
      <formula>"OPORTUNIDADE"</formula>
    </cfRule>
  </conditionalFormatting>
  <conditionalFormatting sqref="Y285:Y286">
    <cfRule type="cellIs" dxfId="307" priority="553" operator="equal">
      <formula>"NÃO"</formula>
    </cfRule>
    <cfRule type="cellIs" dxfId="306" priority="554" operator="equal">
      <formula>"SIM"</formula>
    </cfRule>
  </conditionalFormatting>
  <conditionalFormatting sqref="Y285:Y286">
    <cfRule type="cellIs" dxfId="305" priority="552" operator="equal">
      <formula>"OPORTUNIDADE"</formula>
    </cfRule>
  </conditionalFormatting>
  <conditionalFormatting sqref="Y285:Y286">
    <cfRule type="cellIs" dxfId="304" priority="550" operator="equal">
      <formula>"NÃO"</formula>
    </cfRule>
    <cfRule type="cellIs" dxfId="303" priority="551" operator="equal">
      <formula>"SIM"</formula>
    </cfRule>
  </conditionalFormatting>
  <conditionalFormatting sqref="Y285:Y286">
    <cfRule type="cellIs" dxfId="302" priority="549" operator="equal">
      <formula>"OPORTUNIDADE"</formula>
    </cfRule>
  </conditionalFormatting>
  <conditionalFormatting sqref="Y285:Y286">
    <cfRule type="cellIs" dxfId="301" priority="547" operator="equal">
      <formula>"NÃO"</formula>
    </cfRule>
    <cfRule type="cellIs" dxfId="300" priority="548" operator="equal">
      <formula>"SIM"</formula>
    </cfRule>
  </conditionalFormatting>
  <conditionalFormatting sqref="Y285:Y286">
    <cfRule type="cellIs" dxfId="299" priority="546" operator="equal">
      <formula>"OPORTUNIDADE"</formula>
    </cfRule>
  </conditionalFormatting>
  <conditionalFormatting sqref="Y285:Y286">
    <cfRule type="cellIs" dxfId="298" priority="544" operator="equal">
      <formula>"NÃO"</formula>
    </cfRule>
    <cfRule type="cellIs" dxfId="297" priority="545" operator="equal">
      <formula>"SIM"</formula>
    </cfRule>
  </conditionalFormatting>
  <conditionalFormatting sqref="Y285:Y286">
    <cfRule type="cellIs" dxfId="296" priority="543" operator="equal">
      <formula>"OPORTUNIDADE"</formula>
    </cfRule>
  </conditionalFormatting>
  <conditionalFormatting sqref="Y285:Y286">
    <cfRule type="cellIs" dxfId="295" priority="541" operator="equal">
      <formula>"NÃO"</formula>
    </cfRule>
    <cfRule type="cellIs" dxfId="294" priority="542" operator="equal">
      <formula>"SIM"</formula>
    </cfRule>
  </conditionalFormatting>
  <conditionalFormatting sqref="Y285:Y286">
    <cfRule type="cellIs" dxfId="293" priority="540" operator="equal">
      <formula>"OPORTUNIDADE"</formula>
    </cfRule>
  </conditionalFormatting>
  <conditionalFormatting sqref="Y285:Y286">
    <cfRule type="cellIs" dxfId="292" priority="538" operator="equal">
      <formula>"NÃO"</formula>
    </cfRule>
    <cfRule type="cellIs" dxfId="291" priority="539" operator="equal">
      <formula>"SIM"</formula>
    </cfRule>
  </conditionalFormatting>
  <conditionalFormatting sqref="Y285:Y286">
    <cfRule type="cellIs" dxfId="290" priority="537" operator="equal">
      <formula>"OPORTUNIDADE"</formula>
    </cfRule>
  </conditionalFormatting>
  <conditionalFormatting sqref="Y285:Y286">
    <cfRule type="cellIs" dxfId="289" priority="535" operator="equal">
      <formula>"NÃO"</formula>
    </cfRule>
    <cfRule type="cellIs" dxfId="288" priority="536" operator="equal">
      <formula>"SIM"</formula>
    </cfRule>
  </conditionalFormatting>
  <conditionalFormatting sqref="Y285:Y286">
    <cfRule type="cellIs" dxfId="287" priority="534" operator="equal">
      <formula>"OPORTUNIDADE"</formula>
    </cfRule>
  </conditionalFormatting>
  <conditionalFormatting sqref="Y285:Y286">
    <cfRule type="cellIs" dxfId="286" priority="532" operator="equal">
      <formula>"NÃO"</formula>
    </cfRule>
    <cfRule type="cellIs" dxfId="285" priority="533" operator="equal">
      <formula>"SIM"</formula>
    </cfRule>
  </conditionalFormatting>
  <conditionalFormatting sqref="Y285:Y286">
    <cfRule type="cellIs" dxfId="284" priority="531" operator="equal">
      <formula>"OPORTUNIDADE"</formula>
    </cfRule>
  </conditionalFormatting>
  <conditionalFormatting sqref="Y285:Y286">
    <cfRule type="cellIs" dxfId="283" priority="529" operator="equal">
      <formula>"NÃO"</formula>
    </cfRule>
    <cfRule type="cellIs" dxfId="282" priority="530" operator="equal">
      <formula>"SIM"</formula>
    </cfRule>
  </conditionalFormatting>
  <conditionalFormatting sqref="Y285:Y286">
    <cfRule type="cellIs" dxfId="281" priority="528" operator="equal">
      <formula>"OPORTUNIDADE"</formula>
    </cfRule>
  </conditionalFormatting>
  <conditionalFormatting sqref="Y285:Y286">
    <cfRule type="cellIs" dxfId="280" priority="526" operator="equal">
      <formula>"NÃO"</formula>
    </cfRule>
    <cfRule type="cellIs" dxfId="279" priority="527" operator="equal">
      <formula>"SIM"</formula>
    </cfRule>
  </conditionalFormatting>
  <conditionalFormatting sqref="Y285:Y286">
    <cfRule type="cellIs" dxfId="278" priority="525" operator="equal">
      <formula>"OPORTUNIDADE"</formula>
    </cfRule>
  </conditionalFormatting>
  <conditionalFormatting sqref="Y285:Y286">
    <cfRule type="cellIs" dxfId="277" priority="523" operator="equal">
      <formula>"NÃO"</formula>
    </cfRule>
    <cfRule type="cellIs" dxfId="276" priority="524" operator="equal">
      <formula>"SIM"</formula>
    </cfRule>
  </conditionalFormatting>
  <conditionalFormatting sqref="Y285:Y286">
    <cfRule type="cellIs" dxfId="275" priority="522" operator="equal">
      <formula>"OPORTUNIDADE"</formula>
    </cfRule>
  </conditionalFormatting>
  <conditionalFormatting sqref="Y285:Y286">
    <cfRule type="cellIs" dxfId="274" priority="520" operator="equal">
      <formula>"NÃO"</formula>
    </cfRule>
    <cfRule type="cellIs" dxfId="273" priority="521" operator="equal">
      <formula>"SIM"</formula>
    </cfRule>
  </conditionalFormatting>
  <conditionalFormatting sqref="Y285:Y286">
    <cfRule type="cellIs" dxfId="272" priority="519" operator="equal">
      <formula>"OPORTUNIDADE"</formula>
    </cfRule>
  </conditionalFormatting>
  <conditionalFormatting sqref="Y285:Y286">
    <cfRule type="cellIs" dxfId="271" priority="517" operator="equal">
      <formula>"NÃO"</formula>
    </cfRule>
    <cfRule type="cellIs" dxfId="270" priority="518" operator="equal">
      <formula>"SIM"</formula>
    </cfRule>
  </conditionalFormatting>
  <conditionalFormatting sqref="Y285:Y286">
    <cfRule type="cellIs" dxfId="269" priority="516" operator="equal">
      <formula>"OPORTUNIDADE"</formula>
    </cfRule>
  </conditionalFormatting>
  <conditionalFormatting sqref="Y285:Y286">
    <cfRule type="cellIs" dxfId="268" priority="514" operator="equal">
      <formula>"NÃO"</formula>
    </cfRule>
    <cfRule type="cellIs" dxfId="267" priority="515" operator="equal">
      <formula>"SIM"</formula>
    </cfRule>
  </conditionalFormatting>
  <conditionalFormatting sqref="Y285:Y286">
    <cfRule type="cellIs" dxfId="266" priority="513" operator="equal">
      <formula>"OPORTUNIDADE"</formula>
    </cfRule>
  </conditionalFormatting>
  <conditionalFormatting sqref="Y285:Y286">
    <cfRule type="cellIs" dxfId="265" priority="511" operator="equal">
      <formula>"NÃO"</formula>
    </cfRule>
    <cfRule type="cellIs" dxfId="264" priority="512" operator="equal">
      <formula>"SIM"</formula>
    </cfRule>
  </conditionalFormatting>
  <conditionalFormatting sqref="Y285:Y286">
    <cfRule type="cellIs" dxfId="263" priority="510" operator="equal">
      <formula>"OPORTUNIDADE"</formula>
    </cfRule>
  </conditionalFormatting>
  <conditionalFormatting sqref="Y285:Y286">
    <cfRule type="cellIs" dxfId="262" priority="508" operator="equal">
      <formula>"NÃO"</formula>
    </cfRule>
    <cfRule type="cellIs" dxfId="261" priority="509" operator="equal">
      <formula>"SIM"</formula>
    </cfRule>
  </conditionalFormatting>
  <conditionalFormatting sqref="Y285:Y286">
    <cfRule type="cellIs" dxfId="260" priority="507" operator="equal">
      <formula>"OPORTUNIDADE"</formula>
    </cfRule>
  </conditionalFormatting>
  <conditionalFormatting sqref="Y285:Y286">
    <cfRule type="cellIs" dxfId="259" priority="505" operator="equal">
      <formula>"NÃO"</formula>
    </cfRule>
    <cfRule type="cellIs" dxfId="258" priority="506" operator="equal">
      <formula>"SIM"</formula>
    </cfRule>
  </conditionalFormatting>
  <conditionalFormatting sqref="Y285:Y286">
    <cfRule type="cellIs" dxfId="257" priority="504" operator="equal">
      <formula>"OPORTUNIDADE"</formula>
    </cfRule>
  </conditionalFormatting>
  <conditionalFormatting sqref="Y285:Y286">
    <cfRule type="cellIs" dxfId="256" priority="502" operator="equal">
      <formula>"NÃO"</formula>
    </cfRule>
    <cfRule type="cellIs" dxfId="255" priority="503" operator="equal">
      <formula>"SIM"</formula>
    </cfRule>
  </conditionalFormatting>
  <conditionalFormatting sqref="Y285:Y286">
    <cfRule type="cellIs" dxfId="254" priority="501" operator="equal">
      <formula>"OPORTUNIDADE"</formula>
    </cfRule>
  </conditionalFormatting>
  <conditionalFormatting sqref="Y285:Y286">
    <cfRule type="cellIs" dxfId="253" priority="499" operator="equal">
      <formula>"NÃO"</formula>
    </cfRule>
    <cfRule type="cellIs" dxfId="252" priority="500" operator="equal">
      <formula>"SIM"</formula>
    </cfRule>
  </conditionalFormatting>
  <conditionalFormatting sqref="Y285:Y286">
    <cfRule type="cellIs" dxfId="251" priority="498" operator="equal">
      <formula>"OPORTUNIDADE"</formula>
    </cfRule>
  </conditionalFormatting>
  <conditionalFormatting sqref="Y285:Y286">
    <cfRule type="cellIs" dxfId="250" priority="496" operator="equal">
      <formula>"NÃO"</formula>
    </cfRule>
    <cfRule type="cellIs" dxfId="249" priority="497" operator="equal">
      <formula>"SIM"</formula>
    </cfRule>
  </conditionalFormatting>
  <conditionalFormatting sqref="Y285:Y286">
    <cfRule type="cellIs" dxfId="248" priority="495" operator="equal">
      <formula>"OPORTUNIDADE"</formula>
    </cfRule>
  </conditionalFormatting>
  <conditionalFormatting sqref="Y285:Y286">
    <cfRule type="cellIs" dxfId="247" priority="493" operator="equal">
      <formula>"NÃO"</formula>
    </cfRule>
    <cfRule type="cellIs" dxfId="246" priority="494" operator="equal">
      <formula>"SIM"</formula>
    </cfRule>
  </conditionalFormatting>
  <conditionalFormatting sqref="Y285:Y286">
    <cfRule type="cellIs" dxfId="245" priority="492" operator="equal">
      <formula>"OPORTUNIDADE"</formula>
    </cfRule>
  </conditionalFormatting>
  <conditionalFormatting sqref="Y285:Y286">
    <cfRule type="cellIs" dxfId="244" priority="490" operator="equal">
      <formula>"NÃO"</formula>
    </cfRule>
    <cfRule type="cellIs" dxfId="243" priority="491" operator="equal">
      <formula>"SIM"</formula>
    </cfRule>
  </conditionalFormatting>
  <conditionalFormatting sqref="Y285:Y286">
    <cfRule type="cellIs" dxfId="242" priority="489" operator="equal">
      <formula>"OPORTUNIDADE"</formula>
    </cfRule>
  </conditionalFormatting>
  <conditionalFormatting sqref="Y285:Y286">
    <cfRule type="cellIs" dxfId="241" priority="487" operator="equal">
      <formula>"NÃO"</formula>
    </cfRule>
    <cfRule type="cellIs" dxfId="240" priority="488" operator="equal">
      <formula>"SIM"</formula>
    </cfRule>
  </conditionalFormatting>
  <conditionalFormatting sqref="Y285:Y286">
    <cfRule type="cellIs" dxfId="239" priority="486" operator="equal">
      <formula>"OPORTUNIDADE"</formula>
    </cfRule>
  </conditionalFormatting>
  <conditionalFormatting sqref="Y285:Y286">
    <cfRule type="cellIs" dxfId="238" priority="484" operator="equal">
      <formula>"NÃO"</formula>
    </cfRule>
    <cfRule type="cellIs" dxfId="237" priority="485" operator="equal">
      <formula>"SIM"</formula>
    </cfRule>
  </conditionalFormatting>
  <conditionalFormatting sqref="Y285:Y286">
    <cfRule type="cellIs" dxfId="236" priority="483" operator="equal">
      <formula>"OPORTUNIDADE"</formula>
    </cfRule>
  </conditionalFormatting>
  <conditionalFormatting sqref="Y285:Y286">
    <cfRule type="cellIs" dxfId="235" priority="481" operator="equal">
      <formula>"NÃO"</formula>
    </cfRule>
    <cfRule type="cellIs" dxfId="234" priority="482" operator="equal">
      <formula>"SIM"</formula>
    </cfRule>
  </conditionalFormatting>
  <conditionalFormatting sqref="Y285:Y286">
    <cfRule type="cellIs" dxfId="233" priority="480" operator="equal">
      <formula>"OPORTUNIDADE"</formula>
    </cfRule>
  </conditionalFormatting>
  <conditionalFormatting sqref="Y285:Y286">
    <cfRule type="cellIs" dxfId="232" priority="478" operator="equal">
      <formula>"NÃO"</formula>
    </cfRule>
    <cfRule type="cellIs" dxfId="231" priority="479" operator="equal">
      <formula>"SIM"</formula>
    </cfRule>
  </conditionalFormatting>
  <conditionalFormatting sqref="Y285:Y286">
    <cfRule type="cellIs" dxfId="230" priority="477" operator="equal">
      <formula>"OPORTUNIDADE"</formula>
    </cfRule>
  </conditionalFormatting>
  <conditionalFormatting sqref="Y285:Y286">
    <cfRule type="cellIs" dxfId="229" priority="475" operator="equal">
      <formula>"NÃO"</formula>
    </cfRule>
    <cfRule type="cellIs" dxfId="228" priority="476" operator="equal">
      <formula>"SIM"</formula>
    </cfRule>
  </conditionalFormatting>
  <conditionalFormatting sqref="Y285:Y286">
    <cfRule type="cellIs" dxfId="227" priority="474" operator="equal">
      <formula>"OPORTUNIDADE"</formula>
    </cfRule>
  </conditionalFormatting>
  <conditionalFormatting sqref="Y285:Y286">
    <cfRule type="cellIs" dxfId="226" priority="472" operator="equal">
      <formula>"NÃO"</formula>
    </cfRule>
    <cfRule type="cellIs" dxfId="225" priority="473" operator="equal">
      <formula>"SIM"</formula>
    </cfRule>
  </conditionalFormatting>
  <conditionalFormatting sqref="Y285:Y286">
    <cfRule type="cellIs" dxfId="224" priority="471" operator="equal">
      <formula>"OPORTUNIDADE"</formula>
    </cfRule>
  </conditionalFormatting>
  <conditionalFormatting sqref="Y285:Y286">
    <cfRule type="cellIs" dxfId="223" priority="469" operator="equal">
      <formula>"NÃO"</formula>
    </cfRule>
    <cfRule type="cellIs" dxfId="222" priority="470" operator="equal">
      <formula>"SIM"</formula>
    </cfRule>
  </conditionalFormatting>
  <conditionalFormatting sqref="Y285:Y286">
    <cfRule type="cellIs" dxfId="221" priority="468" operator="equal">
      <formula>"OPORTUNIDADE"</formula>
    </cfRule>
  </conditionalFormatting>
  <conditionalFormatting sqref="Y285:Y286">
    <cfRule type="cellIs" dxfId="220" priority="466" operator="equal">
      <formula>"NÃO"</formula>
    </cfRule>
    <cfRule type="cellIs" dxfId="219" priority="467" operator="equal">
      <formula>"SIM"</formula>
    </cfRule>
  </conditionalFormatting>
  <conditionalFormatting sqref="Y285:Y286">
    <cfRule type="cellIs" dxfId="218" priority="465" operator="equal">
      <formula>"OPORTUNIDADE"</formula>
    </cfRule>
  </conditionalFormatting>
  <conditionalFormatting sqref="Y285:Y286">
    <cfRule type="cellIs" dxfId="217" priority="463" operator="equal">
      <formula>"NÃO"</formula>
    </cfRule>
    <cfRule type="cellIs" dxfId="216" priority="464" operator="equal">
      <formula>"SIM"</formula>
    </cfRule>
  </conditionalFormatting>
  <conditionalFormatting sqref="Y285:Y286">
    <cfRule type="cellIs" dxfId="215" priority="462" operator="equal">
      <formula>"OPORTUNIDADE"</formula>
    </cfRule>
  </conditionalFormatting>
  <conditionalFormatting sqref="Y285:Y286">
    <cfRule type="cellIs" dxfId="214" priority="460" operator="equal">
      <formula>"NÃO"</formula>
    </cfRule>
    <cfRule type="cellIs" dxfId="213" priority="461" operator="equal">
      <formula>"SIM"</formula>
    </cfRule>
  </conditionalFormatting>
  <conditionalFormatting sqref="Y285:Y286">
    <cfRule type="cellIs" dxfId="212" priority="459" operator="equal">
      <formula>"OPORTUNIDADE"</formula>
    </cfRule>
  </conditionalFormatting>
  <conditionalFormatting sqref="Y285:Y286">
    <cfRule type="cellIs" dxfId="211" priority="457" operator="equal">
      <formula>"NÃO"</formula>
    </cfRule>
    <cfRule type="cellIs" dxfId="210" priority="458" operator="equal">
      <formula>"SIM"</formula>
    </cfRule>
  </conditionalFormatting>
  <conditionalFormatting sqref="Y285:Y286">
    <cfRule type="cellIs" dxfId="209" priority="456" operator="equal">
      <formula>"OPORTUNIDADE"</formula>
    </cfRule>
  </conditionalFormatting>
  <conditionalFormatting sqref="Y285:Y286">
    <cfRule type="cellIs" dxfId="208" priority="454" operator="equal">
      <formula>"NÃO"</formula>
    </cfRule>
    <cfRule type="cellIs" dxfId="207" priority="455" operator="equal">
      <formula>"SIM"</formula>
    </cfRule>
  </conditionalFormatting>
  <conditionalFormatting sqref="Y285:Y286">
    <cfRule type="cellIs" dxfId="206" priority="453" operator="equal">
      <formula>"OPORTUNIDADE"</formula>
    </cfRule>
  </conditionalFormatting>
  <conditionalFormatting sqref="Y285:Y286">
    <cfRule type="cellIs" dxfId="205" priority="451" operator="equal">
      <formula>"NÃO"</formula>
    </cfRule>
    <cfRule type="cellIs" dxfId="204" priority="452" operator="equal">
      <formula>"SIM"</formula>
    </cfRule>
  </conditionalFormatting>
  <conditionalFormatting sqref="Y285:Y286">
    <cfRule type="cellIs" dxfId="203" priority="450" operator="equal">
      <formula>"OPORTUNIDADE"</formula>
    </cfRule>
  </conditionalFormatting>
  <conditionalFormatting sqref="Y285:Y286">
    <cfRule type="cellIs" dxfId="202" priority="448" operator="equal">
      <formula>"NÃO"</formula>
    </cfRule>
    <cfRule type="cellIs" dxfId="201" priority="449" operator="equal">
      <formula>"SIM"</formula>
    </cfRule>
  </conditionalFormatting>
  <conditionalFormatting sqref="Y285:Y286">
    <cfRule type="cellIs" dxfId="200" priority="447" operator="equal">
      <formula>"OPORTUNIDADE"</formula>
    </cfRule>
  </conditionalFormatting>
  <conditionalFormatting sqref="Y285:Y286">
    <cfRule type="cellIs" dxfId="199" priority="445" operator="equal">
      <formula>"NÃO"</formula>
    </cfRule>
    <cfRule type="cellIs" dxfId="198" priority="446" operator="equal">
      <formula>"SIM"</formula>
    </cfRule>
  </conditionalFormatting>
  <conditionalFormatting sqref="Y285:Y286">
    <cfRule type="cellIs" dxfId="197" priority="444" operator="equal">
      <formula>"OPORTUNIDADE"</formula>
    </cfRule>
  </conditionalFormatting>
  <conditionalFormatting sqref="Y285:Y286">
    <cfRule type="cellIs" dxfId="196" priority="442" operator="equal">
      <formula>"NÃO"</formula>
    </cfRule>
    <cfRule type="cellIs" dxfId="195" priority="443" operator="equal">
      <formula>"SIM"</formula>
    </cfRule>
  </conditionalFormatting>
  <conditionalFormatting sqref="Y285:Y286">
    <cfRule type="cellIs" dxfId="194" priority="441" operator="equal">
      <formula>"OPORTUNIDADE"</formula>
    </cfRule>
  </conditionalFormatting>
  <conditionalFormatting sqref="Y285:Y286">
    <cfRule type="cellIs" dxfId="193" priority="439" operator="equal">
      <formula>"NÃO"</formula>
    </cfRule>
    <cfRule type="cellIs" dxfId="192" priority="440" operator="equal">
      <formula>"SIM"</formula>
    </cfRule>
  </conditionalFormatting>
  <conditionalFormatting sqref="Y285:Y286">
    <cfRule type="cellIs" dxfId="191" priority="438" operator="equal">
      <formula>"OPORTUNIDADE"</formula>
    </cfRule>
  </conditionalFormatting>
  <conditionalFormatting sqref="Y285:Y286">
    <cfRule type="cellIs" dxfId="190" priority="436" operator="equal">
      <formula>"NÃO"</formula>
    </cfRule>
    <cfRule type="cellIs" dxfId="189" priority="437" operator="equal">
      <formula>"SIM"</formula>
    </cfRule>
  </conditionalFormatting>
  <conditionalFormatting sqref="Y285:Y286">
    <cfRule type="cellIs" dxfId="188" priority="435" operator="equal">
      <formula>"OPORTUNIDADE"</formula>
    </cfRule>
  </conditionalFormatting>
  <conditionalFormatting sqref="Y285:Y286">
    <cfRule type="cellIs" dxfId="187" priority="433" operator="equal">
      <formula>"NÃO"</formula>
    </cfRule>
    <cfRule type="cellIs" dxfId="186" priority="434" operator="equal">
      <formula>"SIM"</formula>
    </cfRule>
  </conditionalFormatting>
  <conditionalFormatting sqref="Y285:Y286">
    <cfRule type="cellIs" dxfId="185" priority="432" operator="equal">
      <formula>"OPORTUNIDADE"</formula>
    </cfRule>
  </conditionalFormatting>
  <conditionalFormatting sqref="Y285:Y286">
    <cfRule type="cellIs" dxfId="184" priority="430" operator="equal">
      <formula>"NÃO"</formula>
    </cfRule>
    <cfRule type="cellIs" dxfId="183" priority="431" operator="equal">
      <formula>"SIM"</formula>
    </cfRule>
  </conditionalFormatting>
  <conditionalFormatting sqref="Y285:Y286">
    <cfRule type="cellIs" dxfId="182" priority="429" operator="equal">
      <formula>"OPORTUNIDADE"</formula>
    </cfRule>
  </conditionalFormatting>
  <conditionalFormatting sqref="Y285:Y286">
    <cfRule type="cellIs" dxfId="181" priority="427" operator="equal">
      <formula>"NÃO"</formula>
    </cfRule>
    <cfRule type="cellIs" dxfId="180" priority="428" operator="equal">
      <formula>"SIM"</formula>
    </cfRule>
  </conditionalFormatting>
  <conditionalFormatting sqref="Y285:Y286">
    <cfRule type="cellIs" dxfId="179" priority="426" operator="equal">
      <formula>"OPORTUNIDADE"</formula>
    </cfRule>
  </conditionalFormatting>
  <conditionalFormatting sqref="Y285:Y286">
    <cfRule type="cellIs" dxfId="178" priority="424" operator="equal">
      <formula>"NÃO"</formula>
    </cfRule>
    <cfRule type="cellIs" dxfId="177" priority="425" operator="equal">
      <formula>"SIM"</formula>
    </cfRule>
  </conditionalFormatting>
  <conditionalFormatting sqref="Y285:Y286">
    <cfRule type="cellIs" dxfId="176" priority="423" operator="equal">
      <formula>"OPORTUNIDADE"</formula>
    </cfRule>
  </conditionalFormatting>
  <conditionalFormatting sqref="Y285:Y286">
    <cfRule type="cellIs" dxfId="175" priority="421" operator="equal">
      <formula>"NÃO"</formula>
    </cfRule>
    <cfRule type="cellIs" dxfId="174" priority="422" operator="equal">
      <formula>"SIM"</formula>
    </cfRule>
  </conditionalFormatting>
  <conditionalFormatting sqref="Y285:Y286">
    <cfRule type="cellIs" dxfId="173" priority="420" operator="equal">
      <formula>"OPORTUNIDADE"</formula>
    </cfRule>
  </conditionalFormatting>
  <conditionalFormatting sqref="Y285:Y286">
    <cfRule type="cellIs" dxfId="172" priority="418" operator="equal">
      <formula>"NÃO"</formula>
    </cfRule>
    <cfRule type="cellIs" dxfId="171" priority="419" operator="equal">
      <formula>"SIM"</formula>
    </cfRule>
  </conditionalFormatting>
  <conditionalFormatting sqref="Y285:Y286">
    <cfRule type="cellIs" dxfId="170" priority="417" operator="equal">
      <formula>"OPORTUNIDADE"</formula>
    </cfRule>
  </conditionalFormatting>
  <conditionalFormatting sqref="Y285:Y286">
    <cfRule type="cellIs" dxfId="169" priority="415" operator="equal">
      <formula>"NÃO"</formula>
    </cfRule>
    <cfRule type="cellIs" dxfId="168" priority="416" operator="equal">
      <formula>"SIM"</formula>
    </cfRule>
  </conditionalFormatting>
  <conditionalFormatting sqref="Y285:Y286">
    <cfRule type="cellIs" dxfId="167" priority="414" operator="equal">
      <formula>"OPORTUNIDADE"</formula>
    </cfRule>
  </conditionalFormatting>
  <conditionalFormatting sqref="Y285:Y286">
    <cfRule type="cellIs" dxfId="166" priority="412" operator="equal">
      <formula>"NÃO"</formula>
    </cfRule>
    <cfRule type="cellIs" dxfId="165" priority="413" operator="equal">
      <formula>"SIM"</formula>
    </cfRule>
  </conditionalFormatting>
  <conditionalFormatting sqref="Y285:Y286">
    <cfRule type="cellIs" dxfId="164" priority="411" operator="equal">
      <formula>"OPORTUNIDADE"</formula>
    </cfRule>
  </conditionalFormatting>
  <conditionalFormatting sqref="Y285:Y286">
    <cfRule type="cellIs" dxfId="163" priority="409" operator="equal">
      <formula>"NÃO"</formula>
    </cfRule>
    <cfRule type="cellIs" dxfId="162" priority="410" operator="equal">
      <formula>"SIM"</formula>
    </cfRule>
  </conditionalFormatting>
  <conditionalFormatting sqref="Y285:Y286">
    <cfRule type="cellIs" dxfId="161" priority="408" operator="equal">
      <formula>"OPORTUNIDADE"</formula>
    </cfRule>
  </conditionalFormatting>
  <conditionalFormatting sqref="Y285:Y286">
    <cfRule type="cellIs" dxfId="160" priority="406" operator="equal">
      <formula>"NÃO"</formula>
    </cfRule>
    <cfRule type="cellIs" dxfId="159" priority="407" operator="equal">
      <formula>"SIM"</formula>
    </cfRule>
  </conditionalFormatting>
  <conditionalFormatting sqref="Y284">
    <cfRule type="cellIs" dxfId="158" priority="405" operator="equal">
      <formula>"OPORTUNIDADE"</formula>
    </cfRule>
  </conditionalFormatting>
  <conditionalFormatting sqref="Y284">
    <cfRule type="cellIs" dxfId="157" priority="403" operator="equal">
      <formula>"NÃO"</formula>
    </cfRule>
    <cfRule type="cellIs" dxfId="156" priority="404" operator="equal">
      <formula>"SIM"</formula>
    </cfRule>
  </conditionalFormatting>
  <conditionalFormatting sqref="Y284">
    <cfRule type="cellIs" dxfId="155" priority="402" operator="equal">
      <formula>"OPORTUNIDADE"</formula>
    </cfRule>
  </conditionalFormatting>
  <conditionalFormatting sqref="Y284">
    <cfRule type="cellIs" dxfId="154" priority="400" operator="equal">
      <formula>"NÃO"</formula>
    </cfRule>
    <cfRule type="cellIs" dxfId="153" priority="401" operator="equal">
      <formula>"SIM"</formula>
    </cfRule>
  </conditionalFormatting>
  <conditionalFormatting sqref="Y284">
    <cfRule type="cellIs" dxfId="152" priority="399" operator="equal">
      <formula>"OPORTUNIDADE"</formula>
    </cfRule>
  </conditionalFormatting>
  <conditionalFormatting sqref="Y284">
    <cfRule type="cellIs" dxfId="151" priority="397" operator="equal">
      <formula>"NÃO"</formula>
    </cfRule>
    <cfRule type="cellIs" dxfId="150" priority="398" operator="equal">
      <formula>"SIM"</formula>
    </cfRule>
  </conditionalFormatting>
  <conditionalFormatting sqref="Y284">
    <cfRule type="cellIs" dxfId="149" priority="396" operator="equal">
      <formula>"OPORTUNIDADE"</formula>
    </cfRule>
  </conditionalFormatting>
  <conditionalFormatting sqref="Y284">
    <cfRule type="cellIs" dxfId="148" priority="394" operator="equal">
      <formula>"NÃO"</formula>
    </cfRule>
    <cfRule type="cellIs" dxfId="147" priority="395" operator="equal">
      <formula>"SIM"</formula>
    </cfRule>
  </conditionalFormatting>
  <conditionalFormatting sqref="Z284">
    <cfRule type="cellIs" dxfId="146" priority="393" operator="equal">
      <formula>"OPORTUNIDADE"</formula>
    </cfRule>
  </conditionalFormatting>
  <conditionalFormatting sqref="Z284">
    <cfRule type="cellIs" dxfId="145" priority="391" operator="equal">
      <formula>"NÃO"</formula>
    </cfRule>
    <cfRule type="cellIs" dxfId="144" priority="392" operator="equal">
      <formula>"SIM"</formula>
    </cfRule>
  </conditionalFormatting>
  <conditionalFormatting sqref="Z284">
    <cfRule type="cellIs" dxfId="143" priority="390" operator="equal">
      <formula>"OPORTUNIDADE"</formula>
    </cfRule>
  </conditionalFormatting>
  <conditionalFormatting sqref="Z284">
    <cfRule type="cellIs" dxfId="142" priority="388" operator="equal">
      <formula>"NÃO"</formula>
    </cfRule>
    <cfRule type="cellIs" dxfId="141" priority="389" operator="equal">
      <formula>"SIM"</formula>
    </cfRule>
  </conditionalFormatting>
  <conditionalFormatting sqref="Y284">
    <cfRule type="cellIs" dxfId="140" priority="387" operator="equal">
      <formula>"OPORTUNIDADE"</formula>
    </cfRule>
  </conditionalFormatting>
  <conditionalFormatting sqref="Y284">
    <cfRule type="cellIs" dxfId="139" priority="385" operator="equal">
      <formula>"NÃO"</formula>
    </cfRule>
    <cfRule type="cellIs" dxfId="138" priority="386" operator="equal">
      <formula>"SIM"</formula>
    </cfRule>
  </conditionalFormatting>
  <conditionalFormatting sqref="Y284">
    <cfRule type="cellIs" dxfId="137" priority="384" operator="equal">
      <formula>"OPORTUNIDADE"</formula>
    </cfRule>
  </conditionalFormatting>
  <conditionalFormatting sqref="Y284">
    <cfRule type="cellIs" dxfId="136" priority="382" operator="equal">
      <formula>"NÃO"</formula>
    </cfRule>
    <cfRule type="cellIs" dxfId="135" priority="383" operator="equal">
      <formula>"SIM"</formula>
    </cfRule>
  </conditionalFormatting>
  <conditionalFormatting sqref="Z284">
    <cfRule type="cellIs" dxfId="134" priority="381" operator="equal">
      <formula>"OPORTUNIDADE"</formula>
    </cfRule>
  </conditionalFormatting>
  <conditionalFormatting sqref="Z284">
    <cfRule type="cellIs" dxfId="133" priority="379" operator="equal">
      <formula>"NÃO"</formula>
    </cfRule>
    <cfRule type="cellIs" dxfId="132" priority="380" operator="equal">
      <formula>"SIM"</formula>
    </cfRule>
  </conditionalFormatting>
  <conditionalFormatting sqref="Z284">
    <cfRule type="cellIs" dxfId="131" priority="378" operator="equal">
      <formula>"OPORTUNIDADE"</formula>
    </cfRule>
  </conditionalFormatting>
  <conditionalFormatting sqref="Z284">
    <cfRule type="cellIs" dxfId="130" priority="376" operator="equal">
      <formula>"NÃO"</formula>
    </cfRule>
    <cfRule type="cellIs" dxfId="129" priority="377" operator="equal">
      <formula>"SIM"</formula>
    </cfRule>
  </conditionalFormatting>
  <conditionalFormatting sqref="Z284">
    <cfRule type="cellIs" dxfId="128" priority="375" operator="equal">
      <formula>"OPORTUNIDADE"</formula>
    </cfRule>
  </conditionalFormatting>
  <conditionalFormatting sqref="Z284">
    <cfRule type="cellIs" dxfId="127" priority="373" operator="equal">
      <formula>"NÃO"</formula>
    </cfRule>
    <cfRule type="cellIs" dxfId="126" priority="374" operator="equal">
      <formula>"SIM"</formula>
    </cfRule>
  </conditionalFormatting>
  <conditionalFormatting sqref="Z284">
    <cfRule type="cellIs" dxfId="125" priority="372" operator="equal">
      <formula>"OPORTUNIDADE"</formula>
    </cfRule>
  </conditionalFormatting>
  <conditionalFormatting sqref="Z284">
    <cfRule type="cellIs" dxfId="124" priority="370" operator="equal">
      <formula>"NÃO"</formula>
    </cfRule>
    <cfRule type="cellIs" dxfId="123" priority="371" operator="equal">
      <formula>"SIM"</formula>
    </cfRule>
  </conditionalFormatting>
  <conditionalFormatting sqref="Y284">
    <cfRule type="cellIs" dxfId="122" priority="369" operator="equal">
      <formula>"OPORTUNIDADE"</formula>
    </cfRule>
  </conditionalFormatting>
  <conditionalFormatting sqref="Y284">
    <cfRule type="cellIs" dxfId="121" priority="367" operator="equal">
      <formula>"NÃO"</formula>
    </cfRule>
    <cfRule type="cellIs" dxfId="120" priority="368" operator="equal">
      <formula>"SIM"</formula>
    </cfRule>
  </conditionalFormatting>
  <conditionalFormatting sqref="Y284">
    <cfRule type="cellIs" dxfId="119" priority="366" operator="equal">
      <formula>"OPORTUNIDADE"</formula>
    </cfRule>
  </conditionalFormatting>
  <conditionalFormatting sqref="Y284">
    <cfRule type="cellIs" dxfId="118" priority="364" operator="equal">
      <formula>"NÃO"</formula>
    </cfRule>
    <cfRule type="cellIs" dxfId="117" priority="365" operator="equal">
      <formula>"SIM"</formula>
    </cfRule>
  </conditionalFormatting>
  <conditionalFormatting sqref="Y284">
    <cfRule type="cellIs" dxfId="116" priority="363" operator="equal">
      <formula>"OPORTUNIDADE"</formula>
    </cfRule>
  </conditionalFormatting>
  <conditionalFormatting sqref="Y284">
    <cfRule type="cellIs" dxfId="115" priority="361" operator="equal">
      <formula>"NÃO"</formula>
    </cfRule>
    <cfRule type="cellIs" dxfId="114" priority="362" operator="equal">
      <formula>"SIM"</formula>
    </cfRule>
  </conditionalFormatting>
  <conditionalFormatting sqref="Y284">
    <cfRule type="cellIs" dxfId="113" priority="360" operator="equal">
      <formula>"OPORTUNIDADE"</formula>
    </cfRule>
  </conditionalFormatting>
  <conditionalFormatting sqref="Y284">
    <cfRule type="cellIs" dxfId="112" priority="358" operator="equal">
      <formula>"NÃO"</formula>
    </cfRule>
    <cfRule type="cellIs" dxfId="111" priority="359" operator="equal">
      <formula>"SIM"</formula>
    </cfRule>
  </conditionalFormatting>
  <conditionalFormatting sqref="Y284">
    <cfRule type="cellIs" dxfId="110" priority="357" operator="equal">
      <formula>"OPORTUNIDADE"</formula>
    </cfRule>
  </conditionalFormatting>
  <conditionalFormatting sqref="Y284">
    <cfRule type="cellIs" dxfId="109" priority="355" operator="equal">
      <formula>"NÃO"</formula>
    </cfRule>
    <cfRule type="cellIs" dxfId="108" priority="356" operator="equal">
      <formula>"SIM"</formula>
    </cfRule>
  </conditionalFormatting>
  <conditionalFormatting sqref="Y284">
    <cfRule type="cellIs" dxfId="107" priority="354" operator="equal">
      <formula>"OPORTUNIDADE"</formula>
    </cfRule>
  </conditionalFormatting>
  <conditionalFormatting sqref="Y284">
    <cfRule type="cellIs" dxfId="106" priority="352" operator="equal">
      <formula>"NÃO"</formula>
    </cfRule>
    <cfRule type="cellIs" dxfId="105" priority="353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1 AE285:AE286 AG6:AG523 AE28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1" workbookViewId="0">
      <selection activeCell="A257" sqref="A257:Q270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1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2" t="s">
        <v>1830</v>
      </c>
      <c r="D5" s="363"/>
      <c r="E5" s="363"/>
      <c r="F5" s="363"/>
      <c r="G5" s="363"/>
      <c r="H5" s="363"/>
      <c r="I5" s="363"/>
      <c r="J5" s="364"/>
      <c r="K5" s="365" t="s">
        <v>1831</v>
      </c>
      <c r="L5" s="366"/>
      <c r="M5" s="366"/>
      <c r="N5" s="366"/>
      <c r="O5" s="367" t="s">
        <v>1832</v>
      </c>
      <c r="P5" s="368"/>
      <c r="Q5" s="369"/>
    </row>
    <row r="6" spans="1:17" s="99" customFormat="1" ht="15.75" customHeight="1">
      <c r="A6" s="93" t="s">
        <v>1833</v>
      </c>
      <c r="B6" s="100" t="s">
        <v>1834</v>
      </c>
      <c r="C6" s="101" t="s">
        <v>1162</v>
      </c>
      <c r="D6" s="102" t="s">
        <v>1163</v>
      </c>
      <c r="E6" s="101" t="s">
        <v>1835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1836</v>
      </c>
      <c r="M6" s="145" t="s">
        <v>628</v>
      </c>
      <c r="N6" s="146" t="s">
        <v>1157</v>
      </c>
      <c r="O6" s="287" t="s">
        <v>1200</v>
      </c>
      <c r="P6" s="164"/>
      <c r="Q6" s="206" t="s">
        <v>1837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-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-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Aguardando envio MC1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 xml:space="preserve">Verifcando faixa cm CCO 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-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-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1</v>
      </c>
      <c r="P259" s="96"/>
      <c r="Q259" s="152" t="str">
        <f>IF($A$2=1,IF(FN_MC!BJ265="","*",FN_MC!BJ265),IF(FN_MC!BK265="","*",FN_MC!BK265))</f>
        <v>Previsão MC1 12HRS, devido descanso maquinista</v>
      </c>
    </row>
    <row r="260" spans="1:17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-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-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1</v>
      </c>
      <c r="P260" s="96"/>
      <c r="Q260" s="152" t="str">
        <f>IF($A$2=1,IF(FN_MC!BJ266="","*",FN_MC!BJ266),IF(FN_MC!BK266="","*",FN_MC!BK266))</f>
        <v>Previsa TP ficar pronta 10hrs</v>
      </c>
    </row>
    <row r="261" spans="1:17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TVI2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TVI2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Aguardando envio MC1</v>
      </c>
    </row>
    <row r="262" spans="1:17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-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-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1</v>
      </c>
      <c r="P262" s="96"/>
      <c r="Q262" s="152" t="str">
        <f>IF($A$2=1,IF(FN_MC!BJ268="","*",FN_MC!BJ268),IF(FN_MC!BK268="","*",FN_MC!BK268))</f>
        <v>Previsão  TP ficar pronta 09:30</v>
      </c>
    </row>
    <row r="263" spans="1:17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TIN2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TIN2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1</v>
      </c>
      <c r="P263" s="96"/>
      <c r="Q263" s="152" t="str">
        <f>IF($A$2=1,IF(FN_MC!BJ269="","*",FN_MC!BJ269),IF(FN_MC!BK269="","*",FN_MC!BK269))</f>
        <v>Previsao MC1 as 13hrs</v>
      </c>
    </row>
    <row r="264" spans="1:17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TAP2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TAP2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 xml:space="preserve">MC1 07:59, verificando faixa cm cco </v>
      </c>
    </row>
    <row r="265" spans="1:17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ZTP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ZTP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Aguardando envio MC1</v>
      </c>
    </row>
    <row r="266" spans="1:17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0.16666666666666666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1</v>
      </c>
      <c r="P266" s="96"/>
      <c r="Q266" s="152" t="str">
        <f>IF($A$2=1,IF(FN_MC!BJ272="","*",FN_MC!BJ272),IF(FN_MC!BK272="","*",FN_MC!BK272))</f>
        <v>Aguardando envio MC1</v>
      </c>
    </row>
    <row r="267" spans="1:17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Aguardando envio MC1</v>
      </c>
    </row>
    <row r="269" spans="1:17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-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-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>Aguardando TP ficar pronta</v>
      </c>
    </row>
    <row r="270" spans="1:17" ht="30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>Aguardando envio MC1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W71</v>
      </c>
      <c r="F274" s="105" t="str">
        <f>IF(FN_MC!H280="","*",FN_MC!H280)</f>
        <v>752RVD</v>
      </c>
      <c r="G274" s="105" t="str">
        <f>IF(FN_MC!M280="","*",FN_MC!M280)</f>
        <v>RVD-TAG</v>
      </c>
      <c r="H274" s="161">
        <f>IF(FN_MC!K280="","*",FN_MC!K280)</f>
        <v>752.38</v>
      </c>
      <c r="I274" s="138">
        <f>IF(FN_MC!O280="","*",FN_MC!O280)</f>
        <v>0.79166666666666663</v>
      </c>
      <c r="J274" s="138">
        <f>IF(FN_MC!P280="","*",FN_MC!P280)</f>
        <v>4.1666666666666664E-2</v>
      </c>
      <c r="K274" s="147" t="str">
        <f>IF(FN_MC!AK280="","*",FN_MC!AK280)</f>
        <v>752RVD</v>
      </c>
      <c r="L274" s="147" t="str">
        <f>IF(FN_MC!AM280="","*",FN_MC!AM280)</f>
        <v>RVD-TAG</v>
      </c>
      <c r="M274" s="147">
        <f>IF(FN_MC!AP280="","*",FN_MC!AP280)</f>
        <v>752.38</v>
      </c>
      <c r="N274" s="147" t="str">
        <f>IF(FN_MC!AM280="","*",FN_MC!AM280)</f>
        <v>RVD-TAG</v>
      </c>
      <c r="O274" s="187">
        <f>FN_MC!BH280</f>
        <v>0</v>
      </c>
      <c r="P274" s="96"/>
      <c r="Q274" s="152" t="str">
        <f>IF($A$2=1,IF(FN_MC!BJ280="","*",FN_MC!BJ280),IF(FN_MC!BK280="","*",FN_MC!BK280))</f>
        <v>*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A60</v>
      </c>
      <c r="F275" s="105" t="str">
        <f>IF(FN_MC!H281="","*",FN_MC!H281)</f>
        <v>TRO</v>
      </c>
      <c r="G275" s="105" t="str">
        <f>IF(FN_MC!M281="","*",FN_MC!M281)</f>
        <v>TRO-TGR</v>
      </c>
      <c r="H275" s="161">
        <f>IF(FN_MC!K281="","*",FN_MC!K281)</f>
        <v>752</v>
      </c>
      <c r="I275" s="138">
        <f>IF(FN_MC!O281="","*",FN_MC!O281)</f>
        <v>0.33333333333333331</v>
      </c>
      <c r="J275" s="138">
        <f>IF(FN_MC!P281="","*",FN_MC!P281)</f>
        <v>4.1666666666666664E-2</v>
      </c>
      <c r="K275" s="147" t="str">
        <f>IF(FN_MC!AK281="","*",FN_MC!AK281)</f>
        <v>TRO</v>
      </c>
      <c r="L275" s="147" t="str">
        <f>IF(FN_MC!AM281="","*",FN_MC!AM281)</f>
        <v>TRO-TGR</v>
      </c>
      <c r="M275" s="147">
        <f>IF(FN_MC!AP281="","*",FN_MC!AP281)</f>
        <v>752</v>
      </c>
      <c r="N275" s="147" t="str">
        <f>IF(FN_MC!AM281="","*",FN_MC!AM281)</f>
        <v>TRO-TGR</v>
      </c>
      <c r="O275" s="187">
        <f>FN_MC!BH281</f>
        <v>0</v>
      </c>
      <c r="P275" s="96"/>
      <c r="Q275" s="152" t="str">
        <f>IF($A$2=1,IF(FN_MC!BJ281="","*",FN_MC!BJ281),IF(FN_MC!BK281="","*",FN_MC!BK281))</f>
        <v>*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TGR-TRO</v>
      </c>
      <c r="E276" s="105" t="str">
        <f>IF(FN_MC!D282="","*",FN_MC!D282)</f>
        <v>E14</v>
      </c>
      <c r="F276" s="105" t="str">
        <f>IF(FN_MC!H282="","*",FN_MC!H282)</f>
        <v>TGR</v>
      </c>
      <c r="G276" s="105" t="str">
        <f>IF(FN_MC!M282="","*",FN_MC!M282)</f>
        <v>TEP-TMJ</v>
      </c>
      <c r="H276" s="161">
        <f>IF(FN_MC!K282="","*",FN_MC!K282)</f>
        <v>590</v>
      </c>
      <c r="I276" s="138">
        <f>IF(FN_MC!O282="","*",FN_MC!O282)</f>
        <v>0.875</v>
      </c>
      <c r="J276" s="138">
        <f>IF(FN_MC!P282="","*",FN_MC!P282)</f>
        <v>4.1666666666666664E-2</v>
      </c>
      <c r="K276" s="147" t="str">
        <f>IF(FN_MC!AK282="","*",FN_MC!AK282)</f>
        <v>TGR</v>
      </c>
      <c r="L276" s="147" t="str">
        <f>IF(FN_MC!AM282="","*",FN_MC!AM282)</f>
        <v>TEP-TMJ</v>
      </c>
      <c r="M276" s="147">
        <f>IF(FN_MC!AP282="","*",FN_MC!AP282)</f>
        <v>590</v>
      </c>
      <c r="N276" s="147" t="str">
        <f>IF(FN_MC!AM282="","*",FN_MC!AM282)</f>
        <v>TEP-TMJ</v>
      </c>
      <c r="O276" s="187">
        <f>FN_MC!BH282</f>
        <v>0</v>
      </c>
      <c r="P276" s="96"/>
      <c r="Q276" s="152" t="str">
        <f>IF($A$2=1,IF(FN_MC!BJ282="","*",FN_MC!BJ282),IF(FN_MC!BK282="","*",FN_MC!BK282))</f>
        <v>*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-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-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0</v>
      </c>
      <c r="P277" s="96"/>
      <c r="Q277" s="152" t="str">
        <f>IF($A$2=1,IF(FN_MC!BJ283="","*",FN_MC!BJ283),IF(FN_MC!BK283="","*",FN_MC!BK283))</f>
        <v>*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>*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*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-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-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>*</v>
      </c>
    </row>
    <row r="281" spans="1:17" hidden="1">
      <c r="A281" s="103" t="str">
        <f>IF(FN_MC!B287="","*",FN_MC!B287)</f>
        <v>*</v>
      </c>
      <c r="B281" s="104" t="str">
        <f>IF(FN_MC!X287="","*",FN_MC!X287)</f>
        <v>*</v>
      </c>
      <c r="C281" s="105" t="str">
        <f>IF(FN_MC!S287="","*",FN_MC!S287)</f>
        <v>-</v>
      </c>
      <c r="D281" s="105" t="str">
        <f>IF(FN_MC!T287="","*",FN_MC!T287)</f>
        <v>-</v>
      </c>
      <c r="E281" s="105" t="str">
        <f>IF(FN_MC!D287="","*",FN_MC!D287)</f>
        <v>*</v>
      </c>
      <c r="F281" s="105" t="str">
        <f>IF(FN_MC!H287="","*",FN_MC!H287)</f>
        <v>*</v>
      </c>
      <c r="G281" s="105" t="str">
        <f>IF(FN_MC!M287="","*",FN_MC!M287)</f>
        <v>-</v>
      </c>
      <c r="H281" s="161" t="str">
        <f>IF(FN_MC!K287="","*",FN_MC!K287)</f>
        <v>*</v>
      </c>
      <c r="I281" s="138" t="str">
        <f>IF(FN_MC!O287="","*",FN_MC!O287)</f>
        <v>*</v>
      </c>
      <c r="J281" s="138" t="str">
        <f>IF(FN_MC!P287="","*",FN_MC!P287)</f>
        <v>*</v>
      </c>
      <c r="K281" s="147" t="str">
        <f>IF(FN_MC!AK287="","*",FN_MC!AK287)</f>
        <v>-</v>
      </c>
      <c r="L281" s="147" t="str">
        <f>IF(FN_MC!AM287="","*",FN_MC!AM287)</f>
        <v>-</v>
      </c>
      <c r="M281" s="147" t="str">
        <f>IF(FN_MC!AP287="","*",FN_MC!AP287)</f>
        <v>-</v>
      </c>
      <c r="N281" s="147" t="str">
        <f>IF(FN_MC!AM287="","*",FN_MC!AM287)</f>
        <v>-</v>
      </c>
      <c r="O281" s="187">
        <f>FN_MC!BH287</f>
        <v>0</v>
      </c>
      <c r="P281" s="96"/>
      <c r="Q281" s="152" t="str">
        <f>IF($A$2=1,IF(FN_MC!BJ287="","*",FN_MC!BJ287),IF(FN_MC!BK287="","*",FN_MC!BK287))</f>
        <v>*</v>
      </c>
    </row>
    <row r="282" spans="1:17" hidden="1">
      <c r="A282" s="103" t="str">
        <f>IF(FN_MC!B288="","*",FN_MC!B288)</f>
        <v>*</v>
      </c>
      <c r="B282" s="104" t="str">
        <f>IF(FN_MC!X288="","*",FN_MC!X288)</f>
        <v>*</v>
      </c>
      <c r="C282" s="105" t="str">
        <f>IF(FN_MC!S288="","*",FN_MC!S288)</f>
        <v>-</v>
      </c>
      <c r="D282" s="105" t="str">
        <f>IF(FN_MC!T288="","*",FN_MC!T288)</f>
        <v>-</v>
      </c>
      <c r="E282" s="105" t="str">
        <f>IF(FN_MC!D288="","*",FN_MC!D288)</f>
        <v>*</v>
      </c>
      <c r="F282" s="105" t="str">
        <f>IF(FN_MC!H288="","*",FN_MC!H288)</f>
        <v>*</v>
      </c>
      <c r="G282" s="105" t="str">
        <f>IF(FN_MC!M288="","*",FN_MC!M288)</f>
        <v>*</v>
      </c>
      <c r="H282" s="161" t="str">
        <f>IF(FN_MC!K288="","*",FN_MC!K288)</f>
        <v>*</v>
      </c>
      <c r="I282" s="138" t="str">
        <f>IF(FN_MC!O288="","*",FN_MC!O288)</f>
        <v>*</v>
      </c>
      <c r="J282" s="138" t="str">
        <f>IF(FN_MC!P288="","*",FN_MC!P288)</f>
        <v>*</v>
      </c>
      <c r="K282" s="147" t="str">
        <f>IF(FN_MC!AK288="","*",FN_MC!AK288)</f>
        <v>-</v>
      </c>
      <c r="L282" s="147" t="str">
        <f>IF(FN_MC!AM288="","*",FN_MC!AM288)</f>
        <v>-</v>
      </c>
      <c r="M282" s="147" t="str">
        <f>IF(FN_MC!AP288="","*",FN_MC!AP288)</f>
        <v>-</v>
      </c>
      <c r="N282" s="147" t="str">
        <f>IF(FN_MC!AM288="","*",FN_MC!AM288)</f>
        <v>-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Equipe de folga </v>
      </c>
    </row>
    <row r="283" spans="1:17" hidden="1">
      <c r="A283" s="103" t="str">
        <f>IF(FN_MC!B289="","*",FN_MC!B289)</f>
        <v>*</v>
      </c>
      <c r="B283" s="104" t="str">
        <f>IF(FN_MC!X289="","*",FN_MC!X289)</f>
        <v>*</v>
      </c>
      <c r="C283" s="105" t="str">
        <f>IF(FN_MC!S289="","*",FN_MC!S289)</f>
        <v>-</v>
      </c>
      <c r="D283" s="105" t="str">
        <f>IF(FN_MC!T289="","*",FN_MC!T289)</f>
        <v>-</v>
      </c>
      <c r="E283" s="105" t="str">
        <f>IF(FN_MC!D289="","*",FN_MC!D289)</f>
        <v>*</v>
      </c>
      <c r="F283" s="105" t="str">
        <f>IF(FN_MC!H289="","*",FN_MC!H289)</f>
        <v>*</v>
      </c>
      <c r="G283" s="105" t="str">
        <f>IF(FN_MC!M289="","*",FN_MC!M289)</f>
        <v>-</v>
      </c>
      <c r="H283" s="161" t="str">
        <f>IF(FN_MC!K289="","*",FN_MC!K289)</f>
        <v>*</v>
      </c>
      <c r="I283" s="138" t="str">
        <f>IF(FN_MC!O289="","*",FN_MC!O289)</f>
        <v>*</v>
      </c>
      <c r="J283" s="138" t="str">
        <f>IF(FN_MC!P289="","*",FN_MC!P289)</f>
        <v>*</v>
      </c>
      <c r="K283" s="147" t="str">
        <f>IF(FN_MC!AK289="","*",FN_MC!AK289)</f>
        <v>-</v>
      </c>
      <c r="L283" s="147" t="str">
        <f>IF(FN_MC!AM289="","*",FN_MC!AM289)</f>
        <v>-</v>
      </c>
      <c r="M283" s="147" t="str">
        <f>IF(FN_MC!AP289="","*",FN_MC!AP289)</f>
        <v>-</v>
      </c>
      <c r="N283" s="147" t="str">
        <f>IF(FN_MC!AM289="","*",FN_MC!AM289)</f>
        <v>-</v>
      </c>
      <c r="O283" s="187">
        <f>FN_MC!BH289</f>
        <v>0</v>
      </c>
      <c r="P283" s="96"/>
      <c r="Q283" s="152" t="str">
        <f>IF($A$2=1,IF(FN_MC!BJ289="","*",FN_MC!BJ289),IF(FN_MC!BK289="","*",FN_MC!BK289))</f>
        <v>*</v>
      </c>
    </row>
    <row r="284" spans="1:17" hidden="1">
      <c r="A284" s="103" t="str">
        <f>IF(FN_MC!B290="","*",FN_MC!B290)</f>
        <v>*</v>
      </c>
      <c r="B284" s="104" t="str">
        <f>IF(FN_MC!X290="","*",FN_MC!X290)</f>
        <v>*</v>
      </c>
      <c r="C284" s="105" t="str">
        <f>IF(FN_MC!S290="","*",FN_MC!S290)</f>
        <v>-</v>
      </c>
      <c r="D284" s="105" t="str">
        <f>IF(FN_MC!T290="","*",FN_MC!T290)</f>
        <v>-</v>
      </c>
      <c r="E284" s="105" t="str">
        <f>IF(FN_MC!D290="","*",FN_MC!D290)</f>
        <v>*</v>
      </c>
      <c r="F284" s="105" t="str">
        <f>IF(FN_MC!H290="","*",FN_MC!H290)</f>
        <v>*</v>
      </c>
      <c r="G284" s="105" t="str">
        <f>IF(FN_MC!M290="","*",FN_MC!M290)</f>
        <v>-</v>
      </c>
      <c r="H284" s="161" t="str">
        <f>IF(FN_MC!K290="","*",FN_MC!K290)</f>
        <v>*</v>
      </c>
      <c r="I284" s="138" t="str">
        <f>IF(FN_MC!O290="","*",FN_MC!O290)</f>
        <v>*</v>
      </c>
      <c r="J284" s="138" t="str">
        <f>IF(FN_MC!P290="","*",FN_MC!P290)</f>
        <v>*</v>
      </c>
      <c r="K284" s="147" t="str">
        <f>IF(FN_MC!AK290="","*",FN_MC!AK290)</f>
        <v>-</v>
      </c>
      <c r="L284" s="147" t="str">
        <f>IF(FN_MC!AM290="","*",FN_MC!AM290)</f>
        <v>-</v>
      </c>
      <c r="M284" s="147" t="str">
        <f>IF(FN_MC!AP290="","*",FN_MC!AP290)</f>
        <v>-</v>
      </c>
      <c r="N284" s="147" t="str">
        <f>IF(FN_MC!AM290="","*",FN_MC!AM290)</f>
        <v>-</v>
      </c>
      <c r="O284" s="187">
        <f>FN_MC!BH290</f>
        <v>0</v>
      </c>
      <c r="P284" s="96"/>
      <c r="Q284" s="152" t="str">
        <f>IF($A$2=1,IF(FN_MC!BJ290="","*",FN_MC!BJ290),IF(FN_MC!BK290="","*",FN_MC!BK290))</f>
        <v>*</v>
      </c>
    </row>
    <row r="285" spans="1:17" hidden="1">
      <c r="A285" s="103" t="str">
        <f>IF(FN_MC!B291="","*",FN_MC!B291)</f>
        <v>*</v>
      </c>
      <c r="B285" s="104" t="str">
        <f>IF(FN_MC!X291="","*",FN_MC!X291)</f>
        <v>*</v>
      </c>
      <c r="C285" s="105" t="str">
        <f>IF(FN_MC!S291="","*",FN_MC!S291)</f>
        <v>-</v>
      </c>
      <c r="D285" s="105" t="str">
        <f>IF(FN_MC!T291="","*",FN_MC!T291)</f>
        <v>-</v>
      </c>
      <c r="E285" s="105" t="str">
        <f>IF(FN_MC!D291="","*",FN_MC!D291)</f>
        <v>*</v>
      </c>
      <c r="F285" s="105" t="str">
        <f>IF(FN_MC!H291="","*",FN_MC!H291)</f>
        <v>*</v>
      </c>
      <c r="G285" s="105" t="str">
        <f>IF(FN_MC!M291="","*",FN_MC!M291)</f>
        <v>-</v>
      </c>
      <c r="H285" s="161" t="str">
        <f>IF(FN_MC!K291="","*",FN_MC!K291)</f>
        <v>*</v>
      </c>
      <c r="I285" s="138" t="str">
        <f>IF(FN_MC!O291="","*",FN_MC!O291)</f>
        <v>*</v>
      </c>
      <c r="J285" s="138" t="str">
        <f>IF(FN_MC!P291="","*",FN_MC!P291)</f>
        <v>*</v>
      </c>
      <c r="K285" s="147" t="str">
        <f>IF(FN_MC!AK291="","*",FN_MC!AK291)</f>
        <v>-</v>
      </c>
      <c r="L285" s="147" t="str">
        <f>IF(FN_MC!AM291="","*",FN_MC!AM291)</f>
        <v>-</v>
      </c>
      <c r="M285" s="147" t="str">
        <f>IF(FN_MC!AP291="","*",FN_MC!AP291)</f>
        <v>-</v>
      </c>
      <c r="N285" s="147" t="str">
        <f>IF(FN_MC!AM291="","*",FN_MC!AM291)</f>
        <v>-</v>
      </c>
      <c r="O285" s="187">
        <f>FN_MC!BH291</f>
        <v>0</v>
      </c>
      <c r="P285" s="96"/>
      <c r="Q285" s="152" t="str">
        <f>IF($A$2=1,IF(FN_MC!BJ291="","*",FN_MC!BJ291),IF(FN_MC!BK291="","*",FN_MC!BK291))</f>
        <v>*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*</v>
      </c>
      <c r="C288" s="105" t="str">
        <f>IF(FN_MC!S294="","*",FN_MC!S294)</f>
        <v>-</v>
      </c>
      <c r="D288" s="105" t="str">
        <f>IF(FN_MC!T294="","*",FN_MC!T294)</f>
        <v>-</v>
      </c>
      <c r="E288" s="105" t="str">
        <f>IF(FN_MC!D294="","*",FN_MC!D294)</f>
        <v>*</v>
      </c>
      <c r="F288" s="105" t="str">
        <f>IF(FN_MC!H294="","*",FN_MC!H294)</f>
        <v>*</v>
      </c>
      <c r="G288" s="105" t="str">
        <f>IF(FN_MC!M294="","*",FN_MC!M294)</f>
        <v>-</v>
      </c>
      <c r="H288" s="161" t="str">
        <f>IF(FN_MC!K294="","*",FN_MC!K294)</f>
        <v>*</v>
      </c>
      <c r="I288" s="138" t="str">
        <f>IF(FN_MC!O294="","*",FN_MC!O294)</f>
        <v>*</v>
      </c>
      <c r="J288" s="138" t="str">
        <f>IF(FN_MC!P294="","*",FN_MC!P294)</f>
        <v>*</v>
      </c>
      <c r="K288" s="147" t="str">
        <f>IF(FN_MC!AK294="","*",FN_MC!AK294)</f>
        <v>-</v>
      </c>
      <c r="L288" s="147" t="str">
        <f>IF(FN_MC!AM294="","*",FN_MC!AM294)</f>
        <v>-</v>
      </c>
      <c r="M288" s="147" t="str">
        <f>IF(FN_MC!AP294="","*",FN_MC!AP294)</f>
        <v>-</v>
      </c>
      <c r="N288" s="147" t="str">
        <f>IF(FN_MC!AM294="","*",FN_MC!AM294)</f>
        <v>-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 t="str">
        <f>IF(FN_MC!B295="","*",FN_MC!B295)</f>
        <v>*</v>
      </c>
      <c r="B289" s="104" t="str">
        <f>IF(FN_MC!X295="","*",FN_MC!X295)</f>
        <v>*</v>
      </c>
      <c r="C289" s="105" t="str">
        <f>IF(FN_MC!S295="","*",FN_MC!S295)</f>
        <v>-</v>
      </c>
      <c r="D289" s="105" t="str">
        <f>IF(FN_MC!T295="","*",FN_MC!T295)</f>
        <v>-</v>
      </c>
      <c r="E289" s="105" t="str">
        <f>IF(FN_MC!D295="","*",FN_MC!D295)</f>
        <v>*</v>
      </c>
      <c r="F289" s="105" t="str">
        <f>IF(FN_MC!H295="","*",FN_MC!H295)</f>
        <v>*</v>
      </c>
      <c r="G289" s="105" t="str">
        <f>IF(FN_MC!M295="","*",FN_MC!M295)</f>
        <v>-</v>
      </c>
      <c r="H289" s="161" t="str">
        <f>IF(FN_MC!K295="","*",FN_MC!K295)</f>
        <v>*</v>
      </c>
      <c r="I289" s="138" t="str">
        <f>IF(FN_MC!O295="","*",FN_MC!O295)</f>
        <v>*</v>
      </c>
      <c r="J289" s="138" t="str">
        <f>IF(FN_MC!P295="","*",FN_MC!P295)</f>
        <v>*</v>
      </c>
      <c r="K289" s="147" t="str">
        <f>IF(FN_MC!AK295="","*",FN_MC!AK295)</f>
        <v>-</v>
      </c>
      <c r="L289" s="147" t="str">
        <f>IF(FN_MC!AM295="","*",FN_MC!AM295)</f>
        <v>-</v>
      </c>
      <c r="M289" s="147" t="str">
        <f>IF(FN_MC!AP295="","*",FN_MC!AP295)</f>
        <v>-</v>
      </c>
      <c r="N289" s="147" t="str">
        <f>IF(FN_MC!AM295="","*",FN_MC!AM295)</f>
        <v>-</v>
      </c>
      <c r="O289" s="187">
        <f>FN_MC!BH295</f>
        <v>0</v>
      </c>
      <c r="P289" s="96"/>
      <c r="Q289" s="152" t="str">
        <f>IF($A$2=1,IF(FN_MC!BJ295="","*",FN_MC!BJ295),IF(FN_MC!BK295="","*",FN_MC!BK295))</f>
        <v>*</v>
      </c>
    </row>
    <row r="290" spans="1:17" hidden="1">
      <c r="A290" s="103" t="str">
        <f>IF(FN_MC!B296="","*",FN_MC!B296)</f>
        <v>*</v>
      </c>
      <c r="B290" s="104" t="str">
        <f>IF(FN_MC!X296="","*",FN_MC!X296)</f>
        <v>*</v>
      </c>
      <c r="C290" s="105" t="str">
        <f>IF(FN_MC!S296="","*",FN_MC!S296)</f>
        <v>-</v>
      </c>
      <c r="D290" s="105" t="str">
        <f>IF(FN_MC!T296="","*",FN_MC!T296)</f>
        <v>-</v>
      </c>
      <c r="E290" s="105" t="str">
        <f>IF(FN_MC!D296="","*",FN_MC!D296)</f>
        <v>*</v>
      </c>
      <c r="F290" s="105" t="str">
        <f>IF(FN_MC!H296="","*",FN_MC!H296)</f>
        <v>*</v>
      </c>
      <c r="G290" s="105" t="str">
        <f>IF(FN_MC!M296="","*",FN_MC!M296)</f>
        <v>-</v>
      </c>
      <c r="H290" s="161" t="str">
        <f>IF(FN_MC!K296="","*",FN_MC!K296)</f>
        <v>*</v>
      </c>
      <c r="I290" s="138" t="str">
        <f>IF(FN_MC!O296="","*",FN_MC!O296)</f>
        <v>*</v>
      </c>
      <c r="J290" s="138" t="str">
        <f>IF(FN_MC!P296="","*",FN_MC!P296)</f>
        <v>*</v>
      </c>
      <c r="K290" s="147" t="str">
        <f>IF(FN_MC!AK296="","*",FN_MC!AK296)</f>
        <v>-</v>
      </c>
      <c r="L290" s="147" t="str">
        <f>IF(FN_MC!AM296="","*",FN_MC!AM296)</f>
        <v>-</v>
      </c>
      <c r="M290" s="147" t="str">
        <f>IF(FN_MC!AP296="","*",FN_MC!AP296)</f>
        <v>-</v>
      </c>
      <c r="N290" s="147" t="str">
        <f>IF(FN_MC!AM296="","*",FN_MC!AM296)</f>
        <v>-</v>
      </c>
      <c r="O290" s="187">
        <f>FN_MC!BH296</f>
        <v>0</v>
      </c>
      <c r="P290" s="96"/>
      <c r="Q290" s="152" t="str">
        <f>IF($A$2=1,IF(FN_MC!BJ296="","*",FN_MC!BJ296),IF(FN_MC!BK296="","*",FN_MC!BK296))</f>
        <v>*</v>
      </c>
    </row>
    <row r="291" spans="1:17" hidden="1">
      <c r="A291" s="103" t="str">
        <f>IF(FN_MC!B297="","*",FN_MC!B297)</f>
        <v>*</v>
      </c>
      <c r="B291" s="104" t="str">
        <f>IF(FN_MC!X297="","*",FN_MC!X297)</f>
        <v>*</v>
      </c>
      <c r="C291" s="105" t="str">
        <f>IF(FN_MC!S297="","*",FN_MC!S297)</f>
        <v>-</v>
      </c>
      <c r="D291" s="105" t="str">
        <f>IF(FN_MC!T297="","*",FN_MC!T297)</f>
        <v>-</v>
      </c>
      <c r="E291" s="105" t="str">
        <f>IF(FN_MC!D297="","*",FN_MC!D297)</f>
        <v>*</v>
      </c>
      <c r="F291" s="105" t="str">
        <f>IF(FN_MC!H297="","*",FN_MC!H297)</f>
        <v>*</v>
      </c>
      <c r="G291" s="105" t="str">
        <f>IF(FN_MC!M297="","*",FN_MC!M297)</f>
        <v>-</v>
      </c>
      <c r="H291" s="161" t="str">
        <f>IF(FN_MC!K297="","*",FN_MC!K297)</f>
        <v>*</v>
      </c>
      <c r="I291" s="138" t="str">
        <f>IF(FN_MC!O297="","*",FN_MC!O297)</f>
        <v>*</v>
      </c>
      <c r="J291" s="138" t="str">
        <f>IF(FN_MC!P297="","*",FN_MC!P297)</f>
        <v>*</v>
      </c>
      <c r="K291" s="147" t="str">
        <f>IF(FN_MC!AK297="","*",FN_MC!AK297)</f>
        <v>-</v>
      </c>
      <c r="L291" s="147" t="str">
        <f>IF(FN_MC!AM297="","*",FN_MC!AM297)</f>
        <v>-</v>
      </c>
      <c r="M291" s="147" t="str">
        <f>IF(FN_MC!AP297="","*",FN_MC!AP297)</f>
        <v>-</v>
      </c>
      <c r="N291" s="147" t="str">
        <f>IF(FN_MC!AM297="","*",FN_MC!AM297)</f>
        <v>-</v>
      </c>
      <c r="O291" s="187">
        <f>FN_MC!BH297</f>
        <v>0</v>
      </c>
      <c r="P291" s="96"/>
      <c r="Q291" s="152" t="str">
        <f>IF($A$2=1,IF(FN_MC!BJ297="","*",FN_MC!BJ297),IF(FN_MC!BK297="","*",FN_MC!BK297))</f>
        <v>*</v>
      </c>
    </row>
    <row r="292" spans="1:17" hidden="1">
      <c r="A292" s="103" t="str">
        <f>IF(FN_MC!B298="","*",FN_MC!B298)</f>
        <v>*</v>
      </c>
      <c r="B292" s="104" t="str">
        <f>IF(FN_MC!X298="","*",FN_MC!X298)</f>
        <v>*</v>
      </c>
      <c r="C292" s="105" t="str">
        <f>IF(FN_MC!S298="","*",FN_MC!S298)</f>
        <v>-</v>
      </c>
      <c r="D292" s="105" t="str">
        <f>IF(FN_MC!T298="","*",FN_MC!T298)</f>
        <v>-</v>
      </c>
      <c r="E292" s="105" t="str">
        <f>IF(FN_MC!D298="","*",FN_MC!D298)</f>
        <v>*</v>
      </c>
      <c r="F292" s="105" t="str">
        <f>IF(FN_MC!H298="","*",FN_MC!H298)</f>
        <v>*</v>
      </c>
      <c r="G292" s="105" t="str">
        <f>IF(FN_MC!M298="","*",FN_MC!M298)</f>
        <v>-</v>
      </c>
      <c r="H292" s="161" t="str">
        <f>IF(FN_MC!K298="","*",FN_MC!K298)</f>
        <v>*</v>
      </c>
      <c r="I292" s="138" t="str">
        <f>IF(FN_MC!O298="","*",FN_MC!O298)</f>
        <v>*</v>
      </c>
      <c r="J292" s="138" t="str">
        <f>IF(FN_MC!P298="","*",FN_MC!P298)</f>
        <v>*</v>
      </c>
      <c r="K292" s="147" t="str">
        <f>IF(FN_MC!AK298="","*",FN_MC!AK298)</f>
        <v>-</v>
      </c>
      <c r="L292" s="147" t="str">
        <f>IF(FN_MC!AM298="","*",FN_MC!AM298)</f>
        <v>-</v>
      </c>
      <c r="M292" s="147" t="str">
        <f>IF(FN_MC!AP298="","*",FN_MC!AP298)</f>
        <v>-</v>
      </c>
      <c r="N292" s="147" t="str">
        <f>IF(FN_MC!AM298="","*",FN_MC!AM298)</f>
        <v>-</v>
      </c>
      <c r="O292" s="187">
        <f>FN_MC!BH298</f>
        <v>0</v>
      </c>
      <c r="P292" s="96"/>
      <c r="Q292" s="152" t="str">
        <f>IF($A$2=1,IF(FN_MC!BJ298="","*",FN_MC!BJ298),IF(FN_MC!BK298="","*",FN_MC!BK298))</f>
        <v>*</v>
      </c>
    </row>
    <row r="293" spans="1:17" ht="32.25" hidden="1" customHeight="1">
      <c r="A293" s="103" t="str">
        <f>IF(FN_MC!B299="","*",FN_MC!B299)</f>
        <v>*</v>
      </c>
      <c r="B293" s="104" t="str">
        <f>IF(FN_MC!X299="","*",FN_MC!X299)</f>
        <v>*</v>
      </c>
      <c r="C293" s="105" t="str">
        <f>IF(FN_MC!S299="","*",FN_MC!S299)</f>
        <v>-</v>
      </c>
      <c r="D293" s="105" t="str">
        <f>IF(FN_MC!T299="","*",FN_MC!T299)</f>
        <v>-</v>
      </c>
      <c r="E293" s="105" t="str">
        <f>IF(FN_MC!D299="","*",FN_MC!D299)</f>
        <v>*</v>
      </c>
      <c r="F293" s="105" t="str">
        <f>IF(FN_MC!H299="","*",FN_MC!H299)</f>
        <v>*</v>
      </c>
      <c r="G293" s="105" t="str">
        <f>IF(FN_MC!M299="","*",FN_MC!M299)</f>
        <v>-</v>
      </c>
      <c r="H293" s="161" t="str">
        <f>IF(FN_MC!K299="","*",FN_MC!K299)</f>
        <v>*</v>
      </c>
      <c r="I293" s="138" t="str">
        <f>IF(FN_MC!O299="","*",FN_MC!O299)</f>
        <v>*</v>
      </c>
      <c r="J293" s="138" t="str">
        <f>IF(FN_MC!P299="","*",FN_MC!P299)</f>
        <v>*</v>
      </c>
      <c r="K293" s="147" t="str">
        <f>IF(FN_MC!AK299="","*",FN_MC!AK299)</f>
        <v>-</v>
      </c>
      <c r="L293" s="147" t="str">
        <f>IF(FN_MC!AM299="","*",FN_MC!AM299)</f>
        <v>-</v>
      </c>
      <c r="M293" s="147" t="str">
        <f>IF(FN_MC!AP299="","*",FN_MC!AP299)</f>
        <v>-</v>
      </c>
      <c r="N293" s="147" t="str">
        <f>IF(FN_MC!AM299="","*",FN_MC!AM299)</f>
        <v>-</v>
      </c>
      <c r="O293" s="187">
        <f>FN_MC!BH299</f>
        <v>0</v>
      </c>
      <c r="P293" s="96"/>
      <c r="Q293" s="152" t="str">
        <f>IF($A$2=1,IF(FN_MC!BJ299="","*",FN_MC!BJ299),IF(FN_MC!BK299="","*",FN_MC!BK299))</f>
        <v>*</v>
      </c>
    </row>
    <row r="294" spans="1:17" hidden="1">
      <c r="A294" s="103" t="str">
        <f>IF(FN_MC!B300="","*",FN_MC!B300)</f>
        <v>*</v>
      </c>
      <c r="B294" s="104" t="str">
        <f>IF(FN_MC!X300="","*",FN_MC!X300)</f>
        <v>*</v>
      </c>
      <c r="C294" s="105" t="str">
        <f>IF(FN_MC!S300="","*",FN_MC!S300)</f>
        <v>-</v>
      </c>
      <c r="D294" s="105" t="str">
        <f>IF(FN_MC!T300="","*",FN_MC!T300)</f>
        <v>-</v>
      </c>
      <c r="E294" s="105" t="str">
        <f>IF(FN_MC!D300="","*",FN_MC!D300)</f>
        <v>*</v>
      </c>
      <c r="F294" s="105" t="str">
        <f>IF(FN_MC!H300="","*",FN_MC!H300)</f>
        <v>*</v>
      </c>
      <c r="G294" s="105" t="str">
        <f>IF(FN_MC!M300="","*",FN_MC!M300)</f>
        <v>-</v>
      </c>
      <c r="H294" s="161" t="str">
        <f>IF(FN_MC!K300="","*",FN_MC!K300)</f>
        <v>*</v>
      </c>
      <c r="I294" s="138" t="str">
        <f>IF(FN_MC!O300="","*",FN_MC!O300)</f>
        <v>*</v>
      </c>
      <c r="J294" s="138" t="str">
        <f>IF(FN_MC!P300="","*",FN_MC!P300)</f>
        <v>*</v>
      </c>
      <c r="K294" s="147" t="str">
        <f>IF(FN_MC!AK300="","*",FN_MC!AK300)</f>
        <v>-</v>
      </c>
      <c r="L294" s="147" t="str">
        <f>IF(FN_MC!AM300="","*",FN_MC!AM300)</f>
        <v>-</v>
      </c>
      <c r="M294" s="147" t="str">
        <f>IF(FN_MC!AP300="","*",FN_MC!AP300)</f>
        <v>-</v>
      </c>
      <c r="N294" s="147" t="str">
        <f>IF(FN_MC!AM300="","*",FN_MC!AM300)</f>
        <v>-</v>
      </c>
      <c r="O294" s="187">
        <f>FN_MC!BH300</f>
        <v>0</v>
      </c>
      <c r="P294" s="96"/>
      <c r="Q294" s="152" t="str">
        <f>IF($A$2=1,IF(FN_MC!BJ300="","*",FN_MC!BJ300),IF(FN_MC!BK300="","*",FN_MC!BK300))</f>
        <v>*</v>
      </c>
    </row>
    <row r="295" spans="1:17" hidden="1">
      <c r="A295" s="103" t="str">
        <f>IF(FN_MC!B301="","*",FN_MC!B301)</f>
        <v>*</v>
      </c>
      <c r="B295" s="104" t="str">
        <f>IF(FN_MC!X301="","*",FN_MC!X301)</f>
        <v>*</v>
      </c>
      <c r="C295" s="105" t="str">
        <f>IF(FN_MC!S301="","*",FN_MC!S301)</f>
        <v>-</v>
      </c>
      <c r="D295" s="105" t="str">
        <f>IF(FN_MC!T301="","*",FN_MC!T301)</f>
        <v>-</v>
      </c>
      <c r="E295" s="105" t="str">
        <f>IF(FN_MC!D301="","*",FN_MC!D301)</f>
        <v>*</v>
      </c>
      <c r="F295" s="105" t="str">
        <f>IF(FN_MC!H301="","*",FN_MC!H301)</f>
        <v>*</v>
      </c>
      <c r="G295" s="105" t="str">
        <f>IF(FN_MC!M301="","*",FN_MC!M301)</f>
        <v>-</v>
      </c>
      <c r="H295" s="161" t="str">
        <f>IF(FN_MC!K301="","*",FN_MC!K301)</f>
        <v>*</v>
      </c>
      <c r="I295" s="138" t="str">
        <f>IF(FN_MC!O301="","*",FN_MC!O301)</f>
        <v>*</v>
      </c>
      <c r="J295" s="138" t="str">
        <f>IF(FN_MC!P301="","*",FN_MC!P301)</f>
        <v>*</v>
      </c>
      <c r="K295" s="147" t="str">
        <f>IF(FN_MC!AK301="","*",FN_MC!AK301)</f>
        <v>-</v>
      </c>
      <c r="L295" s="147" t="str">
        <f>IF(FN_MC!AM301="","*",FN_MC!AM301)</f>
        <v>-</v>
      </c>
      <c r="M295" s="147" t="str">
        <f>IF(FN_MC!AP301="","*",FN_MC!AP301)</f>
        <v>-</v>
      </c>
      <c r="N295" s="147" t="str">
        <f>IF(FN_MC!AM301="","*",FN_MC!AM301)</f>
        <v>-</v>
      </c>
      <c r="O295" s="187">
        <f>FN_MC!BH301</f>
        <v>0</v>
      </c>
      <c r="P295" s="96"/>
      <c r="Q295" s="152" t="str">
        <f>IF($A$2=1,IF(FN_MC!BJ301="","*",FN_MC!BJ301),IF(FN_MC!BK301="","*",FN_MC!BK301))</f>
        <v>*</v>
      </c>
    </row>
    <row r="296" spans="1:17" hidden="1">
      <c r="A296" s="103" t="str">
        <f>IF(FN_MC!B302="","*",FN_MC!B302)</f>
        <v>*</v>
      </c>
      <c r="B296" s="104" t="str">
        <f>IF(FN_MC!X302="","*",FN_MC!X302)</f>
        <v>*</v>
      </c>
      <c r="C296" s="105" t="str">
        <f>IF(FN_MC!S302="","*",FN_MC!S302)</f>
        <v>-</v>
      </c>
      <c r="D296" s="105" t="str">
        <f>IF(FN_MC!T302="","*",FN_MC!T302)</f>
        <v>-</v>
      </c>
      <c r="E296" s="105" t="str">
        <f>IF(FN_MC!D302="","*",FN_MC!D302)</f>
        <v>*</v>
      </c>
      <c r="F296" s="105" t="str">
        <f>IF(FN_MC!H302="","*",FN_MC!H302)</f>
        <v>*</v>
      </c>
      <c r="G296" s="105" t="str">
        <f>IF(FN_MC!M302="","*",FN_MC!M302)</f>
        <v>-</v>
      </c>
      <c r="H296" s="161" t="str">
        <f>IF(FN_MC!K302="","*",FN_MC!K302)</f>
        <v>*</v>
      </c>
      <c r="I296" s="138" t="str">
        <f>IF(FN_MC!O302="","*",FN_MC!O302)</f>
        <v>*</v>
      </c>
      <c r="J296" s="138" t="str">
        <f>IF(FN_MC!P302="","*",FN_MC!P302)</f>
        <v>*</v>
      </c>
      <c r="K296" s="147" t="str">
        <f>IF(FN_MC!AK302="","*",FN_MC!AK302)</f>
        <v>-</v>
      </c>
      <c r="L296" s="147" t="str">
        <f>IF(FN_MC!AM302="","*",FN_MC!AM302)</f>
        <v>-</v>
      </c>
      <c r="M296" s="147" t="str">
        <f>IF(FN_MC!AP302="","*",FN_MC!AP302)</f>
        <v>-</v>
      </c>
      <c r="N296" s="147" t="str">
        <f>IF(FN_MC!AM302="","*",FN_MC!AM302)</f>
        <v>-</v>
      </c>
      <c r="O296" s="187">
        <f>FN_MC!BH302</f>
        <v>0</v>
      </c>
      <c r="P296" s="96"/>
      <c r="Q296" s="152" t="str">
        <f>IF($A$2=1,IF(FN_MC!BJ302="","*",FN_MC!BJ302),IF(FN_MC!BK302="","*",FN_MC!BK302))</f>
        <v>*</v>
      </c>
    </row>
    <row r="297" spans="1:17" hidden="1">
      <c r="A297" s="103" t="str">
        <f>IF(FN_MC!B303="","*",FN_MC!B303)</f>
        <v>*</v>
      </c>
      <c r="B297" s="104" t="str">
        <f>IF(FN_MC!X303="","*",FN_MC!X303)</f>
        <v>*</v>
      </c>
      <c r="C297" s="105" t="str">
        <f>IF(FN_MC!S303="","*",FN_MC!S303)</f>
        <v>-</v>
      </c>
      <c r="D297" s="105" t="str">
        <f>IF(FN_MC!T303="","*",FN_MC!T303)</f>
        <v>-</v>
      </c>
      <c r="E297" s="105" t="str">
        <f>IF(FN_MC!D303="","*",FN_MC!D303)</f>
        <v>*</v>
      </c>
      <c r="F297" s="105" t="str">
        <f>IF(FN_MC!H303="","*",FN_MC!H303)</f>
        <v>*</v>
      </c>
      <c r="G297" s="105" t="str">
        <f>IF(FN_MC!M303="","*",FN_MC!M303)</f>
        <v>-</v>
      </c>
      <c r="H297" s="161" t="str">
        <f>IF(FN_MC!K303="","*",FN_MC!K303)</f>
        <v>*</v>
      </c>
      <c r="I297" s="138" t="str">
        <f>IF(FN_MC!O303="","*",FN_MC!O303)</f>
        <v>*</v>
      </c>
      <c r="J297" s="138" t="str">
        <f>IF(FN_MC!P303="","*",FN_MC!P303)</f>
        <v>*</v>
      </c>
      <c r="K297" s="147" t="str">
        <f>IF(FN_MC!AK303="","*",FN_MC!AK303)</f>
        <v>-</v>
      </c>
      <c r="L297" s="147" t="str">
        <f>IF(FN_MC!AM303="","*",FN_MC!AM303)</f>
        <v>-</v>
      </c>
      <c r="M297" s="147" t="str">
        <f>IF(FN_MC!AP303="","*",FN_MC!AP303)</f>
        <v>-</v>
      </c>
      <c r="N297" s="147" t="str">
        <f>IF(FN_MC!AM303="","*",FN_MC!AM303)</f>
        <v>-</v>
      </c>
      <c r="O297" s="187">
        <f>FN_MC!BH303</f>
        <v>0</v>
      </c>
      <c r="P297" s="96"/>
      <c r="Q297" s="152" t="str">
        <f>IF($A$2=1,IF(FN_MC!BJ303="","*",FN_MC!BJ303),IF(FN_MC!BK303="","*",FN_MC!BK303))</f>
        <v>*</v>
      </c>
    </row>
    <row r="298" spans="1:17" hidden="1">
      <c r="A298" s="103" t="str">
        <f>IF(FN_MC!B304="","*",FN_MC!B304)</f>
        <v>*</v>
      </c>
      <c r="B298" s="104" t="str">
        <f>IF(FN_MC!X304="","*",FN_MC!X304)</f>
        <v>*</v>
      </c>
      <c r="C298" s="105" t="str">
        <f>IF(FN_MC!S304="","*",FN_MC!S304)</f>
        <v>-</v>
      </c>
      <c r="D298" s="105" t="str">
        <f>IF(FN_MC!T304="","*",FN_MC!T304)</f>
        <v>-</v>
      </c>
      <c r="E298" s="105" t="str">
        <f>IF(FN_MC!D304="","*",FN_MC!D304)</f>
        <v>*</v>
      </c>
      <c r="F298" s="105" t="str">
        <f>IF(FN_MC!H304="","*",FN_MC!H304)</f>
        <v>*</v>
      </c>
      <c r="G298" s="105" t="str">
        <f>IF(FN_MC!M304="","*",FN_MC!M304)</f>
        <v>-</v>
      </c>
      <c r="H298" s="161" t="str">
        <f>IF(FN_MC!K304="","*",FN_MC!K304)</f>
        <v>*</v>
      </c>
      <c r="I298" s="138" t="str">
        <f>IF(FN_MC!O304="","*",FN_MC!O304)</f>
        <v>*</v>
      </c>
      <c r="J298" s="138" t="str">
        <f>IF(FN_MC!P304="","*",FN_MC!P304)</f>
        <v>*</v>
      </c>
      <c r="K298" s="147" t="str">
        <f>IF(FN_MC!AK304="","*",FN_MC!AK304)</f>
        <v>-</v>
      </c>
      <c r="L298" s="147" t="str">
        <f>IF(FN_MC!AM304="","*",FN_MC!AM304)</f>
        <v>-</v>
      </c>
      <c r="M298" s="147" t="str">
        <f>IF(FN_MC!AP304="","*",FN_MC!AP304)</f>
        <v>-</v>
      </c>
      <c r="N298" s="147" t="str">
        <f>IF(FN_MC!AM304="","*",FN_MC!AM304)</f>
        <v>-</v>
      </c>
      <c r="O298" s="187">
        <f>FN_MC!BH304</f>
        <v>0</v>
      </c>
      <c r="P298" s="96"/>
      <c r="Q298" s="152" t="str">
        <f>IF($A$2=1,IF(FN_MC!BJ304="","*",FN_MC!BJ304),IF(FN_MC!BK304="","*",FN_MC!BK304))</f>
        <v>*</v>
      </c>
    </row>
    <row r="299" spans="1:17" hidden="1">
      <c r="A299" s="103" t="str">
        <f>IF(FN_MC!B305="","*",FN_MC!B305)</f>
        <v>*</v>
      </c>
      <c r="B299" s="104" t="str">
        <f>IF(FN_MC!X305="","*",FN_MC!X305)</f>
        <v>*</v>
      </c>
      <c r="C299" s="105" t="str">
        <f>IF(FN_MC!S305="","*",FN_MC!S305)</f>
        <v>-</v>
      </c>
      <c r="D299" s="105" t="str">
        <f>IF(FN_MC!T305="","*",FN_MC!T305)</f>
        <v>-</v>
      </c>
      <c r="E299" s="105" t="str">
        <f>IF(FN_MC!D305="","*",FN_MC!D305)</f>
        <v>*</v>
      </c>
      <c r="F299" s="105" t="str">
        <f>IF(FN_MC!H305="","*",FN_MC!H305)</f>
        <v>*</v>
      </c>
      <c r="G299" s="105" t="str">
        <f>IF(FN_MC!M305="","*",FN_MC!M305)</f>
        <v>-</v>
      </c>
      <c r="H299" s="161" t="str">
        <f>IF(FN_MC!K305="","*",FN_MC!K305)</f>
        <v>*</v>
      </c>
      <c r="I299" s="138" t="str">
        <f>IF(FN_MC!O305="","*",FN_MC!O305)</f>
        <v>*</v>
      </c>
      <c r="J299" s="138" t="str">
        <f>IF(FN_MC!P305="","*",FN_MC!P305)</f>
        <v>*</v>
      </c>
      <c r="K299" s="147" t="str">
        <f>IF(FN_MC!AK305="","*",FN_MC!AK305)</f>
        <v>-</v>
      </c>
      <c r="L299" s="147" t="str">
        <f>IF(FN_MC!AM305="","*",FN_MC!AM305)</f>
        <v>-</v>
      </c>
      <c r="M299" s="147" t="str">
        <f>IF(FN_MC!AP305="","*",FN_MC!AP305)</f>
        <v>-</v>
      </c>
      <c r="N299" s="147" t="str">
        <f>IF(FN_MC!AM305="","*",FN_MC!AM305)</f>
        <v>-</v>
      </c>
      <c r="O299" s="187">
        <f>FN_MC!BH305</f>
        <v>0</v>
      </c>
      <c r="P299" s="96"/>
      <c r="Q299" s="152" t="str">
        <f>IF($A$2=1,IF(FN_MC!BJ305="","*",FN_MC!BJ305),IF(FN_MC!BK305="","*",FN_MC!BK305))</f>
        <v>*</v>
      </c>
    </row>
    <row r="300" spans="1:17" hidden="1">
      <c r="A300" s="103">
        <f>IF(FN_MC!B306="","*",FN_MC!B306)</f>
        <v>45943</v>
      </c>
      <c r="B300" s="104" t="str">
        <f>IF(FN_MC!X306="","*",FN_MC!X306)</f>
        <v>Extra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A50</v>
      </c>
      <c r="F300" s="105" t="str">
        <f>IF(FN_MC!H306="","*",FN_MC!H306)</f>
        <v>K44ZRL</v>
      </c>
      <c r="G300" s="105" t="str">
        <f>IF(FN_MC!M306="","*",FN_MC!M306)</f>
        <v>ZRL-PGO</v>
      </c>
      <c r="H300" s="161">
        <f>IF(FN_MC!K306="","*",FN_MC!K306)</f>
        <v>2203</v>
      </c>
      <c r="I300" s="138">
        <f>IF(FN_MC!O306="","*",FN_MC!O306)</f>
        <v>0.33333333333333331</v>
      </c>
      <c r="J300" s="138">
        <f>IF(FN_MC!P306="","*",FN_MC!P306)</f>
        <v>4.1666666666666664E-2</v>
      </c>
      <c r="K300" s="147" t="str">
        <f>IF(FN_MC!AK306="","*",FN_MC!AK306)</f>
        <v>K44ZRL</v>
      </c>
      <c r="L300" s="147" t="str">
        <f>IF(FN_MC!AM306="","*",FN_MC!AM306)</f>
        <v>ZRL-PGO</v>
      </c>
      <c r="M300" s="147">
        <f>IF(FN_MC!AP306="","*",FN_MC!AP306)</f>
        <v>2203</v>
      </c>
      <c r="N300" s="147" t="str">
        <f>IF(FN_MC!AM306="","*",FN_MC!AM306)</f>
        <v>ZRL-PGO</v>
      </c>
      <c r="O300" s="187">
        <f>FN_MC!BH306</f>
        <v>2</v>
      </c>
      <c r="P300" s="96"/>
      <c r="Q300" s="152" t="str">
        <f>IF($A$2=1,IF(FN_MC!BJ306="","*",FN_MC!BJ306),IF(FN_MC!BK306="","*",FN_MC!BK306))</f>
        <v>*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>
        <f>IF(FN_MC!B311="","*",FN_MC!B311)</f>
        <v>45944</v>
      </c>
      <c r="B305" s="104" t="str">
        <f>IF(FN_MC!X311="","*",FN_MC!X311)</f>
        <v>Oportunidade</v>
      </c>
      <c r="C305" s="105" t="str">
        <f>IF(FN_MC!S311="","*",FN_MC!S311)</f>
        <v>MALHA CENTRAL</v>
      </c>
      <c r="D305" s="105" t="str">
        <f>IF(FN_MC!T311="","*",FN_MC!T311)</f>
        <v>PRV-POV</v>
      </c>
      <c r="E305" s="105" t="str">
        <f>IF(FN_MC!D311="","*",FN_MC!D311)</f>
        <v>A50</v>
      </c>
      <c r="F305" s="105" t="str">
        <f>IF(FN_MC!H311="","*",FN_MC!H311)</f>
        <v>PPR</v>
      </c>
      <c r="G305" s="105" t="str">
        <f>IF(FN_MC!M311="","*",FN_MC!M311)</f>
        <v>PPR-PSG</v>
      </c>
      <c r="H305" s="161">
        <f>IF(FN_MC!K311="","*",FN_MC!K311)</f>
        <v>1984</v>
      </c>
      <c r="I305" s="138">
        <f>IF(FN_MC!O311="","*",FN_MC!O311)</f>
        <v>0.375</v>
      </c>
      <c r="J305" s="138">
        <f>IF(FN_MC!P311="","*",FN_MC!P311)</f>
        <v>4.1666666666666664E-2</v>
      </c>
      <c r="K305" s="147" t="str">
        <f>IF(FN_MC!AK311="","*",FN_MC!AK311)</f>
        <v>PPR</v>
      </c>
      <c r="L305" s="147" t="str">
        <f>IF(FN_MC!AM311="","*",FN_MC!AM311)</f>
        <v>PPR-PSG</v>
      </c>
      <c r="M305" s="147">
        <f>IF(FN_MC!AP311="","*",FN_MC!AP311)</f>
        <v>1984</v>
      </c>
      <c r="N305" s="147" t="str">
        <f>IF(FN_MC!AM311="","*",FN_MC!AM311)</f>
        <v>PPR-PSG</v>
      </c>
      <c r="O305" s="187">
        <f>FN_MC!BH311</f>
        <v>2</v>
      </c>
      <c r="P305" s="96"/>
      <c r="Q305" s="152" t="str">
        <f>IF($A$2=1,IF(FN_MC!BJ311="","*",FN_MC!BJ311),IF(FN_MC!BK311="","*",FN_MC!BK311))</f>
        <v>MC1 9h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1837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A263" sqref="A263:XFD263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0"/>
      <c r="B1" s="371"/>
      <c r="C1" s="372"/>
      <c r="L1" s="107"/>
      <c r="M1" s="130"/>
      <c r="O1" s="181"/>
      <c r="P1" s="180"/>
      <c r="Q1" s="373" t="s">
        <v>1210</v>
      </c>
      <c r="R1" s="374"/>
      <c r="U1" s="108"/>
      <c r="V1" s="375" t="s">
        <v>1838</v>
      </c>
      <c r="W1" s="375"/>
      <c r="X1" s="375"/>
      <c r="Y1" s="110"/>
    </row>
    <row r="2" spans="1:25" s="106" customFormat="1" ht="11.25" customHeight="1">
      <c r="A2" s="111" t="s">
        <v>1839</v>
      </c>
      <c r="B2" s="111" t="s">
        <v>1834</v>
      </c>
      <c r="C2" s="111" t="s">
        <v>605</v>
      </c>
      <c r="D2" s="112" t="s">
        <v>1162</v>
      </c>
      <c r="E2" s="112" t="s">
        <v>1163</v>
      </c>
      <c r="F2" s="112" t="s">
        <v>1833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1840</v>
      </c>
      <c r="U2" s="114" t="s">
        <v>1165</v>
      </c>
      <c r="V2" s="109">
        <f ca="1">TODAY()-1</f>
        <v>45951</v>
      </c>
      <c r="W2" s="109">
        <f ca="1">V2-1</f>
        <v>45950</v>
      </c>
      <c r="X2" s="109">
        <f ca="1">W2-1</f>
        <v>45949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-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-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-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TVI2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-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TIN2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TAP2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ZTP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0.16666666666666666</v>
      </c>
      <c r="S264" s="116" t="str">
        <f>IF(FN_MC!Q272="","*",CONCATENATE(FN_MC!Q272," ",FN_MC!R272))</f>
        <v>3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-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*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W71</v>
      </c>
      <c r="H272" s="116" t="str">
        <f>IF(FN_MC!F280="","*",FN_MC!F280)</f>
        <v>DESLOCAMENTO</v>
      </c>
      <c r="I272" s="116" t="str">
        <f>IF(FN_MC!H280="","*",FN_MC!H280)</f>
        <v>752RVD</v>
      </c>
      <c r="J272" s="116" t="str">
        <f>IF(FN_MC!I280="","*",FN_MC!I280)</f>
        <v>TGR2</v>
      </c>
      <c r="K272" s="116" t="str">
        <f>IF(FN_MC!M280="","*",FN_MC!M280)</f>
        <v>RVD-TAG</v>
      </c>
      <c r="L272" s="116" t="str">
        <f>IF(FN_MC!N280="","*",FN_MC!N280)</f>
        <v>RVDTAG</v>
      </c>
      <c r="M272" s="117">
        <f>IF(FN_MC!J280="","*",FN_MC!J280)</f>
        <v>98</v>
      </c>
      <c r="N272" s="117">
        <f>IF(FN_MC!K280="","*",FN_MC!K280)</f>
        <v>752.38</v>
      </c>
      <c r="O272" s="117" t="str">
        <f>IF(FN_MC!L280="","*",FN_MC!L280)</f>
        <v>-</v>
      </c>
      <c r="P272" s="117"/>
      <c r="Q272" s="134">
        <f>IF(FN_MC!O280="","*",FN_MC!O280)</f>
        <v>0.79166666666666663</v>
      </c>
      <c r="R272" s="134">
        <f>IF(FN_MC!P280="","*",FN_MC!P280)</f>
        <v>4.1666666666666664E-2</v>
      </c>
      <c r="S272" s="116" t="str">
        <f>IF(FN_MC!Q280="","*",CONCATENATE(FN_MC!Q280," ",FN_MC!R280))</f>
        <v>1 BINÁRIO</v>
      </c>
      <c r="T272" s="116" t="str">
        <f>IF(FN_MC!V280="","*",FN_MC!V280)</f>
        <v xml:space="preserve">Marcelo </v>
      </c>
      <c r="U272" s="116" t="str">
        <f>IF(FN_MC!W280="","*",FN_MC!W280)</f>
        <v xml:space="preserve">Deslocamento 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*</v>
      </c>
      <c r="B273" s="115" t="str">
        <f>IF(FN_MC!X281="","*",FN_MC!X281)</f>
        <v>Oportunidade</v>
      </c>
      <c r="C273" s="115" t="str">
        <f>IF(FN_MC!Z281="","*",FN_MC!Z281)</f>
        <v>P0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A60</v>
      </c>
      <c r="H273" s="116" t="str">
        <f>IF(FN_MC!F281="","*",FN_MC!F281)</f>
        <v>DETECÇÃO - RONDA 7 DIAS</v>
      </c>
      <c r="I273" s="116" t="str">
        <f>IF(FN_MC!H281="","*",FN_MC!H281)</f>
        <v>TRO</v>
      </c>
      <c r="J273" s="116" t="str">
        <f>IF(FN_MC!I281="","*",FN_MC!I281)</f>
        <v>TGR</v>
      </c>
      <c r="K273" s="116" t="str">
        <f>IF(FN_MC!M281="","*",FN_MC!M281)</f>
        <v>TRO-TGR</v>
      </c>
      <c r="L273" s="116" t="str">
        <f>IF(FN_MC!N281="","*",FN_MC!N281)</f>
        <v>TROTGR</v>
      </c>
      <c r="M273" s="117">
        <f>IF(FN_MC!J281="","*",FN_MC!J281)</f>
        <v>98</v>
      </c>
      <c r="N273" s="117">
        <f>IF(FN_MC!K281="","*",FN_MC!K281)</f>
        <v>752</v>
      </c>
      <c r="O273" s="117" t="str">
        <f>IF(FN_MC!L281="","*",FN_MC!L281)</f>
        <v>-</v>
      </c>
      <c r="P273" s="117"/>
      <c r="Q273" s="134">
        <f>IF(FN_MC!O281="","*",FN_MC!O281)</f>
        <v>0.33333333333333331</v>
      </c>
      <c r="R273" s="134">
        <f>IF(FN_MC!P281="","*",FN_MC!P281)</f>
        <v>4.1666666666666664E-2</v>
      </c>
      <c r="S273" s="116" t="str">
        <f>IF(FN_MC!Q281="","*",CONCATENATE(FN_MC!Q281," ",FN_MC!R281))</f>
        <v>250 KM</v>
      </c>
      <c r="T273" s="116" t="str">
        <f>IF(FN_MC!V281="","*",FN_MC!V281)</f>
        <v>Miguel</v>
      </c>
      <c r="U273" s="116" t="str">
        <f>IF(FN_MC!W281="","*",FN_MC!W281)</f>
        <v>Inspeção R7D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*</v>
      </c>
      <c r="B274" s="115" t="str">
        <f>IF(FN_MC!X282="","*",FN_MC!X282)</f>
        <v>Oportunidade</v>
      </c>
      <c r="C274" s="115" t="str">
        <f>IF(FN_MC!Z282="","*",FN_MC!Z282)</f>
        <v>P1</v>
      </c>
      <c r="D274" s="116" t="str">
        <f>IF(FN_MC!S282="","*",FN_MC!S282)</f>
        <v>FERRONORTE</v>
      </c>
      <c r="E274" s="116" t="str">
        <f>IF(FN_MC!T282="","*",FN_MC!T282)</f>
        <v>TGR-TRO</v>
      </c>
      <c r="F274" s="116">
        <f>IF(FN_MC!B282="","*",FN_MC!B282)</f>
        <v>45953</v>
      </c>
      <c r="G274" s="116" t="str">
        <f>IF(FN_MC!D282="","*",FN_MC!D282)</f>
        <v>E14</v>
      </c>
      <c r="H274" s="116" t="str">
        <f>IF(FN_MC!F282="","*",FN_MC!F282)</f>
        <v>MECANIZAÇÃO - ESMERILHADORA</v>
      </c>
      <c r="I274" s="116" t="str">
        <f>IF(FN_MC!H282="","*",FN_MC!H282)</f>
        <v>TGR</v>
      </c>
      <c r="J274" s="116" t="str">
        <f>IF(FN_MC!I282="","*",FN_MC!I282)</f>
        <v>TGR</v>
      </c>
      <c r="K274" s="116" t="str">
        <f>IF(FN_MC!M282="","*",FN_MC!M282)</f>
        <v>TEP-TMJ</v>
      </c>
      <c r="L274" s="116" t="str">
        <f>IF(FN_MC!N282="","*",FN_MC!N282)</f>
        <v>585TMJ</v>
      </c>
      <c r="M274" s="117">
        <f>IF(FN_MC!J282="","*",FN_MC!J282)</f>
        <v>98</v>
      </c>
      <c r="N274" s="117">
        <f>IF(FN_MC!K282="","*",FN_MC!K282)</f>
        <v>590</v>
      </c>
      <c r="O274" s="117">
        <f>IF(FN_MC!L282="","*",FN_MC!L282)</f>
        <v>540</v>
      </c>
      <c r="P274" s="117"/>
      <c r="Q274" s="134">
        <f>IF(FN_MC!O282="","*",FN_MC!O282)</f>
        <v>0.875</v>
      </c>
      <c r="R274" s="134">
        <f>IF(FN_MC!P282="","*",FN_MC!P282)</f>
        <v>4.1666666666666664E-2</v>
      </c>
      <c r="S274" s="116" t="str">
        <f>IF(FN_MC!Q282="","*",CONCATENATE(FN_MC!Q282," ",FN_MC!R282))</f>
        <v>5000 M</v>
      </c>
      <c r="T274" s="116" t="str">
        <f>IF(FN_MC!V282="","*",FN_MC!V282)</f>
        <v>Fernanda</v>
      </c>
      <c r="U274" s="116" t="str">
        <f>IF(FN_MC!W282="","*",FN_MC!W282)</f>
        <v>Segue esmerilhando TIQ à TEP 16km/h, segue em VMA de TEP ate TIQ,encerrando  em TIQ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*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-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*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*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*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-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*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*</v>
      </c>
      <c r="B279" s="115" t="str">
        <f>IF(FN_MC!X287="","*",FN_MC!X287)</f>
        <v>*</v>
      </c>
      <c r="C279" s="115" t="str">
        <f>IF(FN_MC!Z287="","*",FN_MC!Z287)</f>
        <v>*</v>
      </c>
      <c r="D279" s="116" t="str">
        <f>IF(FN_MC!S287="","*",FN_MC!S287)</f>
        <v>-</v>
      </c>
      <c r="E279" s="116" t="str">
        <f>IF(FN_MC!T287="","*",FN_MC!T287)</f>
        <v>-</v>
      </c>
      <c r="F279" s="116" t="str">
        <f>IF(FN_MC!B287="","*",FN_MC!B287)</f>
        <v>*</v>
      </c>
      <c r="G279" s="116" t="str">
        <f>IF(FN_MC!D287="","*",FN_MC!D287)</f>
        <v>*</v>
      </c>
      <c r="H279" s="116" t="str">
        <f>IF(FN_MC!F287="","*",FN_MC!F287)</f>
        <v>*</v>
      </c>
      <c r="I279" s="116" t="str">
        <f>IF(FN_MC!H287="","*",FN_MC!H287)</f>
        <v>*</v>
      </c>
      <c r="J279" s="116" t="str">
        <f>IF(FN_MC!I287="","*",FN_MC!I287)</f>
        <v>*</v>
      </c>
      <c r="K279" s="116" t="str">
        <f>IF(FN_MC!M287="","*",FN_MC!M287)</f>
        <v>-</v>
      </c>
      <c r="L279" s="116" t="str">
        <f>IF(FN_MC!N287="","*",FN_MC!N287)</f>
        <v>-</v>
      </c>
      <c r="M279" s="117" t="str">
        <f>IF(FN_MC!J287="","*",FN_MC!J287)</f>
        <v>*</v>
      </c>
      <c r="N279" s="117" t="str">
        <f>IF(FN_MC!K287="","*",FN_MC!K287)</f>
        <v>*</v>
      </c>
      <c r="O279" s="117" t="str">
        <f>IF(FN_MC!L287="","*",FN_MC!L287)</f>
        <v>*</v>
      </c>
      <c r="P279" s="117"/>
      <c r="Q279" s="134" t="str">
        <f>IF(FN_MC!O287="","*",FN_MC!O287)</f>
        <v>*</v>
      </c>
      <c r="R279" s="134" t="str">
        <f>IF(FN_MC!P287="","*",FN_MC!P287)</f>
        <v>*</v>
      </c>
      <c r="S279" s="116" t="str">
        <f>IF(FN_MC!Q287="","*",CONCATENATE(FN_MC!Q287," ",FN_MC!R287))</f>
        <v>*</v>
      </c>
      <c r="T279" s="116" t="str">
        <f>IF(FN_MC!V287="","*",FN_MC!V287)</f>
        <v>*</v>
      </c>
      <c r="U279" s="116" t="str">
        <f>IF(FN_MC!W287="","*",FN_MC!W287)</f>
        <v>*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*</v>
      </c>
      <c r="B280" s="115" t="str">
        <f>IF(FN_MC!X288="","*",FN_MC!X288)</f>
        <v>*</v>
      </c>
      <c r="C280" s="115" t="str">
        <f>IF(FN_MC!Z288="","*",FN_MC!Z288)</f>
        <v>*</v>
      </c>
      <c r="D280" s="116" t="str">
        <f>IF(FN_MC!S288="","*",FN_MC!S288)</f>
        <v>-</v>
      </c>
      <c r="E280" s="116" t="str">
        <f>IF(FN_MC!T288="","*",FN_MC!T288)</f>
        <v>-</v>
      </c>
      <c r="F280" s="116" t="str">
        <f>IF(FN_MC!B288="","*",FN_MC!B288)</f>
        <v>*</v>
      </c>
      <c r="G280" s="116" t="str">
        <f>IF(FN_MC!D288="","*",FN_MC!D288)</f>
        <v>*</v>
      </c>
      <c r="H280" s="116" t="str">
        <f>IF(FN_MC!F288="","*",FN_MC!F288)</f>
        <v>*</v>
      </c>
      <c r="I280" s="116" t="str">
        <f>IF(FN_MC!H288="","*",FN_MC!H288)</f>
        <v>*</v>
      </c>
      <c r="J280" s="116" t="str">
        <f>IF(FN_MC!I288="","*",FN_MC!I288)</f>
        <v>*</v>
      </c>
      <c r="K280" s="116" t="str">
        <f>IF(FN_MC!M288="","*",FN_MC!M288)</f>
        <v>*</v>
      </c>
      <c r="L280" s="116" t="str">
        <f>IF(FN_MC!N288="","*",FN_MC!N288)</f>
        <v>*</v>
      </c>
      <c r="M280" s="117" t="str">
        <f>IF(FN_MC!J288="","*",FN_MC!J288)</f>
        <v>*</v>
      </c>
      <c r="N280" s="117" t="str">
        <f>IF(FN_MC!K288="","*",FN_MC!K288)</f>
        <v>*</v>
      </c>
      <c r="O280" s="117" t="str">
        <f>IF(FN_MC!L288="","*",FN_MC!L288)</f>
        <v>*</v>
      </c>
      <c r="P280" s="117"/>
      <c r="Q280" s="134" t="str">
        <f>IF(FN_MC!O288="","*",FN_MC!O288)</f>
        <v>*</v>
      </c>
      <c r="R280" s="134" t="str">
        <f>IF(FN_MC!P288="","*",FN_MC!P288)</f>
        <v>*</v>
      </c>
      <c r="S280" s="116" t="str">
        <f>IF(FN_MC!Q288="","*",CONCATENATE(FN_MC!Q288," ",FN_MC!R288))</f>
        <v>*</v>
      </c>
      <c r="T280" s="116" t="str">
        <f>IF(FN_MC!V288="","*",FN_MC!V288)</f>
        <v>*</v>
      </c>
      <c r="U280" s="116" t="str">
        <f>IF(FN_MC!W288="","*",FN_MC!W288)</f>
        <v>*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*</v>
      </c>
      <c r="B281" s="115" t="str">
        <f>IF(FN_MC!X289="","*",FN_MC!X289)</f>
        <v>*</v>
      </c>
      <c r="C281" s="115" t="str">
        <f>IF(FN_MC!Z289="","*",FN_MC!Z289)</f>
        <v>*</v>
      </c>
      <c r="D281" s="116" t="str">
        <f>IF(FN_MC!S289="","*",FN_MC!S289)</f>
        <v>-</v>
      </c>
      <c r="E281" s="116" t="str">
        <f>IF(FN_MC!T289="","*",FN_MC!T289)</f>
        <v>-</v>
      </c>
      <c r="F281" s="116" t="str">
        <f>IF(FN_MC!B289="","*",FN_MC!B289)</f>
        <v>*</v>
      </c>
      <c r="G281" s="116" t="str">
        <f>IF(FN_MC!D289="","*",FN_MC!D289)</f>
        <v>*</v>
      </c>
      <c r="H281" s="116" t="str">
        <f>IF(FN_MC!F289="","*",FN_MC!F289)</f>
        <v>*</v>
      </c>
      <c r="I281" s="116" t="str">
        <f>IF(FN_MC!H289="","*",FN_MC!H289)</f>
        <v>*</v>
      </c>
      <c r="J281" s="116" t="str">
        <f>IF(FN_MC!I289="","*",FN_MC!I289)</f>
        <v>*</v>
      </c>
      <c r="K281" s="116" t="str">
        <f>IF(FN_MC!M289="","*",FN_MC!M289)</f>
        <v>-</v>
      </c>
      <c r="L281" s="116" t="str">
        <f>IF(FN_MC!N289="","*",FN_MC!N289)</f>
        <v>-</v>
      </c>
      <c r="M281" s="117" t="str">
        <f>IF(FN_MC!J289="","*",FN_MC!J289)</f>
        <v>*</v>
      </c>
      <c r="N281" s="117" t="str">
        <f>IF(FN_MC!K289="","*",FN_MC!K289)</f>
        <v>*</v>
      </c>
      <c r="O281" s="117" t="str">
        <f>IF(FN_MC!L289="","*",FN_MC!L289)</f>
        <v>*</v>
      </c>
      <c r="P281" s="117"/>
      <c r="Q281" s="134" t="str">
        <f>IF(FN_MC!O289="","*",FN_MC!O289)</f>
        <v>*</v>
      </c>
      <c r="R281" s="134" t="str">
        <f>IF(FN_MC!P289="","*",FN_MC!P289)</f>
        <v>*</v>
      </c>
      <c r="S281" s="116" t="str">
        <f>IF(FN_MC!Q289="","*",CONCATENATE(FN_MC!Q289," ",FN_MC!R289))</f>
        <v>*</v>
      </c>
      <c r="T281" s="116" t="str">
        <f>IF(FN_MC!V289="","*",FN_MC!V289)</f>
        <v>*</v>
      </c>
      <c r="U281" s="116" t="str">
        <f>IF(FN_MC!W289="","*",FN_MC!W289)</f>
        <v>*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*</v>
      </c>
      <c r="B282" s="115" t="str">
        <f>IF(FN_MC!X290="","*",FN_MC!X290)</f>
        <v>*</v>
      </c>
      <c r="C282" s="115" t="str">
        <f>IF(FN_MC!Z290="","*",FN_MC!Z290)</f>
        <v>*</v>
      </c>
      <c r="D282" s="116" t="str">
        <f>IF(FN_MC!S290="","*",FN_MC!S290)</f>
        <v>-</v>
      </c>
      <c r="E282" s="116" t="str">
        <f>IF(FN_MC!T290="","*",FN_MC!T290)</f>
        <v>-</v>
      </c>
      <c r="F282" s="116" t="str">
        <f>IF(FN_MC!B290="","*",FN_MC!B290)</f>
        <v>*</v>
      </c>
      <c r="G282" s="116" t="str">
        <f>IF(FN_MC!D290="","*",FN_MC!D290)</f>
        <v>*</v>
      </c>
      <c r="H282" s="116" t="str">
        <f>IF(FN_MC!F290="","*",FN_MC!F290)</f>
        <v>*</v>
      </c>
      <c r="I282" s="116" t="str">
        <f>IF(FN_MC!H290="","*",FN_MC!H290)</f>
        <v>*</v>
      </c>
      <c r="J282" s="116" t="str">
        <f>IF(FN_MC!I290="","*",FN_MC!I290)</f>
        <v>*</v>
      </c>
      <c r="K282" s="116" t="str">
        <f>IF(FN_MC!M290="","*",FN_MC!M290)</f>
        <v>-</v>
      </c>
      <c r="L282" s="116" t="str">
        <f>IF(FN_MC!N290="","*",FN_MC!N290)</f>
        <v>-</v>
      </c>
      <c r="M282" s="117" t="str">
        <f>IF(FN_MC!J290="","*",FN_MC!J290)</f>
        <v>*</v>
      </c>
      <c r="N282" s="117" t="str">
        <f>IF(FN_MC!K290="","*",FN_MC!K290)</f>
        <v>*</v>
      </c>
      <c r="O282" s="117" t="str">
        <f>IF(FN_MC!L290="","*",FN_MC!L290)</f>
        <v>*</v>
      </c>
      <c r="P282" s="117"/>
      <c r="Q282" s="134" t="str">
        <f>IF(FN_MC!O290="","*",FN_MC!O290)</f>
        <v>*</v>
      </c>
      <c r="R282" s="134" t="str">
        <f>IF(FN_MC!P290="","*",FN_MC!P290)</f>
        <v>*</v>
      </c>
      <c r="S282" s="116" t="str">
        <f>IF(FN_MC!Q290="","*",CONCATENATE(FN_MC!Q290," ",FN_MC!R290))</f>
        <v>*</v>
      </c>
      <c r="T282" s="116" t="str">
        <f>IF(FN_MC!V290="","*",FN_MC!V290)</f>
        <v>*</v>
      </c>
      <c r="U282" s="116" t="str">
        <f>IF(FN_MC!W290="","*",FN_MC!W290)</f>
        <v>*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*</v>
      </c>
      <c r="B283" s="115" t="str">
        <f>IF(FN_MC!X291="","*",FN_MC!X291)</f>
        <v>*</v>
      </c>
      <c r="C283" s="115" t="str">
        <f>IF(FN_MC!Z291="","*",FN_MC!Z291)</f>
        <v>*</v>
      </c>
      <c r="D283" s="116" t="str">
        <f>IF(FN_MC!S291="","*",FN_MC!S291)</f>
        <v>-</v>
      </c>
      <c r="E283" s="116" t="str">
        <f>IF(FN_MC!T291="","*",FN_MC!T291)</f>
        <v>-</v>
      </c>
      <c r="F283" s="116" t="str">
        <f>IF(FN_MC!B291="","*",FN_MC!B291)</f>
        <v>*</v>
      </c>
      <c r="G283" s="116" t="str">
        <f>IF(FN_MC!D291="","*",FN_MC!D291)</f>
        <v>*</v>
      </c>
      <c r="H283" s="116" t="str">
        <f>IF(FN_MC!F291="","*",FN_MC!F291)</f>
        <v>*</v>
      </c>
      <c r="I283" s="116" t="str">
        <f>IF(FN_MC!H291="","*",FN_MC!H291)</f>
        <v>*</v>
      </c>
      <c r="J283" s="116" t="str">
        <f>IF(FN_MC!I291="","*",FN_MC!I291)</f>
        <v>*</v>
      </c>
      <c r="K283" s="116" t="str">
        <f>IF(FN_MC!M291="","*",FN_MC!M291)</f>
        <v>-</v>
      </c>
      <c r="L283" s="116" t="str">
        <f>IF(FN_MC!N291="","*",FN_MC!N291)</f>
        <v>-</v>
      </c>
      <c r="M283" s="117" t="str">
        <f>IF(FN_MC!J291="","*",FN_MC!J291)</f>
        <v>*</v>
      </c>
      <c r="N283" s="117" t="str">
        <f>IF(FN_MC!K291="","*",FN_MC!K291)</f>
        <v>*</v>
      </c>
      <c r="O283" s="117" t="str">
        <f>IF(FN_MC!L291="","*",FN_MC!L291)</f>
        <v>*</v>
      </c>
      <c r="P283" s="117"/>
      <c r="Q283" s="134" t="str">
        <f>IF(FN_MC!O291="","*",FN_MC!O291)</f>
        <v>*</v>
      </c>
      <c r="R283" s="134" t="str">
        <f>IF(FN_MC!P291="","*",FN_MC!P291)</f>
        <v>*</v>
      </c>
      <c r="S283" s="116" t="str">
        <f>IF(FN_MC!Q291="","*",CONCATENATE(FN_MC!Q291," ",FN_MC!R291))</f>
        <v>*</v>
      </c>
      <c r="T283" s="116" t="str">
        <f>IF(FN_MC!V291="","*",FN_MC!V291)</f>
        <v>*</v>
      </c>
      <c r="U283" s="116" t="str">
        <f>IF(FN_MC!W291="","*",FN_MC!W291)</f>
        <v>*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*</v>
      </c>
      <c r="C286" s="115" t="str">
        <f>IF(FN_MC!Z294="","*",FN_MC!Z294)</f>
        <v>*</v>
      </c>
      <c r="D286" s="116" t="str">
        <f>IF(FN_MC!S294="","*",FN_MC!S294)</f>
        <v>-</v>
      </c>
      <c r="E286" s="116" t="str">
        <f>IF(FN_MC!T294="","*",FN_MC!T294)</f>
        <v>-</v>
      </c>
      <c r="F286" s="116" t="str">
        <f>IF(FN_MC!B294="","*",FN_MC!B294)</f>
        <v>*</v>
      </c>
      <c r="G286" s="116" t="str">
        <f>IF(FN_MC!D294="","*",FN_MC!D294)</f>
        <v>*</v>
      </c>
      <c r="H286" s="116" t="str">
        <f>IF(FN_MC!F294="","*",FN_MC!F294)</f>
        <v>*</v>
      </c>
      <c r="I286" s="116" t="str">
        <f>IF(FN_MC!H294="","*",FN_MC!H294)</f>
        <v>*</v>
      </c>
      <c r="J286" s="116" t="str">
        <f>IF(FN_MC!I294="","*",FN_MC!I294)</f>
        <v>*</v>
      </c>
      <c r="K286" s="116" t="str">
        <f>IF(FN_MC!M294="","*",FN_MC!M294)</f>
        <v>-</v>
      </c>
      <c r="L286" s="116" t="str">
        <f>IF(FN_MC!N294="","*",FN_MC!N294)</f>
        <v>-</v>
      </c>
      <c r="M286" s="117" t="str">
        <f>IF(FN_MC!J294="","*",FN_MC!J294)</f>
        <v>*</v>
      </c>
      <c r="N286" s="117" t="str">
        <f>IF(FN_MC!K294="","*",FN_MC!K294)</f>
        <v>*</v>
      </c>
      <c r="O286" s="117" t="str">
        <f>IF(FN_MC!L294="","*",FN_MC!L294)</f>
        <v>*</v>
      </c>
      <c r="P286" s="117"/>
      <c r="Q286" s="134" t="str">
        <f>IF(FN_MC!O294="","*",FN_MC!O294)</f>
        <v>*</v>
      </c>
      <c r="R286" s="134" t="str">
        <f>IF(FN_MC!P294="","*",FN_MC!P294)</f>
        <v>*</v>
      </c>
      <c r="S286" s="116" t="str">
        <f>IF(FN_MC!Q294="","*",CONCATENATE(FN_MC!Q294," ",FN_MC!R294))</f>
        <v>*</v>
      </c>
      <c r="T286" s="116" t="str">
        <f>IF(FN_MC!V294="","*",FN_MC!V294)</f>
        <v>*</v>
      </c>
      <c r="U286" s="116" t="str">
        <f>IF(FN_MC!W294="","*",FN_MC!W294)</f>
        <v>*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*</v>
      </c>
      <c r="B287" s="115" t="str">
        <f>IF(FN_MC!X295="","*",FN_MC!X295)</f>
        <v>*</v>
      </c>
      <c r="C287" s="115" t="str">
        <f>IF(FN_MC!Z295="","*",FN_MC!Z295)</f>
        <v>*</v>
      </c>
      <c r="D287" s="116" t="str">
        <f>IF(FN_MC!S295="","*",FN_MC!S295)</f>
        <v>-</v>
      </c>
      <c r="E287" s="116" t="str">
        <f>IF(FN_MC!T295="","*",FN_MC!T295)</f>
        <v>-</v>
      </c>
      <c r="F287" s="116" t="str">
        <f>IF(FN_MC!B295="","*",FN_MC!B295)</f>
        <v>*</v>
      </c>
      <c r="G287" s="116" t="str">
        <f>IF(FN_MC!D295="","*",FN_MC!D295)</f>
        <v>*</v>
      </c>
      <c r="H287" s="116" t="str">
        <f>IF(FN_MC!F295="","*",FN_MC!F295)</f>
        <v>*</v>
      </c>
      <c r="I287" s="116" t="str">
        <f>IF(FN_MC!H295="","*",FN_MC!H295)</f>
        <v>*</v>
      </c>
      <c r="J287" s="116" t="str">
        <f>IF(FN_MC!I295="","*",FN_MC!I295)</f>
        <v>*</v>
      </c>
      <c r="K287" s="116" t="str">
        <f>IF(FN_MC!M295="","*",FN_MC!M295)</f>
        <v>-</v>
      </c>
      <c r="L287" s="116" t="str">
        <f>IF(FN_MC!N295="","*",FN_MC!N295)</f>
        <v>-</v>
      </c>
      <c r="M287" s="117" t="str">
        <f>IF(FN_MC!J295="","*",FN_MC!J295)</f>
        <v>*</v>
      </c>
      <c r="N287" s="117" t="str">
        <f>IF(FN_MC!K295="","*",FN_MC!K295)</f>
        <v>*</v>
      </c>
      <c r="O287" s="117" t="str">
        <f>IF(FN_MC!L295="","*",FN_MC!L295)</f>
        <v>*</v>
      </c>
      <c r="P287" s="117"/>
      <c r="Q287" s="134" t="str">
        <f>IF(FN_MC!O295="","*",FN_MC!O295)</f>
        <v>*</v>
      </c>
      <c r="R287" s="134" t="str">
        <f>IF(FN_MC!P295="","*",FN_MC!P295)</f>
        <v>*</v>
      </c>
      <c r="S287" s="116" t="str">
        <f>IF(FN_MC!Q295="","*",CONCATENATE(FN_MC!Q295," ",FN_MC!R295))</f>
        <v>*</v>
      </c>
      <c r="T287" s="116" t="str">
        <f>IF(FN_MC!V295="","*",FN_MC!V295)</f>
        <v>*</v>
      </c>
      <c r="U287" s="116" t="str">
        <f>IF(FN_MC!W295="","*",FN_MC!W295)</f>
        <v>*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*</v>
      </c>
      <c r="B288" s="115" t="str">
        <f>IF(FN_MC!X296="","*",FN_MC!X296)</f>
        <v>*</v>
      </c>
      <c r="C288" s="115" t="str">
        <f>IF(FN_MC!Z296="","*",FN_MC!Z296)</f>
        <v>*</v>
      </c>
      <c r="D288" s="116" t="str">
        <f>IF(FN_MC!S296="","*",FN_MC!S296)</f>
        <v>-</v>
      </c>
      <c r="E288" s="116" t="str">
        <f>IF(FN_MC!T296="","*",FN_MC!T296)</f>
        <v>-</v>
      </c>
      <c r="F288" s="116" t="str">
        <f>IF(FN_MC!B296="","*",FN_MC!B296)</f>
        <v>*</v>
      </c>
      <c r="G288" s="116" t="str">
        <f>IF(FN_MC!D296="","*",FN_MC!D296)</f>
        <v>*</v>
      </c>
      <c r="H288" s="116" t="str">
        <f>IF(FN_MC!F296="","*",FN_MC!F296)</f>
        <v>*</v>
      </c>
      <c r="I288" s="116" t="str">
        <f>IF(FN_MC!H296="","*",FN_MC!H296)</f>
        <v>*</v>
      </c>
      <c r="J288" s="116" t="str">
        <f>IF(FN_MC!I296="","*",FN_MC!I296)</f>
        <v>*</v>
      </c>
      <c r="K288" s="116" t="str">
        <f>IF(FN_MC!M296="","*",FN_MC!M296)</f>
        <v>-</v>
      </c>
      <c r="L288" s="116" t="str">
        <f>IF(FN_MC!N296="","*",FN_MC!N296)</f>
        <v>-</v>
      </c>
      <c r="M288" s="117" t="str">
        <f>IF(FN_MC!J296="","*",FN_MC!J296)</f>
        <v>*</v>
      </c>
      <c r="N288" s="117" t="str">
        <f>IF(FN_MC!K296="","*",FN_MC!K296)</f>
        <v>*</v>
      </c>
      <c r="O288" s="117" t="str">
        <f>IF(FN_MC!L296="","*",FN_MC!L296)</f>
        <v>*</v>
      </c>
      <c r="P288" s="117"/>
      <c r="Q288" s="134" t="str">
        <f>IF(FN_MC!O296="","*",FN_MC!O296)</f>
        <v>*</v>
      </c>
      <c r="R288" s="134" t="str">
        <f>IF(FN_MC!P296="","*",FN_MC!P296)</f>
        <v>*</v>
      </c>
      <c r="S288" s="116" t="str">
        <f>IF(FN_MC!Q296="","*",CONCATENATE(FN_MC!Q296," ",FN_MC!R296))</f>
        <v>*</v>
      </c>
      <c r="T288" s="116" t="str">
        <f>IF(FN_MC!V296="","*",FN_MC!V296)</f>
        <v>*</v>
      </c>
      <c r="U288" s="116" t="str">
        <f>IF(FN_MC!W296="","*",FN_MC!W296)</f>
        <v>*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*</v>
      </c>
      <c r="B289" s="115" t="str">
        <f>IF(FN_MC!X297="","*",FN_MC!X297)</f>
        <v>*</v>
      </c>
      <c r="C289" s="115" t="str">
        <f>IF(FN_MC!Z297="","*",FN_MC!Z297)</f>
        <v>*</v>
      </c>
      <c r="D289" s="116" t="str">
        <f>IF(FN_MC!S297="","*",FN_MC!S297)</f>
        <v>-</v>
      </c>
      <c r="E289" s="116" t="str">
        <f>IF(FN_MC!T297="","*",FN_MC!T297)</f>
        <v>-</v>
      </c>
      <c r="F289" s="116" t="str">
        <f>IF(FN_MC!B297="","*",FN_MC!B297)</f>
        <v>*</v>
      </c>
      <c r="G289" s="116" t="str">
        <f>IF(FN_MC!D297="","*",FN_MC!D297)</f>
        <v>*</v>
      </c>
      <c r="H289" s="116" t="str">
        <f>IF(FN_MC!F297="","*",FN_MC!F297)</f>
        <v>*</v>
      </c>
      <c r="I289" s="116" t="str">
        <f>IF(FN_MC!H297="","*",FN_MC!H297)</f>
        <v>*</v>
      </c>
      <c r="J289" s="116" t="str">
        <f>IF(FN_MC!I297="","*",FN_MC!I297)</f>
        <v>*</v>
      </c>
      <c r="K289" s="116" t="str">
        <f>IF(FN_MC!M297="","*",FN_MC!M297)</f>
        <v>-</v>
      </c>
      <c r="L289" s="116" t="str">
        <f>IF(FN_MC!N297="","*",FN_MC!N297)</f>
        <v>-</v>
      </c>
      <c r="M289" s="117" t="str">
        <f>IF(FN_MC!J297="","*",FN_MC!J297)</f>
        <v>*</v>
      </c>
      <c r="N289" s="117" t="str">
        <f>IF(FN_MC!K297="","*",FN_MC!K297)</f>
        <v>*</v>
      </c>
      <c r="O289" s="117" t="str">
        <f>IF(FN_MC!L297="","*",FN_MC!L297)</f>
        <v>*</v>
      </c>
      <c r="P289" s="117"/>
      <c r="Q289" s="134" t="str">
        <f>IF(FN_MC!O297="","*",FN_MC!O297)</f>
        <v>*</v>
      </c>
      <c r="R289" s="134" t="str">
        <f>IF(FN_MC!P297="","*",FN_MC!P297)</f>
        <v>*</v>
      </c>
      <c r="S289" s="116" t="str">
        <f>IF(FN_MC!Q297="","*",CONCATENATE(FN_MC!Q297," ",FN_MC!R297))</f>
        <v>*</v>
      </c>
      <c r="T289" s="116" t="str">
        <f>IF(FN_MC!V297="","*",FN_MC!V297)</f>
        <v>*</v>
      </c>
      <c r="U289" s="116" t="str">
        <f>IF(FN_MC!W297="","*",FN_MC!W297)</f>
        <v>*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*</v>
      </c>
      <c r="B290" s="115" t="str">
        <f>IF(FN_MC!X298="","*",FN_MC!X298)</f>
        <v>*</v>
      </c>
      <c r="C290" s="115" t="str">
        <f>IF(FN_MC!Z298="","*",FN_MC!Z298)</f>
        <v>*</v>
      </c>
      <c r="D290" s="116" t="str">
        <f>IF(FN_MC!S298="","*",FN_MC!S298)</f>
        <v>-</v>
      </c>
      <c r="E290" s="116" t="str">
        <f>IF(FN_MC!T298="","*",FN_MC!T298)</f>
        <v>-</v>
      </c>
      <c r="F290" s="116" t="str">
        <f>IF(FN_MC!B298="","*",FN_MC!B298)</f>
        <v>*</v>
      </c>
      <c r="G290" s="116" t="str">
        <f>IF(FN_MC!D298="","*",FN_MC!D298)</f>
        <v>*</v>
      </c>
      <c r="H290" s="116" t="str">
        <f>IF(FN_MC!F298="","*",FN_MC!F298)</f>
        <v>*</v>
      </c>
      <c r="I290" s="116" t="str">
        <f>IF(FN_MC!H298="","*",FN_MC!H298)</f>
        <v>*</v>
      </c>
      <c r="J290" s="116" t="str">
        <f>IF(FN_MC!I298="","*",FN_MC!I298)</f>
        <v>*</v>
      </c>
      <c r="K290" s="116" t="str">
        <f>IF(FN_MC!M298="","*",FN_MC!M298)</f>
        <v>-</v>
      </c>
      <c r="L290" s="116" t="str">
        <f>IF(FN_MC!N298="","*",FN_MC!N298)</f>
        <v>-</v>
      </c>
      <c r="M290" s="117" t="str">
        <f>IF(FN_MC!J298="","*",FN_MC!J298)</f>
        <v>*</v>
      </c>
      <c r="N290" s="117" t="str">
        <f>IF(FN_MC!K298="","*",FN_MC!K298)</f>
        <v>*</v>
      </c>
      <c r="O290" s="117" t="str">
        <f>IF(FN_MC!L298="","*",FN_MC!L298)</f>
        <v>*</v>
      </c>
      <c r="P290" s="117"/>
      <c r="Q290" s="134" t="str">
        <f>IF(FN_MC!O298="","*",FN_MC!O298)</f>
        <v>*</v>
      </c>
      <c r="R290" s="134" t="str">
        <f>IF(FN_MC!P298="","*",FN_MC!P298)</f>
        <v>*</v>
      </c>
      <c r="S290" s="116" t="str">
        <f>IF(FN_MC!Q298="","*",CONCATENATE(FN_MC!Q298," ",FN_MC!R298))</f>
        <v>*</v>
      </c>
      <c r="T290" s="116" t="str">
        <f>IF(FN_MC!V298="","*",FN_MC!V298)</f>
        <v>*</v>
      </c>
      <c r="U290" s="116" t="str">
        <f>IF(FN_MC!W298="","*",FN_MC!W298)</f>
        <v>*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*</v>
      </c>
      <c r="B291" s="115" t="str">
        <f>IF(FN_MC!X299="","*",FN_MC!X299)</f>
        <v>*</v>
      </c>
      <c r="C291" s="115" t="str">
        <f>IF(FN_MC!Z299="","*",FN_MC!Z299)</f>
        <v>*</v>
      </c>
      <c r="D291" s="116" t="str">
        <f>IF(FN_MC!S299="","*",FN_MC!S299)</f>
        <v>-</v>
      </c>
      <c r="E291" s="116" t="str">
        <f>IF(FN_MC!T299="","*",FN_MC!T299)</f>
        <v>-</v>
      </c>
      <c r="F291" s="116" t="str">
        <f>IF(FN_MC!B299="","*",FN_MC!B299)</f>
        <v>*</v>
      </c>
      <c r="G291" s="116" t="str">
        <f>IF(FN_MC!D299="","*",FN_MC!D299)</f>
        <v>*</v>
      </c>
      <c r="H291" s="116" t="str">
        <f>IF(FN_MC!F299="","*",FN_MC!F299)</f>
        <v>*</v>
      </c>
      <c r="I291" s="116" t="str">
        <f>IF(FN_MC!H299="","*",FN_MC!H299)</f>
        <v>*</v>
      </c>
      <c r="J291" s="116" t="str">
        <f>IF(FN_MC!I299="","*",FN_MC!I299)</f>
        <v>*</v>
      </c>
      <c r="K291" s="116" t="str">
        <f>IF(FN_MC!M299="","*",FN_MC!M299)</f>
        <v>-</v>
      </c>
      <c r="L291" s="116" t="str">
        <f>IF(FN_MC!N299="","*",FN_MC!N299)</f>
        <v>-</v>
      </c>
      <c r="M291" s="117" t="str">
        <f>IF(FN_MC!J299="","*",FN_MC!J299)</f>
        <v>*</v>
      </c>
      <c r="N291" s="117" t="str">
        <f>IF(FN_MC!K299="","*",FN_MC!K299)</f>
        <v>*</v>
      </c>
      <c r="O291" s="117" t="str">
        <f>IF(FN_MC!L299="","*",FN_MC!L299)</f>
        <v>*</v>
      </c>
      <c r="P291" s="117"/>
      <c r="Q291" s="134" t="str">
        <f>IF(FN_MC!O299="","*",FN_MC!O299)</f>
        <v>*</v>
      </c>
      <c r="R291" s="134" t="str">
        <f>IF(FN_MC!P299="","*",FN_MC!P299)</f>
        <v>*</v>
      </c>
      <c r="S291" s="116" t="str">
        <f>IF(FN_MC!Q299="","*",CONCATENATE(FN_MC!Q299," ",FN_MC!R299))</f>
        <v>*</v>
      </c>
      <c r="T291" s="116" t="str">
        <f>IF(FN_MC!V299="","*",FN_MC!V299)</f>
        <v>*</v>
      </c>
      <c r="U291" s="116" t="str">
        <f>IF(FN_MC!W299="","*",FN_MC!W299)</f>
        <v>*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*</v>
      </c>
      <c r="B292" s="115" t="str">
        <f>IF(FN_MC!X300="","*",FN_MC!X300)</f>
        <v>*</v>
      </c>
      <c r="C292" s="115" t="str">
        <f>IF(FN_MC!Z300="","*",FN_MC!Z300)</f>
        <v>*</v>
      </c>
      <c r="D292" s="116" t="str">
        <f>IF(FN_MC!S300="","*",FN_MC!S300)</f>
        <v>-</v>
      </c>
      <c r="E292" s="116" t="str">
        <f>IF(FN_MC!T300="","*",FN_MC!T300)</f>
        <v>-</v>
      </c>
      <c r="F292" s="116" t="str">
        <f>IF(FN_MC!B300="","*",FN_MC!B300)</f>
        <v>*</v>
      </c>
      <c r="G292" s="116" t="str">
        <f>IF(FN_MC!D300="","*",FN_MC!D300)</f>
        <v>*</v>
      </c>
      <c r="H292" s="116" t="str">
        <f>IF(FN_MC!F300="","*",FN_MC!F300)</f>
        <v>*</v>
      </c>
      <c r="I292" s="116" t="str">
        <f>IF(FN_MC!H300="","*",FN_MC!H300)</f>
        <v>*</v>
      </c>
      <c r="J292" s="116" t="str">
        <f>IF(FN_MC!I300="","*",FN_MC!I300)</f>
        <v>*</v>
      </c>
      <c r="K292" s="116" t="str">
        <f>IF(FN_MC!M300="","*",FN_MC!M300)</f>
        <v>-</v>
      </c>
      <c r="L292" s="116" t="str">
        <f>IF(FN_MC!N300="","*",FN_MC!N300)</f>
        <v>-</v>
      </c>
      <c r="M292" s="117" t="str">
        <f>IF(FN_MC!J300="","*",FN_MC!J300)</f>
        <v>*</v>
      </c>
      <c r="N292" s="117" t="str">
        <f>IF(FN_MC!K300="","*",FN_MC!K300)</f>
        <v>*</v>
      </c>
      <c r="O292" s="117" t="str">
        <f>IF(FN_MC!L300="","*",FN_MC!L300)</f>
        <v>*</v>
      </c>
      <c r="P292" s="117"/>
      <c r="Q292" s="134" t="str">
        <f>IF(FN_MC!O300="","*",FN_MC!O300)</f>
        <v>*</v>
      </c>
      <c r="R292" s="134" t="str">
        <f>IF(FN_MC!P300="","*",FN_MC!P300)</f>
        <v>*</v>
      </c>
      <c r="S292" s="116" t="str">
        <f>IF(FN_MC!Q300="","*",CONCATENATE(FN_MC!Q300," ",FN_MC!R300))</f>
        <v>*</v>
      </c>
      <c r="T292" s="116" t="str">
        <f>IF(FN_MC!V300="","*",FN_MC!V300)</f>
        <v>*</v>
      </c>
      <c r="U292" s="116" t="str">
        <f>IF(FN_MC!W300="","*",FN_MC!W300)</f>
        <v>*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*</v>
      </c>
      <c r="B293" s="115" t="str">
        <f>IF(FN_MC!X301="","*",FN_MC!X301)</f>
        <v>*</v>
      </c>
      <c r="C293" s="115" t="str">
        <f>IF(FN_MC!Z301="","*",FN_MC!Z301)</f>
        <v>*</v>
      </c>
      <c r="D293" s="116" t="str">
        <f>IF(FN_MC!S301="","*",FN_MC!S301)</f>
        <v>-</v>
      </c>
      <c r="E293" s="116" t="str">
        <f>IF(FN_MC!T301="","*",FN_MC!T301)</f>
        <v>-</v>
      </c>
      <c r="F293" s="116" t="str">
        <f>IF(FN_MC!B301="","*",FN_MC!B301)</f>
        <v>*</v>
      </c>
      <c r="G293" s="116" t="str">
        <f>IF(FN_MC!D301="","*",FN_MC!D301)</f>
        <v>*</v>
      </c>
      <c r="H293" s="116" t="str">
        <f>IF(FN_MC!F301="","*",FN_MC!F301)</f>
        <v>*</v>
      </c>
      <c r="I293" s="116" t="str">
        <f>IF(FN_MC!H301="","*",FN_MC!H301)</f>
        <v>*</v>
      </c>
      <c r="J293" s="116" t="str">
        <f>IF(FN_MC!I301="","*",FN_MC!I301)</f>
        <v>*</v>
      </c>
      <c r="K293" s="116" t="str">
        <f>IF(FN_MC!M301="","*",FN_MC!M301)</f>
        <v>-</v>
      </c>
      <c r="L293" s="116" t="str">
        <f>IF(FN_MC!N301="","*",FN_MC!N301)</f>
        <v>-</v>
      </c>
      <c r="M293" s="117" t="str">
        <f>IF(FN_MC!J301="","*",FN_MC!J301)</f>
        <v>*</v>
      </c>
      <c r="N293" s="117" t="str">
        <f>IF(FN_MC!K301="","*",FN_MC!K301)</f>
        <v>*</v>
      </c>
      <c r="O293" s="117" t="str">
        <f>IF(FN_MC!L301="","*",FN_MC!L301)</f>
        <v>*</v>
      </c>
      <c r="P293" s="117"/>
      <c r="Q293" s="134" t="str">
        <f>IF(FN_MC!O301="","*",FN_MC!O301)</f>
        <v>*</v>
      </c>
      <c r="R293" s="134" t="str">
        <f>IF(FN_MC!P301="","*",FN_MC!P301)</f>
        <v>*</v>
      </c>
      <c r="S293" s="116" t="str">
        <f>IF(FN_MC!Q301="","*",CONCATENATE(FN_MC!Q301," ",FN_MC!R301))</f>
        <v>*</v>
      </c>
      <c r="T293" s="116" t="str">
        <f>IF(FN_MC!V301="","*",FN_MC!V301)</f>
        <v>*</v>
      </c>
      <c r="U293" s="116" t="str">
        <f>IF(FN_MC!W301="","*",FN_MC!W301)</f>
        <v>*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*</v>
      </c>
      <c r="B294" s="115" t="str">
        <f>IF(FN_MC!X302="","*",FN_MC!X302)</f>
        <v>*</v>
      </c>
      <c r="C294" s="115" t="str">
        <f>IF(FN_MC!Z302="","*",FN_MC!Z302)</f>
        <v>*</v>
      </c>
      <c r="D294" s="116" t="str">
        <f>IF(FN_MC!S302="","*",FN_MC!S302)</f>
        <v>-</v>
      </c>
      <c r="E294" s="116" t="str">
        <f>IF(FN_MC!T302="","*",FN_MC!T302)</f>
        <v>-</v>
      </c>
      <c r="F294" s="116" t="str">
        <f>IF(FN_MC!B302="","*",FN_MC!B302)</f>
        <v>*</v>
      </c>
      <c r="G294" s="116" t="str">
        <f>IF(FN_MC!D302="","*",FN_MC!D302)</f>
        <v>*</v>
      </c>
      <c r="H294" s="116" t="str">
        <f>IF(FN_MC!F302="","*",FN_MC!F302)</f>
        <v>*</v>
      </c>
      <c r="I294" s="116" t="str">
        <f>IF(FN_MC!H302="","*",FN_MC!H302)</f>
        <v>*</v>
      </c>
      <c r="J294" s="116" t="str">
        <f>IF(FN_MC!I302="","*",FN_MC!I302)</f>
        <v>*</v>
      </c>
      <c r="K294" s="116" t="str">
        <f>IF(FN_MC!M302="","*",FN_MC!M302)</f>
        <v>-</v>
      </c>
      <c r="L294" s="116" t="str">
        <f>IF(FN_MC!N302="","*",FN_MC!N302)</f>
        <v>-</v>
      </c>
      <c r="M294" s="117" t="str">
        <f>IF(FN_MC!J302="","*",FN_MC!J302)</f>
        <v>*</v>
      </c>
      <c r="N294" s="117" t="str">
        <f>IF(FN_MC!K302="","*",FN_MC!K302)</f>
        <v>*</v>
      </c>
      <c r="O294" s="117" t="str">
        <f>IF(FN_MC!L302="","*",FN_MC!L302)</f>
        <v>*</v>
      </c>
      <c r="P294" s="117"/>
      <c r="Q294" s="134" t="str">
        <f>IF(FN_MC!O302="","*",FN_MC!O302)</f>
        <v>*</v>
      </c>
      <c r="R294" s="134" t="str">
        <f>IF(FN_MC!P302="","*",FN_MC!P302)</f>
        <v>*</v>
      </c>
      <c r="S294" s="116" t="str">
        <f>IF(FN_MC!Q302="","*",CONCATENATE(FN_MC!Q302," ",FN_MC!R302))</f>
        <v>*</v>
      </c>
      <c r="T294" s="116" t="str">
        <f>IF(FN_MC!V302="","*",FN_MC!V302)</f>
        <v>*</v>
      </c>
      <c r="U294" s="116" t="str">
        <f>IF(FN_MC!W302="","*",FN_MC!W302)</f>
        <v>*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*</v>
      </c>
      <c r="B295" s="115" t="str">
        <f>IF(FN_MC!X303="","*",FN_MC!X303)</f>
        <v>*</v>
      </c>
      <c r="C295" s="115" t="str">
        <f>IF(FN_MC!Z303="","*",FN_MC!Z303)</f>
        <v>*</v>
      </c>
      <c r="D295" s="116" t="str">
        <f>IF(FN_MC!S303="","*",FN_MC!S303)</f>
        <v>-</v>
      </c>
      <c r="E295" s="116" t="str">
        <f>IF(FN_MC!T303="","*",FN_MC!T303)</f>
        <v>-</v>
      </c>
      <c r="F295" s="116" t="str">
        <f>IF(FN_MC!B303="","*",FN_MC!B303)</f>
        <v>*</v>
      </c>
      <c r="G295" s="116" t="str">
        <f>IF(FN_MC!D303="","*",FN_MC!D303)</f>
        <v>*</v>
      </c>
      <c r="H295" s="116" t="str">
        <f>IF(FN_MC!F303="","*",FN_MC!F303)</f>
        <v>*</v>
      </c>
      <c r="I295" s="116" t="str">
        <f>IF(FN_MC!H303="","*",FN_MC!H303)</f>
        <v>*</v>
      </c>
      <c r="J295" s="116" t="str">
        <f>IF(FN_MC!I303="","*",FN_MC!I303)</f>
        <v>*</v>
      </c>
      <c r="K295" s="116" t="str">
        <f>IF(FN_MC!M303="","*",FN_MC!M303)</f>
        <v>-</v>
      </c>
      <c r="L295" s="116" t="str">
        <f>IF(FN_MC!N303="","*",FN_MC!N303)</f>
        <v>-</v>
      </c>
      <c r="M295" s="117" t="str">
        <f>IF(FN_MC!J303="","*",FN_MC!J303)</f>
        <v>*</v>
      </c>
      <c r="N295" s="117" t="str">
        <f>IF(FN_MC!K303="","*",FN_MC!K303)</f>
        <v>*</v>
      </c>
      <c r="O295" s="117" t="str">
        <f>IF(FN_MC!L303="","*",FN_MC!L303)</f>
        <v>*</v>
      </c>
      <c r="P295" s="117"/>
      <c r="Q295" s="134" t="str">
        <f>IF(FN_MC!O303="","*",FN_MC!O303)</f>
        <v>*</v>
      </c>
      <c r="R295" s="134" t="str">
        <f>IF(FN_MC!P303="","*",FN_MC!P303)</f>
        <v>*</v>
      </c>
      <c r="S295" s="116" t="str">
        <f>IF(FN_MC!Q303="","*",CONCATENATE(FN_MC!Q303," ",FN_MC!R303))</f>
        <v>*</v>
      </c>
      <c r="T295" s="116" t="str">
        <f>IF(FN_MC!V303="","*",FN_MC!V303)</f>
        <v>*</v>
      </c>
      <c r="U295" s="116" t="str">
        <f>IF(FN_MC!W303="","*",FN_MC!W303)</f>
        <v>*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*</v>
      </c>
      <c r="B296" s="115" t="str">
        <f>IF(FN_MC!X304="","*",FN_MC!X304)</f>
        <v>*</v>
      </c>
      <c r="C296" s="115" t="str">
        <f>IF(FN_MC!Z304="","*",FN_MC!Z304)</f>
        <v>*</v>
      </c>
      <c r="D296" s="116" t="str">
        <f>IF(FN_MC!S304="","*",FN_MC!S304)</f>
        <v>-</v>
      </c>
      <c r="E296" s="116" t="str">
        <f>IF(FN_MC!T304="","*",FN_MC!T304)</f>
        <v>-</v>
      </c>
      <c r="F296" s="116" t="str">
        <f>IF(FN_MC!B304="","*",FN_MC!B304)</f>
        <v>*</v>
      </c>
      <c r="G296" s="116" t="str">
        <f>IF(FN_MC!D304="","*",FN_MC!D304)</f>
        <v>*</v>
      </c>
      <c r="H296" s="116" t="str">
        <f>IF(FN_MC!F304="","*",FN_MC!F304)</f>
        <v>*</v>
      </c>
      <c r="I296" s="116" t="str">
        <f>IF(FN_MC!H304="","*",FN_MC!H304)</f>
        <v>*</v>
      </c>
      <c r="J296" s="116" t="str">
        <f>IF(FN_MC!I304="","*",FN_MC!I304)</f>
        <v>*</v>
      </c>
      <c r="K296" s="116" t="str">
        <f>IF(FN_MC!M304="","*",FN_MC!M304)</f>
        <v>-</v>
      </c>
      <c r="L296" s="116" t="str">
        <f>IF(FN_MC!N304="","*",FN_MC!N304)</f>
        <v>-</v>
      </c>
      <c r="M296" s="117" t="str">
        <f>IF(FN_MC!J304="","*",FN_MC!J304)</f>
        <v>*</v>
      </c>
      <c r="N296" s="117" t="str">
        <f>IF(FN_MC!K304="","*",FN_MC!K304)</f>
        <v>*</v>
      </c>
      <c r="O296" s="117" t="str">
        <f>IF(FN_MC!L304="","*",FN_MC!L304)</f>
        <v>*</v>
      </c>
      <c r="P296" s="117"/>
      <c r="Q296" s="134" t="str">
        <f>IF(FN_MC!O304="","*",FN_MC!O304)</f>
        <v>*</v>
      </c>
      <c r="R296" s="134" t="str">
        <f>IF(FN_MC!P304="","*",FN_MC!P304)</f>
        <v>*</v>
      </c>
      <c r="S296" s="116" t="str">
        <f>IF(FN_MC!Q304="","*",CONCATENATE(FN_MC!Q304," ",FN_MC!R304))</f>
        <v>*</v>
      </c>
      <c r="T296" s="116" t="str">
        <f>IF(FN_MC!V304="","*",FN_MC!V304)</f>
        <v>*</v>
      </c>
      <c r="U296" s="116" t="str">
        <f>IF(FN_MC!W304="","*",FN_MC!W304)</f>
        <v>*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*</v>
      </c>
      <c r="B297" s="115" t="str">
        <f>IF(FN_MC!X305="","*",FN_MC!X305)</f>
        <v>*</v>
      </c>
      <c r="C297" s="115" t="str">
        <f>IF(FN_MC!Z305="","*",FN_MC!Z305)</f>
        <v>*</v>
      </c>
      <c r="D297" s="116" t="str">
        <f>IF(FN_MC!S305="","*",FN_MC!S305)</f>
        <v>-</v>
      </c>
      <c r="E297" s="116" t="str">
        <f>IF(FN_MC!T305="","*",FN_MC!T305)</f>
        <v>-</v>
      </c>
      <c r="F297" s="116" t="str">
        <f>IF(FN_MC!B305="","*",FN_MC!B305)</f>
        <v>*</v>
      </c>
      <c r="G297" s="116" t="str">
        <f>IF(FN_MC!D305="","*",FN_MC!D305)</f>
        <v>*</v>
      </c>
      <c r="H297" s="116" t="str">
        <f>IF(FN_MC!F305="","*",FN_MC!F305)</f>
        <v>*</v>
      </c>
      <c r="I297" s="116" t="str">
        <f>IF(FN_MC!H305="","*",FN_MC!H305)</f>
        <v>*</v>
      </c>
      <c r="J297" s="116" t="str">
        <f>IF(FN_MC!I305="","*",FN_MC!I305)</f>
        <v>*</v>
      </c>
      <c r="K297" s="116" t="str">
        <f>IF(FN_MC!M305="","*",FN_MC!M305)</f>
        <v>-</v>
      </c>
      <c r="L297" s="116" t="str">
        <f>IF(FN_MC!N305="","*",FN_MC!N305)</f>
        <v>-</v>
      </c>
      <c r="M297" s="117" t="str">
        <f>IF(FN_MC!J305="","*",FN_MC!J305)</f>
        <v>*</v>
      </c>
      <c r="N297" s="117" t="str">
        <f>IF(FN_MC!K305="","*",FN_MC!K305)</f>
        <v>*</v>
      </c>
      <c r="O297" s="117" t="str">
        <f>IF(FN_MC!L305="","*",FN_MC!L305)</f>
        <v>*</v>
      </c>
      <c r="P297" s="117"/>
      <c r="Q297" s="134" t="str">
        <f>IF(FN_MC!O305="","*",FN_MC!O305)</f>
        <v>*</v>
      </c>
      <c r="R297" s="134" t="str">
        <f>IF(FN_MC!P305="","*",FN_MC!P305)</f>
        <v>*</v>
      </c>
      <c r="S297" s="116" t="str">
        <f>IF(FN_MC!Q305="","*",CONCATENATE(FN_MC!Q305," ",FN_MC!R305))</f>
        <v>*</v>
      </c>
      <c r="T297" s="116" t="str">
        <f>IF(FN_MC!V305="","*",FN_MC!V305)</f>
        <v>*</v>
      </c>
      <c r="U297" s="116" t="str">
        <f>IF(FN_MC!W305="","*",FN_MC!W305)</f>
        <v>*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*</v>
      </c>
      <c r="B298" s="115" t="str">
        <f>IF(FN_MC!X306="","*",FN_MC!X306)</f>
        <v>Extra</v>
      </c>
      <c r="C298" s="115" t="str">
        <f>IF(FN_MC!Z306="","*",FN_MC!Z306)</f>
        <v>P5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45943</v>
      </c>
      <c r="G298" s="116" t="str">
        <f>IF(FN_MC!D306="","*",FN_MC!D306)</f>
        <v>A50</v>
      </c>
      <c r="H298" s="116" t="str">
        <f>IF(FN_MC!F306="","*",FN_MC!F306)</f>
        <v>INSPEÇÃO AUTO DE LINHA</v>
      </c>
      <c r="I298" s="116" t="str">
        <f>IF(FN_MC!H306="","*",FN_MC!H306)</f>
        <v>K44ZRL</v>
      </c>
      <c r="J298" s="116" t="str">
        <f>IF(FN_MC!I306="","*",FN_MC!I306)</f>
        <v>PPR</v>
      </c>
      <c r="K298" s="116" t="str">
        <f>IF(FN_MC!M306="","*",FN_MC!M306)</f>
        <v>ZRL-PGO</v>
      </c>
      <c r="L298" s="116" t="str">
        <f>IF(FN_MC!N306="","*",FN_MC!N306)</f>
        <v>ZRLPGO</v>
      </c>
      <c r="M298" s="117">
        <f>IF(FN_MC!J306="","*",FN_MC!J306)</f>
        <v>103</v>
      </c>
      <c r="N298" s="117">
        <f>IF(FN_MC!K306="","*",FN_MC!K306)</f>
        <v>2203</v>
      </c>
      <c r="O298" s="117" t="str">
        <f>IF(FN_MC!L306="","*",FN_MC!L306)</f>
        <v>-</v>
      </c>
      <c r="P298" s="117"/>
      <c r="Q298" s="134">
        <f>IF(FN_MC!O306="","*",FN_MC!O306)</f>
        <v>0.33333333333333331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>Lucas</v>
      </c>
      <c r="U298" s="116" t="str">
        <f>IF(FN_MC!W306="","*",FN_MC!W306)</f>
        <v xml:space="preserve">Inspeção 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MALHA CENTRAL</v>
      </c>
      <c r="E303" s="116" t="str">
        <f>IF(FN_MC!T311="","*",FN_MC!T311)</f>
        <v>PRV-POV</v>
      </c>
      <c r="F303" s="116">
        <f>IF(FN_MC!B311="","*",FN_MC!B311)</f>
        <v>45944</v>
      </c>
      <c r="G303" s="116" t="str">
        <f>IF(FN_MC!D311="","*",FN_MC!D311)</f>
        <v>A50</v>
      </c>
      <c r="H303" s="116" t="str">
        <f>IF(FN_MC!F311="","*",FN_MC!F311)</f>
        <v>INSPEÇÃO AUTO DE LINHA</v>
      </c>
      <c r="I303" s="116" t="str">
        <f>IF(FN_MC!H311="","*",FN_MC!H311)</f>
        <v>PPR</v>
      </c>
      <c r="J303" s="116" t="str">
        <f>IF(FN_MC!I311="","*",FN_MC!I311)</f>
        <v>PSG</v>
      </c>
      <c r="K303" s="116" t="str">
        <f>IF(FN_MC!M311="","*",FN_MC!M311)</f>
        <v>PPR-PSG</v>
      </c>
      <c r="L303" s="116" t="str">
        <f>IF(FN_MC!N311="","*",FN_MC!N311)</f>
        <v>PPRPSG</v>
      </c>
      <c r="M303" s="117">
        <f>IF(FN_MC!J311="","*",FN_MC!J311)</f>
        <v>103</v>
      </c>
      <c r="N303" s="117">
        <f>IF(FN_MC!K311="","*",FN_MC!K311)</f>
        <v>1984</v>
      </c>
      <c r="O303" s="117" t="str">
        <f>IF(FN_MC!L311="","*",FN_MC!L311)</f>
        <v>-</v>
      </c>
      <c r="P303" s="117"/>
      <c r="Q303" s="134">
        <f>IF(FN_MC!O311="","*",FN_MC!O311)</f>
        <v>0.375</v>
      </c>
      <c r="R303" s="134">
        <f>IF(FN_MC!P311="","*",FN_MC!P311)</f>
        <v>4.1666666666666664E-2</v>
      </c>
      <c r="S303" s="116" t="str">
        <f>IF(FN_MC!Q311="","*",CONCATENATE(FN_MC!Q311," ",FN_MC!R311))</f>
        <v>1 BINÁRIO</v>
      </c>
      <c r="T303" s="116" t="str">
        <f>IF(FN_MC!V311="","*",FN_MC!V311)</f>
        <v>Lucas</v>
      </c>
      <c r="U303" s="116" t="str">
        <f>IF(FN_MC!W311="","*",FN_MC!W311)</f>
        <v xml:space="preserve">Inspeção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1841</v>
      </c>
    </row>
  </sheetData>
  <autoFilter ref="A2:Y3000" xr:uid="{D1126E52-FA3F-4EAC-A720-DDE9797BEFF6}">
    <filterColumn colId="5">
      <filters>
        <dateGroupItem year="2025" month="10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E1" workbookViewId="0">
      <selection activeCell="B2" sqref="B2:K248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1842</v>
      </c>
      <c r="C2" s="101" t="s">
        <v>1147</v>
      </c>
      <c r="D2" s="101" t="s">
        <v>1149</v>
      </c>
      <c r="E2" s="101" t="s">
        <v>1843</v>
      </c>
      <c r="F2" s="101" t="s">
        <v>1844</v>
      </c>
      <c r="G2" s="101" t="s">
        <v>1845</v>
      </c>
      <c r="H2" s="101" t="s">
        <v>1846</v>
      </c>
      <c r="I2" s="101" t="s">
        <v>1847</v>
      </c>
      <c r="J2" s="101" t="s">
        <v>1848</v>
      </c>
      <c r="K2" s="137" t="s">
        <v>1849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-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-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-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TVI2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-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TIN2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TAP2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ZTP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-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*</v>
      </c>
      <c r="C257" s="127">
        <f>IF(FN_MC!B280="","*",FN_MC!B280)</f>
        <v>45953</v>
      </c>
      <c r="D257" s="127" t="str">
        <f>IF(FN_MC!D280="","*",FN_MC!D280)</f>
        <v>W71</v>
      </c>
      <c r="E257" s="127" t="str">
        <f>IF(FN_MC!H280="","*",FN_MC!H280)</f>
        <v>752RVD</v>
      </c>
      <c r="F257" s="143" t="str">
        <f>IF(FN_MC!M280="","*",FN_MC!M280)</f>
        <v>RVD-TAG</v>
      </c>
      <c r="G257" s="127" t="str">
        <f>IF(FN_MC!I280="","*",FN_MC!I280)</f>
        <v>TGR2</v>
      </c>
      <c r="H257" s="127" t="str">
        <f>IF(FN_MC!AB280="","*",FN_MC!AB280)</f>
        <v>FIXO</v>
      </c>
      <c r="I257" s="127" t="str">
        <f>IF(FN_MC!AC280="","*",FN_MC!AC280)</f>
        <v>-</v>
      </c>
      <c r="J257" s="128">
        <f>IF(FN_MC!AA280="","*",FN_MC!AA280)</f>
        <v>1</v>
      </c>
      <c r="K257" s="140">
        <f>IF(FN_MC!AD280="","*",FN_MC!AD280)</f>
        <v>0.75</v>
      </c>
    </row>
    <row r="258" spans="2:11" s="129" customFormat="1" hidden="1">
      <c r="B258" s="126" t="str">
        <f>IF(FN_MC!Y281="","*",FN_MC!Y281)</f>
        <v>*</v>
      </c>
      <c r="C258" s="127">
        <f>IF(FN_MC!B281="","*",FN_MC!B281)</f>
        <v>45953</v>
      </c>
      <c r="D258" s="127" t="str">
        <f>IF(FN_MC!D281="","*",FN_MC!D281)</f>
        <v>A60</v>
      </c>
      <c r="E258" s="127" t="str">
        <f>IF(FN_MC!H281="","*",FN_MC!H281)</f>
        <v>TRO</v>
      </c>
      <c r="F258" s="143" t="str">
        <f>IF(FN_MC!M281="","*",FN_MC!M281)</f>
        <v>TRO-TGR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0.29166666666666669</v>
      </c>
    </row>
    <row r="259" spans="2:11" s="129" customFormat="1" hidden="1">
      <c r="B259" s="126" t="str">
        <f>IF(FN_MC!Y282="","*",FN_MC!Y282)</f>
        <v>*</v>
      </c>
      <c r="C259" s="127">
        <f>IF(FN_MC!B282="","*",FN_MC!B282)</f>
        <v>45953</v>
      </c>
      <c r="D259" s="127" t="str">
        <f>IF(FN_MC!D282="","*",FN_MC!D282)</f>
        <v>E14</v>
      </c>
      <c r="E259" s="127" t="str">
        <f>IF(FN_MC!H282="","*",FN_MC!H282)</f>
        <v>TGR</v>
      </c>
      <c r="F259" s="143" t="str">
        <f>IF(FN_MC!M282="","*",FN_MC!M282)</f>
        <v>TEP-TMJ</v>
      </c>
      <c r="G259" s="127" t="str">
        <f>IF(FN_MC!I282="","*",FN_MC!I282)</f>
        <v>TGR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>
        <f>IF(FN_MC!AA282="","*",FN_MC!AA282)</f>
        <v>1</v>
      </c>
      <c r="K259" s="140">
        <f>IF(FN_MC!AD282="","*",FN_MC!AD282)</f>
        <v>0.83333333333333337</v>
      </c>
    </row>
    <row r="260" spans="2:11" s="129" customFormat="1" hidden="1">
      <c r="B260" s="126" t="str">
        <f>IF(FN_MC!Y283="","*",FN_MC!Y283)</f>
        <v>*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-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*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*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*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-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*</v>
      </c>
      <c r="C264" s="127" t="str">
        <f>IF(FN_MC!B287="","*",FN_MC!B287)</f>
        <v>*</v>
      </c>
      <c r="D264" s="127" t="str">
        <f>IF(FN_MC!D287="","*",FN_MC!D287)</f>
        <v>*</v>
      </c>
      <c r="E264" s="127" t="str">
        <f>IF(FN_MC!H287="","*",FN_MC!H287)</f>
        <v>*</v>
      </c>
      <c r="F264" s="143" t="str">
        <f>IF(FN_MC!M287="","*",FN_MC!M287)</f>
        <v>-</v>
      </c>
      <c r="G264" s="127" t="str">
        <f>IF(FN_MC!I287="","*",FN_MC!I287)</f>
        <v>*</v>
      </c>
      <c r="H264" s="127" t="str">
        <f>IF(FN_MC!AB287="","*",FN_MC!AB287)</f>
        <v>*</v>
      </c>
      <c r="I264" s="127" t="str">
        <f>IF(FN_MC!AC287="","*",FN_MC!AC287)</f>
        <v>*</v>
      </c>
      <c r="J264" s="128" t="str">
        <f>IF(FN_MC!AA287="","*",FN_MC!AA287)</f>
        <v>*</v>
      </c>
      <c r="K264" s="140" t="str">
        <f>IF(FN_MC!AD287="","*",FN_MC!AD287)</f>
        <v>*</v>
      </c>
    </row>
    <row r="265" spans="2:11" s="129" customFormat="1" hidden="1">
      <c r="B265" s="126" t="str">
        <f>IF(FN_MC!Y288="","*",FN_MC!Y288)</f>
        <v>*</v>
      </c>
      <c r="C265" s="127" t="str">
        <f>IF(FN_MC!B288="","*",FN_MC!B288)</f>
        <v>*</v>
      </c>
      <c r="D265" s="127" t="str">
        <f>IF(FN_MC!D288="","*",FN_MC!D288)</f>
        <v>*</v>
      </c>
      <c r="E265" s="127" t="str">
        <f>IF(FN_MC!H288="","*",FN_MC!H288)</f>
        <v>*</v>
      </c>
      <c r="F265" s="143" t="str">
        <f>IF(FN_MC!M288="","*",FN_MC!M288)</f>
        <v>*</v>
      </c>
      <c r="G265" s="127" t="str">
        <f>IF(FN_MC!I288="","*",FN_MC!I288)</f>
        <v>*</v>
      </c>
      <c r="H265" s="127" t="str">
        <f>IF(FN_MC!AB288="","*",FN_MC!AB288)</f>
        <v>*</v>
      </c>
      <c r="I265" s="127" t="str">
        <f>IF(FN_MC!AC288="","*",FN_MC!AC288)</f>
        <v>*</v>
      </c>
      <c r="J265" s="128" t="str">
        <f>IF(FN_MC!AA288="","*",FN_MC!AA288)</f>
        <v>*</v>
      </c>
      <c r="K265" s="140" t="str">
        <f>IF(FN_MC!AD288="","*",FN_MC!AD288)</f>
        <v>*</v>
      </c>
    </row>
    <row r="266" spans="2:11" s="129" customFormat="1" hidden="1">
      <c r="B266" s="126" t="str">
        <f>IF(FN_MC!Y289="","*",FN_MC!Y289)</f>
        <v>*</v>
      </c>
      <c r="C266" s="127" t="str">
        <f>IF(FN_MC!B289="","*",FN_MC!B289)</f>
        <v>*</v>
      </c>
      <c r="D266" s="127" t="str">
        <f>IF(FN_MC!D289="","*",FN_MC!D289)</f>
        <v>*</v>
      </c>
      <c r="E266" s="127" t="str">
        <f>IF(FN_MC!H289="","*",FN_MC!H289)</f>
        <v>*</v>
      </c>
      <c r="F266" s="143" t="str">
        <f>IF(FN_MC!M289="","*",FN_MC!M289)</f>
        <v>-</v>
      </c>
      <c r="G266" s="127" t="str">
        <f>IF(FN_MC!I289="","*",FN_MC!I289)</f>
        <v>*</v>
      </c>
      <c r="H266" s="127" t="str">
        <f>IF(FN_MC!AB289="","*",FN_MC!AB289)</f>
        <v>*</v>
      </c>
      <c r="I266" s="127" t="str">
        <f>IF(FN_MC!AC289="","*",FN_MC!AC289)</f>
        <v>*</v>
      </c>
      <c r="J266" s="128" t="str">
        <f>IF(FN_MC!AA289="","*",FN_MC!AA289)</f>
        <v>*</v>
      </c>
      <c r="K266" s="140" t="str">
        <f>IF(FN_MC!AD289="","*",FN_MC!AD289)</f>
        <v>*</v>
      </c>
    </row>
    <row r="267" spans="2:11" s="129" customFormat="1" hidden="1">
      <c r="B267" s="126" t="str">
        <f>IF(FN_MC!Y290="","*",FN_MC!Y290)</f>
        <v>*</v>
      </c>
      <c r="C267" s="127" t="str">
        <f>IF(FN_MC!B290="","*",FN_MC!B290)</f>
        <v>*</v>
      </c>
      <c r="D267" s="127" t="str">
        <f>IF(FN_MC!D290="","*",FN_MC!D290)</f>
        <v>*</v>
      </c>
      <c r="E267" s="127" t="str">
        <f>IF(FN_MC!H290="","*",FN_MC!H290)</f>
        <v>*</v>
      </c>
      <c r="F267" s="143" t="str">
        <f>IF(FN_MC!M290="","*",FN_MC!M290)</f>
        <v>-</v>
      </c>
      <c r="G267" s="127" t="str">
        <f>IF(FN_MC!I290="","*",FN_MC!I290)</f>
        <v>*</v>
      </c>
      <c r="H267" s="127" t="str">
        <f>IF(FN_MC!AB290="","*",FN_MC!AB290)</f>
        <v>*</v>
      </c>
      <c r="I267" s="127" t="str">
        <f>IF(FN_MC!AC290="","*",FN_MC!AC290)</f>
        <v>*</v>
      </c>
      <c r="J267" s="128" t="str">
        <f>IF(FN_MC!AA290="","*",FN_MC!AA290)</f>
        <v>*</v>
      </c>
      <c r="K267" s="140" t="str">
        <f>IF(FN_MC!AD290="","*",FN_MC!AD290)</f>
        <v>*</v>
      </c>
    </row>
    <row r="268" spans="2:11" s="129" customFormat="1" hidden="1">
      <c r="B268" s="126" t="str">
        <f>IF(FN_MC!Y291="","*",FN_MC!Y291)</f>
        <v>*</v>
      </c>
      <c r="C268" s="127" t="str">
        <f>IF(FN_MC!B291="","*",FN_MC!B291)</f>
        <v>*</v>
      </c>
      <c r="D268" s="127" t="str">
        <f>IF(FN_MC!D291="","*",FN_MC!D291)</f>
        <v>*</v>
      </c>
      <c r="E268" s="127" t="str">
        <f>IF(FN_MC!H291="","*",FN_MC!H291)</f>
        <v>*</v>
      </c>
      <c r="F268" s="143" t="str">
        <f>IF(FN_MC!M291="","*",FN_MC!M291)</f>
        <v>-</v>
      </c>
      <c r="G268" s="127" t="str">
        <f>IF(FN_MC!I291="","*",FN_MC!I291)</f>
        <v>*</v>
      </c>
      <c r="H268" s="127" t="str">
        <f>IF(FN_MC!AB291="","*",FN_MC!AB291)</f>
        <v>*</v>
      </c>
      <c r="I268" s="127" t="str">
        <f>IF(FN_MC!AC291="","*",FN_MC!AC291)</f>
        <v>*</v>
      </c>
      <c r="J268" s="128" t="str">
        <f>IF(FN_MC!AA291="","*",FN_MC!AA291)</f>
        <v>*</v>
      </c>
      <c r="K268" s="140" t="str">
        <f>IF(FN_MC!AD291="","*",FN_MC!AD291)</f>
        <v>*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*</v>
      </c>
      <c r="E271" s="127" t="str">
        <f>IF(FN_MC!H294="","*",FN_MC!H294)</f>
        <v>*</v>
      </c>
      <c r="F271" s="143" t="str">
        <f>IF(FN_MC!M294="","*",FN_MC!M294)</f>
        <v>-</v>
      </c>
      <c r="G271" s="127" t="str">
        <f>IF(FN_MC!I294="","*",FN_MC!I294)</f>
        <v>*</v>
      </c>
      <c r="H271" s="127" t="str">
        <f>IF(FN_MC!AB294="","*",FN_MC!AB294)</f>
        <v>*</v>
      </c>
      <c r="I271" s="127" t="str">
        <f>IF(FN_MC!AC294="","*",FN_MC!AC294)</f>
        <v>*</v>
      </c>
      <c r="J271" s="128" t="str">
        <f>IF(FN_MC!AA294="","*",FN_MC!AA294)</f>
        <v>*</v>
      </c>
      <c r="K271" s="140" t="str">
        <f>IF(FN_MC!AD294="","*",FN_MC!AD294)</f>
        <v>*</v>
      </c>
    </row>
    <row r="272" spans="2:11" s="129" customFormat="1" hidden="1">
      <c r="B272" s="126" t="str">
        <f>IF(FN_MC!Y295="","*",FN_MC!Y295)</f>
        <v>*</v>
      </c>
      <c r="C272" s="127" t="str">
        <f>IF(FN_MC!B295="","*",FN_MC!B295)</f>
        <v>*</v>
      </c>
      <c r="D272" s="127" t="str">
        <f>IF(FN_MC!D295="","*",FN_MC!D295)</f>
        <v>*</v>
      </c>
      <c r="E272" s="127" t="str">
        <f>IF(FN_MC!H295="","*",FN_MC!H295)</f>
        <v>*</v>
      </c>
      <c r="F272" s="143" t="str">
        <f>IF(FN_MC!M295="","*",FN_MC!M295)</f>
        <v>-</v>
      </c>
      <c r="G272" s="127" t="str">
        <f>IF(FN_MC!I295="","*",FN_MC!I295)</f>
        <v>*</v>
      </c>
      <c r="H272" s="127" t="str">
        <f>IF(FN_MC!AB295="","*",FN_MC!AB295)</f>
        <v>*</v>
      </c>
      <c r="I272" s="127" t="str">
        <f>IF(FN_MC!AC295="","*",FN_MC!AC295)</f>
        <v>*</v>
      </c>
      <c r="J272" s="128" t="str">
        <f>IF(FN_MC!AA295="","*",FN_MC!AA295)</f>
        <v>*</v>
      </c>
      <c r="K272" s="140" t="str">
        <f>IF(FN_MC!AD295="","*",FN_MC!AD295)</f>
        <v>*</v>
      </c>
    </row>
    <row r="273" spans="2:11" s="129" customFormat="1" hidden="1">
      <c r="B273" s="126" t="str">
        <f>IF(FN_MC!Y296="","*",FN_MC!Y296)</f>
        <v>*</v>
      </c>
      <c r="C273" s="127" t="str">
        <f>IF(FN_MC!B296="","*",FN_MC!B296)</f>
        <v>*</v>
      </c>
      <c r="D273" s="127" t="str">
        <f>IF(FN_MC!D296="","*",FN_MC!D296)</f>
        <v>*</v>
      </c>
      <c r="E273" s="127" t="str">
        <f>IF(FN_MC!H296="","*",FN_MC!H296)</f>
        <v>*</v>
      </c>
      <c r="F273" s="143" t="str">
        <f>IF(FN_MC!M296="","*",FN_MC!M296)</f>
        <v>-</v>
      </c>
      <c r="G273" s="127" t="str">
        <f>IF(FN_MC!I296="","*",FN_MC!I296)</f>
        <v>*</v>
      </c>
      <c r="H273" s="127" t="str">
        <f>IF(FN_MC!AB296="","*",FN_MC!AB296)</f>
        <v>*</v>
      </c>
      <c r="I273" s="127" t="str">
        <f>IF(FN_MC!AC296="","*",FN_MC!AC296)</f>
        <v>*</v>
      </c>
      <c r="J273" s="128" t="str">
        <f>IF(FN_MC!AA296="","*",FN_MC!AA296)</f>
        <v>*</v>
      </c>
      <c r="K273" s="140" t="str">
        <f>IF(FN_MC!AD296="","*",FN_MC!AD296)</f>
        <v>*</v>
      </c>
    </row>
    <row r="274" spans="2:11" s="129" customFormat="1" hidden="1">
      <c r="B274" s="126" t="str">
        <f>IF(FN_MC!Y297="","*",FN_MC!Y297)</f>
        <v>*</v>
      </c>
      <c r="C274" s="127" t="str">
        <f>IF(FN_MC!B297="","*",FN_MC!B297)</f>
        <v>*</v>
      </c>
      <c r="D274" s="127" t="str">
        <f>IF(FN_MC!D297="","*",FN_MC!D297)</f>
        <v>*</v>
      </c>
      <c r="E274" s="127" t="str">
        <f>IF(FN_MC!H297="","*",FN_MC!H297)</f>
        <v>*</v>
      </c>
      <c r="F274" s="143" t="str">
        <f>IF(FN_MC!M297="","*",FN_MC!M297)</f>
        <v>-</v>
      </c>
      <c r="G274" s="127" t="str">
        <f>IF(FN_MC!I297="","*",FN_MC!I297)</f>
        <v>*</v>
      </c>
      <c r="H274" s="127" t="str">
        <f>IF(FN_MC!AB297="","*",FN_MC!AB297)</f>
        <v>*</v>
      </c>
      <c r="I274" s="127" t="str">
        <f>IF(FN_MC!AC297="","*",FN_MC!AC297)</f>
        <v>*</v>
      </c>
      <c r="J274" s="128" t="str">
        <f>IF(FN_MC!AA297="","*",FN_MC!AA297)</f>
        <v>*</v>
      </c>
      <c r="K274" s="140" t="str">
        <f>IF(FN_MC!AD297="","*",FN_MC!AD297)</f>
        <v>*</v>
      </c>
    </row>
    <row r="275" spans="2:11" s="129" customFormat="1" hidden="1">
      <c r="B275" s="126" t="str">
        <f>IF(FN_MC!Y298="","*",FN_MC!Y298)</f>
        <v>*</v>
      </c>
      <c r="C275" s="127" t="str">
        <f>IF(FN_MC!B298="","*",FN_MC!B298)</f>
        <v>*</v>
      </c>
      <c r="D275" s="127" t="str">
        <f>IF(FN_MC!D298="","*",FN_MC!D298)</f>
        <v>*</v>
      </c>
      <c r="E275" s="127" t="str">
        <f>IF(FN_MC!H298="","*",FN_MC!H298)</f>
        <v>*</v>
      </c>
      <c r="F275" s="143" t="str">
        <f>IF(FN_MC!M298="","*",FN_MC!M298)</f>
        <v>-</v>
      </c>
      <c r="G275" s="127" t="str">
        <f>IF(FN_MC!I298="","*",FN_MC!I298)</f>
        <v>*</v>
      </c>
      <c r="H275" s="127" t="str">
        <f>IF(FN_MC!AB298="","*",FN_MC!AB298)</f>
        <v>*</v>
      </c>
      <c r="I275" s="127" t="str">
        <f>IF(FN_MC!AC298="","*",FN_MC!AC298)</f>
        <v>*</v>
      </c>
      <c r="J275" s="128" t="str">
        <f>IF(FN_MC!AA298="","*",FN_MC!AA298)</f>
        <v>*</v>
      </c>
      <c r="K275" s="140" t="str">
        <f>IF(FN_MC!AD298="","*",FN_MC!AD298)</f>
        <v>*</v>
      </c>
    </row>
    <row r="276" spans="2:11" s="129" customFormat="1" hidden="1">
      <c r="B276" s="126" t="str">
        <f>IF(FN_MC!Y299="","*",FN_MC!Y299)</f>
        <v>*</v>
      </c>
      <c r="C276" s="127" t="str">
        <f>IF(FN_MC!B299="","*",FN_MC!B299)</f>
        <v>*</v>
      </c>
      <c r="D276" s="127" t="str">
        <f>IF(FN_MC!D299="","*",FN_MC!D299)</f>
        <v>*</v>
      </c>
      <c r="E276" s="127" t="str">
        <f>IF(FN_MC!H299="","*",FN_MC!H299)</f>
        <v>*</v>
      </c>
      <c r="F276" s="143" t="str">
        <f>IF(FN_MC!M299="","*",FN_MC!M299)</f>
        <v>-</v>
      </c>
      <c r="G276" s="127" t="str">
        <f>IF(FN_MC!I299="","*",FN_MC!I299)</f>
        <v>*</v>
      </c>
      <c r="H276" s="127" t="str">
        <f>IF(FN_MC!AB299="","*",FN_MC!AB299)</f>
        <v>*</v>
      </c>
      <c r="I276" s="127" t="str">
        <f>IF(FN_MC!AC299="","*",FN_MC!AC299)</f>
        <v>*</v>
      </c>
      <c r="J276" s="128" t="str">
        <f>IF(FN_MC!AA299="","*",FN_MC!AA299)</f>
        <v>*</v>
      </c>
      <c r="K276" s="140" t="str">
        <f>IF(FN_MC!AD299="","*",FN_MC!AD299)</f>
        <v>*</v>
      </c>
    </row>
    <row r="277" spans="2:11" s="129" customFormat="1" hidden="1">
      <c r="B277" s="126" t="str">
        <f>IF(FN_MC!Y300="","*",FN_MC!Y300)</f>
        <v>*</v>
      </c>
      <c r="C277" s="127" t="str">
        <f>IF(FN_MC!B300="","*",FN_MC!B300)</f>
        <v>*</v>
      </c>
      <c r="D277" s="127" t="str">
        <f>IF(FN_MC!D300="","*",FN_MC!D300)</f>
        <v>*</v>
      </c>
      <c r="E277" s="127" t="str">
        <f>IF(FN_MC!H300="","*",FN_MC!H300)</f>
        <v>*</v>
      </c>
      <c r="F277" s="143" t="str">
        <f>IF(FN_MC!M300="","*",FN_MC!M300)</f>
        <v>-</v>
      </c>
      <c r="G277" s="127" t="str">
        <f>IF(FN_MC!I300="","*",FN_MC!I300)</f>
        <v>*</v>
      </c>
      <c r="H277" s="127" t="str">
        <f>IF(FN_MC!AB300="","*",FN_MC!AB300)</f>
        <v>*</v>
      </c>
      <c r="I277" s="127" t="str">
        <f>IF(FN_MC!AC300="","*",FN_MC!AC300)</f>
        <v>*</v>
      </c>
      <c r="J277" s="128" t="str">
        <f>IF(FN_MC!AA300="","*",FN_MC!AA300)</f>
        <v>*</v>
      </c>
      <c r="K277" s="140" t="str">
        <f>IF(FN_MC!AD300="","*",FN_MC!AD300)</f>
        <v>*</v>
      </c>
    </row>
    <row r="278" spans="2:11" s="129" customFormat="1" hidden="1">
      <c r="B278" s="126" t="str">
        <f>IF(FN_MC!Y301="","*",FN_MC!Y301)</f>
        <v>*</v>
      </c>
      <c r="C278" s="127" t="str">
        <f>IF(FN_MC!B301="","*",FN_MC!B301)</f>
        <v>*</v>
      </c>
      <c r="D278" s="127" t="str">
        <f>IF(FN_MC!D301="","*",FN_MC!D301)</f>
        <v>*</v>
      </c>
      <c r="E278" s="127" t="str">
        <f>IF(FN_MC!H301="","*",FN_MC!H301)</f>
        <v>*</v>
      </c>
      <c r="F278" s="143" t="str">
        <f>IF(FN_MC!M301="","*",FN_MC!M301)</f>
        <v>-</v>
      </c>
      <c r="G278" s="127" t="str">
        <f>IF(FN_MC!I301="","*",FN_MC!I301)</f>
        <v>*</v>
      </c>
      <c r="H278" s="127" t="str">
        <f>IF(FN_MC!AB301="","*",FN_MC!AB301)</f>
        <v>*</v>
      </c>
      <c r="I278" s="127" t="str">
        <f>IF(FN_MC!AC301="","*",FN_MC!AC301)</f>
        <v>*</v>
      </c>
      <c r="J278" s="128" t="str">
        <f>IF(FN_MC!AA301="","*",FN_MC!AA301)</f>
        <v>*</v>
      </c>
      <c r="K278" s="140" t="str">
        <f>IF(FN_MC!AD301="","*",FN_MC!AD301)</f>
        <v>*</v>
      </c>
    </row>
    <row r="279" spans="2:11" s="129" customFormat="1" hidden="1">
      <c r="B279" s="126" t="str">
        <f>IF(FN_MC!Y302="","*",FN_MC!Y302)</f>
        <v>*</v>
      </c>
      <c r="C279" s="127" t="str">
        <f>IF(FN_MC!B302="","*",FN_MC!B302)</f>
        <v>*</v>
      </c>
      <c r="D279" s="127" t="str">
        <f>IF(FN_MC!D302="","*",FN_MC!D302)</f>
        <v>*</v>
      </c>
      <c r="E279" s="127" t="str">
        <f>IF(FN_MC!H302="","*",FN_MC!H302)</f>
        <v>*</v>
      </c>
      <c r="F279" s="143" t="str">
        <f>IF(FN_MC!M302="","*",FN_MC!M302)</f>
        <v>-</v>
      </c>
      <c r="G279" s="127" t="str">
        <f>IF(FN_MC!I302="","*",FN_MC!I302)</f>
        <v>*</v>
      </c>
      <c r="H279" s="127" t="str">
        <f>IF(FN_MC!AB302="","*",FN_MC!AB302)</f>
        <v>*</v>
      </c>
      <c r="I279" s="127" t="str">
        <f>IF(FN_MC!AC302="","*",FN_MC!AC302)</f>
        <v>*</v>
      </c>
      <c r="J279" s="128" t="str">
        <f>IF(FN_MC!AA302="","*",FN_MC!AA302)</f>
        <v>*</v>
      </c>
      <c r="K279" s="140" t="str">
        <f>IF(FN_MC!AD302="","*",FN_MC!AD302)</f>
        <v>*</v>
      </c>
    </row>
    <row r="280" spans="2:11" s="129" customFormat="1" hidden="1">
      <c r="B280" s="126" t="str">
        <f>IF(FN_MC!Y303="","*",FN_MC!Y303)</f>
        <v>*</v>
      </c>
      <c r="C280" s="127" t="str">
        <f>IF(FN_MC!B303="","*",FN_MC!B303)</f>
        <v>*</v>
      </c>
      <c r="D280" s="127" t="str">
        <f>IF(FN_MC!D303="","*",FN_MC!D303)</f>
        <v>*</v>
      </c>
      <c r="E280" s="127" t="str">
        <f>IF(FN_MC!H313="","*",FN_MC!H313)</f>
        <v>*</v>
      </c>
      <c r="F280" s="143" t="str">
        <f>IF(FN_MC!M303="","*",FN_MC!M303)</f>
        <v>-</v>
      </c>
      <c r="G280" s="127" t="str">
        <f>IF(FN_MC!I313="","*",FN_MC!I313)</f>
        <v>*</v>
      </c>
      <c r="H280" s="127" t="str">
        <f>IF(FN_MC!AB303="","*",FN_MC!AB303)</f>
        <v>*</v>
      </c>
      <c r="I280" s="127" t="str">
        <f>IF(FN_MC!AC303="","*",FN_MC!AC303)</f>
        <v>*</v>
      </c>
      <c r="J280" s="128" t="str">
        <f>IF(FN_MC!AA303="","*",FN_MC!AA303)</f>
        <v>*</v>
      </c>
      <c r="K280" s="140" t="str">
        <f>IF(FN_MC!AD303="","*",FN_MC!AD303)</f>
        <v>*</v>
      </c>
    </row>
    <row r="281" spans="2:11" s="129" customFormat="1" hidden="1">
      <c r="B281" s="126" t="str">
        <f>IF(FN_MC!Y304="","*",FN_MC!Y304)</f>
        <v>*</v>
      </c>
      <c r="C281" s="127" t="str">
        <f>IF(FN_MC!B304="","*",FN_MC!B304)</f>
        <v>*</v>
      </c>
      <c r="D281" s="127" t="str">
        <f>IF(FN_MC!D304="","*",FN_MC!D304)</f>
        <v>*</v>
      </c>
      <c r="E281" s="127" t="str">
        <f>IF(FN_MC!H304="","*",FN_MC!H304)</f>
        <v>*</v>
      </c>
      <c r="F281" s="143" t="str">
        <f>IF(FN_MC!M304="","*",FN_MC!M304)</f>
        <v>-</v>
      </c>
      <c r="G281" s="127" t="str">
        <f>IF(FN_MC!I304="","*",FN_MC!I304)</f>
        <v>*</v>
      </c>
      <c r="H281" s="127" t="str">
        <f>IF(FN_MC!AB304="","*",FN_MC!AB304)</f>
        <v>*</v>
      </c>
      <c r="I281" s="127" t="str">
        <f>IF(FN_MC!AC304="","*",FN_MC!AC304)</f>
        <v>*</v>
      </c>
      <c r="J281" s="128" t="str">
        <f>IF(FN_MC!AA304="","*",FN_MC!AA304)</f>
        <v>*</v>
      </c>
      <c r="K281" s="140" t="str">
        <f>IF(FN_MC!AD304="","*",FN_MC!AD304)</f>
        <v>*</v>
      </c>
    </row>
    <row r="282" spans="2:11" s="129" customFormat="1" hidden="1">
      <c r="B282" s="126" t="str">
        <f>IF(FN_MC!Y305="","*",FN_MC!Y305)</f>
        <v>*</v>
      </c>
      <c r="C282" s="127" t="str">
        <f>IF(FN_MC!B305="","*",FN_MC!B305)</f>
        <v>*</v>
      </c>
      <c r="D282" s="127" t="str">
        <f>IF(FN_MC!D305="","*",FN_MC!D305)</f>
        <v>*</v>
      </c>
      <c r="E282" s="127" t="str">
        <f>IF(FN_MC!H305="","*",FN_MC!H305)</f>
        <v>*</v>
      </c>
      <c r="F282" s="143" t="str">
        <f>IF(FN_MC!M305="","*",FN_MC!M305)</f>
        <v>-</v>
      </c>
      <c r="G282" s="127" t="str">
        <f>IF(FN_MC!I305="","*",FN_MC!I305)</f>
        <v>*</v>
      </c>
      <c r="H282" s="127" t="str">
        <f>IF(FN_MC!AB305="","*",FN_MC!AB305)</f>
        <v>*</v>
      </c>
      <c r="I282" s="127" t="str">
        <f>IF(FN_MC!AC305="","*",FN_MC!AC305)</f>
        <v>*</v>
      </c>
      <c r="J282" s="128" t="str">
        <f>IF(FN_MC!AA305="","*",FN_MC!AA305)</f>
        <v>*</v>
      </c>
      <c r="K282" s="140" t="str">
        <f>IF(FN_MC!AD305="","*",FN_MC!AD305)</f>
        <v>*</v>
      </c>
    </row>
    <row r="283" spans="2:11" s="129" customFormat="1" hidden="1">
      <c r="B283" s="126" t="str">
        <f>IF(FN_MC!Y306="","*",FN_MC!Y306)</f>
        <v>*</v>
      </c>
      <c r="C283" s="127">
        <f>IF(FN_MC!B306="","*",FN_MC!B306)</f>
        <v>45943</v>
      </c>
      <c r="D283" s="127" t="str">
        <f>IF(FN_MC!D306="","*",FN_MC!D306)</f>
        <v>A50</v>
      </c>
      <c r="E283" s="127" t="str">
        <f>IF(FN_MC!H306="","*",FN_MC!H306)</f>
        <v>K44ZRL</v>
      </c>
      <c r="F283" s="143" t="str">
        <f>IF(FN_MC!M306="","*",FN_MC!M306)</f>
        <v>ZRL-PGO</v>
      </c>
      <c r="G283" s="127" t="str">
        <f>IF(FN_MC!I306="","*",FN_MC!I306)</f>
        <v>PPR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0.29166666666666669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OPORTUNIDADE</v>
      </c>
      <c r="C288" s="127">
        <f>IF(FN_MC!B311="","*",FN_MC!B311)</f>
        <v>45944</v>
      </c>
      <c r="D288" s="127" t="str">
        <f>IF(FN_MC!D311="","*",FN_MC!D311)</f>
        <v>A50</v>
      </c>
      <c r="E288" s="127" t="str">
        <f>IF(FN_MC!H311="","*",FN_MC!H311)</f>
        <v>PPR</v>
      </c>
      <c r="F288" s="143" t="str">
        <f>IF(FN_MC!M311="","*",FN_MC!M311)</f>
        <v>PPR-PSG</v>
      </c>
      <c r="G288" s="127" t="str">
        <f>IF(FN_MC!I311="","*",FN_MC!I311)</f>
        <v>PSG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E173240-9C3E-47ED-AF9C-6121B693788F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2025-10-22T14:28:54Z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