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954" documentId="8_{C16AF0B1-DE6F-4D81-B6CC-DB7BBC320B89}" xr6:coauthVersionLast="47" xr6:coauthVersionMax="47" xr10:uidLastSave="{7A9AB88D-DDEA-434A-AB08-D74B1FC3240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681" i="1" l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<sst xmlns="http://schemas.openxmlformats.org/spreadsheetml/2006/main" count="13859" uniqueCount="2061">
  <si>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</si>
  <si>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</si>
  <si>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</si>
  <si>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</si>
  <si>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</si>
  <si>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</si>
  <si>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</si>
  <si>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</si>
  <si>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</si>
  <si>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</si>
  <si>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</si>
  <si>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</si>
  <si>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</si>
  <si>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</si>
  <si>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</si>
  <si>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</si>
  <si>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</si>
  <si>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</si>
  <si>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</si>
  <si>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</si>
  <si>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</si>
  <si>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</si>
  <si>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</si>
  <si>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</si>
  <si>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</si>
  <si>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</si>
  <si>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</si>
  <si>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</si>
  <si>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</si>
  <si>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</si>
  <si>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</si>
  <si>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</si>
  <si>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</si>
  <si>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</si>
  <si>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</si>
  <si>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</si>
  <si>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</si>
  <si>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</si>
  <si>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</si>
  <si>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</si>
  <si>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</si>
  <si>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</si>
  <si>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</si>
  <si>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</si>
  <si>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</si>
  <si>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</si>
  <si>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</si>
  <si>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</si>
  <si>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</si>
  <si>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</si>
  <si>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</si>
  <si>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</si>
  <si>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</si>
  <si>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</si>
  <si>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</si>
  <si>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</si>
  <si>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</si>
  <si>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</si>
  <si>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</si>
  <si>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</si>
  <si>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</si>
  <si>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</si>
  <si>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</si>
  <si>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</si>
  <si>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</si>
  <si>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</si>
  <si>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</si>
  <si>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</si>
  <si>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</si>
  <si>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</si>
  <si>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</si>
  <si>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</si>
  <si>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</si>
  <si>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</si>
  <si>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</si>
  <si>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</si>
  <si>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</si>
  <si>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</si>
  <si>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</si>
  <si>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</si>
  <si>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</si>
  <si>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</si>
  <si>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</si>
  <si>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</si>
  <si>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</si>
  <si>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</si>
  <si>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</si>
  <si>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</si>
  <si>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</si>
  <si>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</si>
  <si>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</si>
  <si>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</si>
  <si>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</si>
  <si>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</si>
  <si>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</si>
  <si>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</si>
  <si>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</si>
  <si>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</si>
  <si>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</si>
  <si>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</si>
  <si>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</si>
  <si>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</si>
  <si>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</si>
  <si>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</si>
  <si>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</si>
  <si>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</si>
  <si>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</si>
  <si>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</si>
  <si>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</si>
  <si>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</si>
  <si>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</si>
  <si>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</si>
  <si>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</si>
  <si>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</si>
  <si>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</si>
  <si>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</si>
  <si>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</si>
  <si>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</si>
  <si>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</si>
  <si>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</si>
  <si>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</si>
  <si>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</si>
  <si>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</si>
  <si>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</si>
  <si>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</si>
  <si>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</si>
  <si>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</si>
  <si>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</si>
  <si>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</si>
  <si>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</si>
  <si>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</si>
  <si>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</si>
  <si>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</si>
  <si>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</si>
  <si>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</si>
  <si>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</si>
  <si>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</si>
  <si>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</si>
  <si>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</si>
  <si>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</si>
  <si>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</si>
  <si>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</si>
  <si>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</si>
  <si>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</si>
  <si>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</si>
  <si>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</si>
  <si>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</si>
  <si>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</si>
  <si>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</si>
  <si>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</si>
  <si>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</si>
  <si>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</si>
  <si>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</si>
  <si>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</si>
  <si>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</si>
  <si>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</si>
  <si>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</si>
  <si>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</si>
  <si>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</si>
  <si>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</si>
  <si>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</si>
  <si>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</si>
  <si>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</si>
  <si>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</si>
  <si>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</si>
  <si>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</si>
  <si>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</si>
  <si>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</si>
  <si>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</si>
  <si>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</si>
  <si>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</si>
  <si>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</si>
  <si>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</si>
  <si>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</si>
  <si>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</si>
  <si>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</si>
  <si>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</si>
  <si>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</si>
  <si>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</si>
  <si>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</si>
  <si>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</si>
  <si>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</si>
  <si>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</si>
  <si>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</si>
  <si>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</si>
  <si>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</si>
  <si>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</si>
  <si>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</si>
  <si>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</si>
  <si>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</si>
  <si>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</si>
  <si>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</si>
  <si>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</si>
  <si>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</si>
  <si>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</si>
  <si>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</si>
  <si>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</si>
  <si>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</si>
  <si>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</si>
  <si>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</si>
  <si>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</si>
  <si>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</si>
  <si>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</si>
  <si>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</si>
  <si>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</si>
  <si>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</si>
  <si>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</si>
  <si>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</si>
  <si>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</si>
  <si>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</si>
  <si>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</si>
  <si>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</si>
  <si>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</si>
  <si>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</si>
  <si>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</si>
  <si>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</si>
  <si>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</si>
  <si>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</si>
  <si>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</si>
  <si>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</si>
  <si>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</si>
  <si>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</si>
  <si>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</si>
  <si>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</si>
  <si>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</si>
  <si>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</si>
  <si>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</si>
  <si>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</si>
  <si>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</si>
  <si>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</si>
  <si>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</si>
  <si>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</si>
  <si>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</si>
  <si>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</si>
  <si>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</si>
  <si>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</si>
  <si>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</si>
  <si>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</si>
  <si>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</si>
  <si>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</si>
  <si>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</si>
  <si>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</si>
  <si>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</si>
  <si>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</si>
  <si>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</si>
  <si>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</si>
  <si>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</si>
  <si>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</si>
  <si>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</si>
  <si>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</si>
  <si>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</si>
  <si>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</si>
  <si>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</si>
  <si>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</si>
  <si>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</si>
  <si>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</si>
  <si>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</si>
  <si>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</si>
  <si>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</si>
  <si>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</si>
  <si>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</si>
  <si>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</si>
  <si>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</si>
  <si>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</si>
  <si>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</si>
  <si>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</si>
  <si>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</si>
  <si>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</si>
  <si>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</si>
  <si>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</si>
  <si>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</si>
  <si>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</si>
  <si>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</si>
  <si>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</si>
  <si>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</si>
  <si>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</si>
  <si>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</si>
  <si>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</si>
  <si>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</si>
  <si>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</si>
  <si>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</si>
  <si>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</si>
  <si>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</si>
  <si>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</si>
  <si>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</si>
  <si>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</si>
  <si>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</si>
  <si>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</si>
  <si>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</si>
  <si>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</si>
  <si>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</si>
  <si>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</si>
  <si>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</si>
  <si>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</si>
  <si>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</si>
  <si>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</si>
  <si>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</si>
  <si>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</si>
  <si>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</si>
  <si>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</si>
  <si>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</si>
  <si>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</si>
  <si>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</si>
  <si>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</si>
  <si>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</si>
  <si>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</si>
  <si>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</si>
  <si>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</si>
  <si>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</si>
  <si>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</si>
  <si>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</si>
  <si>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</si>
  <si>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</si>
  <si>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</si>
  <si>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</si>
  <si>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</si>
  <si>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</si>
  <si>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</si>
  <si>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</si>
  <si>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</si>
  <si>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</si>
  <si>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</si>
  <si>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</si>
  <si>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</si>
  <si>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</si>
  <si>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</si>
  <si>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</si>
  <si>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</si>
  <si>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</si>
  <si>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</si>
  <si>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</si>
  <si>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</si>
  <si>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</si>
  <si>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</si>
  <si>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</si>
  <si>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</si>
  <si>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</si>
  <si>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</si>
  <si>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</si>
  <si>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</si>
  <si>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</si>
  <si>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</si>
  <si>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</si>
  <si>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</si>
  <si>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</si>
  <si>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</si>
  <si>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</si>
  <si>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</si>
  <si>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</si>
  <si>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</si>
  <si>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</si>
  <si>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</si>
  <si>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</si>
  <si>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</si>
  <si>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</si>
  <si>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</si>
  <si>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</si>
  <si>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</si>
  <si>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</si>
  <si>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</si>
  <si>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</si>
  <si>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</si>
  <si>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</si>
  <si>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</si>
  <si>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</si>
  <si>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</si>
  <si>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</si>
  <si>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</si>
  <si>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</si>
  <si>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</si>
  <si>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</si>
  <si>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</si>
  <si>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</si>
  <si>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</si>
  <si>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</si>
  <si>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</si>
  <si>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</si>
  <si>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</si>
  <si>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</si>
  <si>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</si>
  <si>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</si>
  <si>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</si>
  <si>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</si>
  <si>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</si>
  <si>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</si>
  <si>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</si>
  <si>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</si>
  <si>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</si>
  <si>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</si>
  <si>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</si>
  <si>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</si>
  <si>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</si>
  <si>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</si>
  <si>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</si>
  <si>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</si>
  <si>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</si>
  <si>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</si>
  <si>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</si>
  <si>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</si>
  <si>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</si>
  <si>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</si>
  <si>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</si>
  <si>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</si>
  <si>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</si>
  <si>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</si>
  <si>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</si>
  <si>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</si>
  <si>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</si>
  <si>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</si>
  <si>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</si>
  <si>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</si>
  <si>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</si>
  <si>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</si>
  <si>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</si>
  <si>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</si>
  <si>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</si>
  <si>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</si>
  <si>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</si>
  <si>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</si>
  <si>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</si>
  <si>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</si>
  <si>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</si>
  <si>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</si>
  <si>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</si>
  <si>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</si>
  <si>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</si>
  <si>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</si>
  <si>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</si>
  <si>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</si>
  <si>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</si>
  <si>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</si>
  <si>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</si>
  <si>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</si>
  <si>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</si>
  <si>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</si>
  <si>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</si>
  <si>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</si>
  <si>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</si>
  <si>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</si>
  <si>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</si>
  <si>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</si>
  <si>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</si>
  <si>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</si>
  <si>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</si>
  <si>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</si>
  <si>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</si>
  <si>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</si>
  <si>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</si>
  <si>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</si>
  <si>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</si>
  <si>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</si>
  <si>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</si>
  <si>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</si>
  <si>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</si>
  <si>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</si>
  <si>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</si>
  <si>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</si>
  <si>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</si>
  <si>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</si>
  <si>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</si>
  <si>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</si>
  <si>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</si>
  <si>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</si>
  <si>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</si>
  <si>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</si>
  <si>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</si>
  <si>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</si>
  <si>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</si>
  <si>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</si>
  <si>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</si>
  <si>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</si>
  <si>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</si>
  <si>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</si>
  <si>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</si>
  <si>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</si>
  <si>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</si>
  <si>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</si>
  <si>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</si>
  <si>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</si>
  <si>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</si>
  <si>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</si>
  <si>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</si>
  <si>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</si>
  <si>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</si>
  <si>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</si>
  <si>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</si>
  <si>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</si>
  <si>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</si>
  <si>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</si>
  <si>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</si>
  <si>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</si>
  <si>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</si>
  <si>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</si>
  <si>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</si>
  <si>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</si>
  <si>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</si>
  <si>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</si>
  <si>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</si>
  <si>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</si>
  <si>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</si>
  <si>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</si>
  <si>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</si>
  <si>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</si>
  <si>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</si>
  <si>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</si>
  <si>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</si>
  <si>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</si>
  <si>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</si>
  <si>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</si>
  <si>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</si>
  <si>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</si>
  <si>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</si>
  <si>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</si>
  <si>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</si>
  <si>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</si>
  <si>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</si>
  <si>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</si>
  <si>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</si>
  <si>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</si>
  <si>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</si>
  <si>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</si>
  <si>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</si>
  <si>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</si>
  <si>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</si>
  <si>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</si>
  <si>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</si>
  <si>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</si>
  <si>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</si>
  <si>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</si>
  <si>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</si>
  <si>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</si>
  <si>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</si>
  <si>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</si>
  <si>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</si>
  <si>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</si>
  <si>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</si>
  <si>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</si>
  <si>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</si>
  <si>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</si>
  <si>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</si>
  <si>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</si>
  <si>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</si>
  <si>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</si>
  <si>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</si>
  <si>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</si>
  <si>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</si>
  <si>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</si>
  <si>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</si>
  <si>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</si>
  <si>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</si>
  <si>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</si>
  <si>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</si>
  <si>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</si>
  <si>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</si>
  <si>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</si>
  <si>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</si>
  <si>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</si>
  <si>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</si>
  <si>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</si>
  <si>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</si>
  <si>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</si>
  <si>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</si>
  <si>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</si>
  <si>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</si>
  <si>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</si>
  <si>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</si>
  <si>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</si>
  <si>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</si>
  <si>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</si>
  <si>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</si>
  <si>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</si>
  <si>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</si>
  <si>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</si>
  <si>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</si>
  <si>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</si>
  <si>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</si>
  <si>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</si>
  <si>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</si>
  <si>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</si>
  <si>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</si>
  <si>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</si>
  <si>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</si>
  <si>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</si>
  <si>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</si>
  <si>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</si>
  <si>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</si>
  <si>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</si>
  <si>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</si>
  <si>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</si>
  <si>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</si>
  <si>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</si>
  <si>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</si>
  <si>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</si>
  <si>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</si>
  <si>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</si>
  <si>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</si>
  <si>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</si>
  <si>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</si>
  <si>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</si>
  <si>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</si>
  <si>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</si>
  <si>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</si>
  <si>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</si>
  <si>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</si>
  <si>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</si>
  <si>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</si>
  <si>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</si>
  <si>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</si>
  <si>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</si>
  <si>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</si>
  <si>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</si>
  <si>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</si>
  <si>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</si>
  <si>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</si>
  <si>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</si>
  <si>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</si>
  <si>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</si>
  <si>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</si>
  <si>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</si>
  <si>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</si>
  <si>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</si>
  <si>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</si>
  <si>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</si>
  <si>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</si>
  <si>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</si>
  <si>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</si>
  <si>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</si>
  <si>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</si>
  <si>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</si>
  <si>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</si>
  <si>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</si>
  <si>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</si>
  <si>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</si>
  <si>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</si>
  <si>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</si>
  <si>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</si>
  <si>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</si>
  <si>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</si>
  <si>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</si>
  <si>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</si>
  <si>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</si>
  <si>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</si>
  <si>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</si>
  <si>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</si>
  <si>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</si>
  <si>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</si>
  <si>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</si>
  <si>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</si>
  <si>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</si>
  <si>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</si>
  <si>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</si>
  <si>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</si>
  <si>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</si>
  <si>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</si>
  <si>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</si>
  <si>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</si>
  <si>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</si>
  <si>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</si>
  <si>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</si>
  <si>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</si>
  <si>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</si>
  <si>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</si>
  <si>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</si>
  <si>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</si>
  <si>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</si>
  <si>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</si>
  <si>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</si>
  <si>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</si>
  <si>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</si>
  <si>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</si>
  <si>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</si>
  <si>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</si>
  <si>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</si>
  <si>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</si>
  <si>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</si>
  <si>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</si>
  <si>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</si>
  <si>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</si>
  <si>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</si>
  <si>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</si>
  <si>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</si>
  <si>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</si>
  <si>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</si>
  <si>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</si>
  <si>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</si>
  <si>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</si>
  <si>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</si>
  <si>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</si>
  <si>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</si>
  <si>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</si>
  <si>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</si>
  <si>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</si>
  <si>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</si>
  <si>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</si>
  <si>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</si>
  <si>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</si>
  <si>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</si>
  <si>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</si>
  <si>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</si>
  <si>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</si>
  <si>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</si>
  <si>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</si>
  <si>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</si>
  <si>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</si>
  <si>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</si>
  <si>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</si>
  <si>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</si>
  <si>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</si>
  <si>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</si>
  <si>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</si>
  <si>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</si>
  <si>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</si>
  <si>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</si>
  <si>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</si>
  <si>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</si>
  <si>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</si>
  <si>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</si>
  <si>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</si>
  <si>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</si>
  <si>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</si>
  <si>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</si>
  <si>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</si>
  <si>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</si>
  <si>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</si>
  <si>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</si>
  <si>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</si>
  <si>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</si>
  <si>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</si>
  <si>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</si>
  <si>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</si>
  <si>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</si>
  <si>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</si>
  <si>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</si>
  <si>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</si>
  <si>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</si>
  <si>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</si>
  <si>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</si>
  <si>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</si>
  <si>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</si>
  <si>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</si>
  <si>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</si>
  <si>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</si>
  <si>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</si>
  <si>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</si>
  <si>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</si>
  <si>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</si>
  <si>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</si>
  <si>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</si>
  <si>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</si>
  <si>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</si>
  <si>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</si>
  <si>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</si>
  <si>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</si>
  <si>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</si>
  <si>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</si>
  <si>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</si>
  <si>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</si>
  <si>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</si>
  <si>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</si>
  <si>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</si>
  <si>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</si>
  <si>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</si>
  <si>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</si>
  <si>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</si>
  <si>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</si>
  <si>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</si>
  <si>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</si>
  <si>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</si>
  <si>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</si>
  <si>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</si>
  <si>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</si>
  <si>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</si>
  <si>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</si>
  <si>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</si>
  <si>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</si>
  <si>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</si>
  <si>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</si>
  <si>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</si>
  <si>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</si>
  <si>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</si>
  <si>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</si>
  <si>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</si>
  <si>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</si>
  <si>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</si>
  <si>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</si>
  <si>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</si>
  <si>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</si>
  <si>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</si>
  <si>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</si>
  <si>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</si>
  <si>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</si>
  <si>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</si>
  <si>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</si>
  <si>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</si>
  <si>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</si>
  <si>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</si>
  <si>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</si>
  <si>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</si>
  <si>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</si>
  <si>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</si>
  <si>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</si>
  <si>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</si>
  <si>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</si>
  <si>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</si>
  <si>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</si>
  <si>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</si>
  <si>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</si>
  <si>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</si>
  <si>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</si>
  <si>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</si>
  <si>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</si>
  <si>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</si>
  <si>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</si>
  <si>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</si>
  <si>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</si>
  <si>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</si>
  <si>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</si>
  <si>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</si>
  <si>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</si>
  <si>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</si>
  <si>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</si>
  <si>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</si>
  <si>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</si>
  <si>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</si>
  <si>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</si>
  <si>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</si>
  <si>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</si>
  <si>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</si>
  <si>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</si>
  <si>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</si>
  <si>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</si>
  <si>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</si>
  <si>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</si>
  <si>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</si>
  <si>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</si>
  <si>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</si>
  <si>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</si>
  <si>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</si>
  <si>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</si>
  <si>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</si>
  <si>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</si>
  <si>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</si>
  <si>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</si>
  <si>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</si>
  <si>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</si>
  <si>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</si>
  <si>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</si>
  <si>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</si>
  <si>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</si>
  <si>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</si>
  <si>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</si>
  <si>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</si>
  <si>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</si>
  <si>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</si>
  <si>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</si>
  <si>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</si>
  <si>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</si>
  <si>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</si>
  <si>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</si>
  <si>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</si>
  <si>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</si>
  <si>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</si>
  <si>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</si>
  <si>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</si>
  <si>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</si>
  <si>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</si>
  <si>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</si>
  <si>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</si>
  <si>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</si>
  <si>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</si>
  <si>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</si>
  <si>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</si>
  <si>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</si>
  <si>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</si>
  <si>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</si>
  <si>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</si>
  <si>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</si>
  <si>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</si>
  <si>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</si>
  <si>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</si>
  <si>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</si>
  <si>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</si>
  <si>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</si>
  <si>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</si>
  <si>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</si>
  <si>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</si>
  <si>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</si>
  <si>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</si>
  <si>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</si>
  <si>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</si>
  <si>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</si>
  <si>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</si>
  <si>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</si>
  <si>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</si>
  <si>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</si>
  <si>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</si>
  <si>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</si>
  <si>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</si>
  <si>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</si>
  <si>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</si>
  <si>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</si>
  <si>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</si>
  <si>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</si>
  <si>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</si>
  <si>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</si>
  <si>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</si>
  <si>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</si>
  <si>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</si>
  <si>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</si>
  <si>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</si>
  <si>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</si>
  <si>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</si>
  <si>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</si>
  <si>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</si>
  <si>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</si>
  <si>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</si>
  <si>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</si>
  <si>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</si>
  <si>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</si>
  <si>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</si>
  <si>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</si>
  <si>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</si>
  <si>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</si>
  <si>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</si>
  <si>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</si>
  <si>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</si>
  <si>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</si>
  <si>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</si>
  <si>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</si>
  <si>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</si>
  <si>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</si>
  <si>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</si>
  <si>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</si>
  <si>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</si>
  <si>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</si>
  <si>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</si>
  <si>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</si>
  <si>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</si>
  <si>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</si>
  <si>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</si>
  <si>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</si>
  <si>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</si>
  <si>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</si>
  <si>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</si>
  <si>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</si>
  <si>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</si>
  <si>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</si>
  <si>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</si>
  <si>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</si>
  <si>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</si>
  <si>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</si>
  <si>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</si>
  <si>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</si>
  <si>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</si>
  <si>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</si>
  <si>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</si>
  <si>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</si>
  <si>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</si>
  <si>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</si>
  <si>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</si>
  <si>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</si>
  <si>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</si>
  <si>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</si>
  <si>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</si>
  <si>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</si>
  <si>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</si>
  <si>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</si>
  <si>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</si>
  <si>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</si>
  <si>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</si>
  <si>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</si>
  <si>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</si>
  <si>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</si>
  <si>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</si>
  <si>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</si>
  <si>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</si>
  <si>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</si>
  <si>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</si>
  <si>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</si>
  <si>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</si>
  <si>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</si>
  <si>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</si>
  <si>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</si>
  <si>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</si>
  <si>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</si>
  <si>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</si>
  <si>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</si>
  <si>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</si>
  <si>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</si>
  <si>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</si>
  <si>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</si>
  <si>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</si>
  <si>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</si>
  <si>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</si>
  <si>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</si>
  <si>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</si>
  <si>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</si>
  <si>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</si>
  <si>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</si>
  <si>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</si>
  <si>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</si>
  <si>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</si>
  <si>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</si>
  <si>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</si>
  <si>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</si>
  <si>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</si>
  <si>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</si>
  <si>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</si>
  <si>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</si>
  <si>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</si>
  <si>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</si>
  <si>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</si>
  <si>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</si>
  <si>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</si>
  <si>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</si>
  <si>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</si>
  <si>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</si>
  <si>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</si>
  <si>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</si>
  <si>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</si>
  <si>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</si>
  <si>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</si>
  <si>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</si>
  <si>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</si>
  <si>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</si>
  <si>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</si>
  <si>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</si>
  <si>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</si>
  <si>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</si>
  <si>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</si>
  <si>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</si>
  <si>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</si>
  <si>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</si>
  <si>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</si>
  <si>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</si>
  <si>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</si>
  <si>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</si>
  <si>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</si>
  <si>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</si>
  <si>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</si>
  <si>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</si>
  <si>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</si>
  <si>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</si>
  <si>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</si>
  <si>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</si>
  <si>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</si>
  <si>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</si>
  <si>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</si>
  <si>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</si>
  <si>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</si>
  <si>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</si>
  <si>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</si>
  <si>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</si>
  <si>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</si>
  <si>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</si>
  <si>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</si>
  <si>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</si>
  <si>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</si>
  <si>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</si>
  <si>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</si>
  <si>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</si>
  <si>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</si>
  <si>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</si>
  <si>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</si>
  <si>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</si>
  <si>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</si>
  <si>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</si>
  <si>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</si>
  <si>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</si>
  <si>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</si>
  <si>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</si>
  <si>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</si>
  <si>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</si>
  <si>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</si>
  <si>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</si>
  <si>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</si>
  <si>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</si>
  <si>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</si>
  <si>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</si>
  <si>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</si>
  <si>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</si>
  <si>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</si>
  <si>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</si>
  <si>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</si>
  <si>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</si>
  <si>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</si>
  <si>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</si>
  <si>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</si>
  <si>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</si>
  <si>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</si>
  <si>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</si>
  <si>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</si>
  <si>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</si>
  <si>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</si>
  <si>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</si>
  <si>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</si>
  <si>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</si>
  <si>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</si>
  <si>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</si>
  <si>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</si>
  <si>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</si>
  <si>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</si>
  <si>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</si>
  <si>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</si>
  <si>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</si>
  <si>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</si>
  <si>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</si>
  <si>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</si>
  <si>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</si>
  <si>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</si>
  <si>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</si>
  <si>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</si>
  <si>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</si>
  <si>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</si>
  <si>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</si>
  <si>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</si>
  <si>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</si>
  <si>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</si>
  <si>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</si>
  <si>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</si>
  <si>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</si>
  <si>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</si>
  <si>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</si>
  <si>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</si>
  <si>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</si>
  <si>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</si>
  <si>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</si>
  <si>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</si>
  <si>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</si>
  <si>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</si>
  <si>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</si>
  <si>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</si>
  <si>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</si>
  <si>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</si>
  <si>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</si>
  <si>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</si>
  <si>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</si>
  <si>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</si>
  <si>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</si>
  <si>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</si>
  <si>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</si>
  <si>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</si>
  <si>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</si>
  <si>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</si>
  <si>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</si>
  <si>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</si>
  <si>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</si>
  <si>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</si>
  <si>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</si>
  <si>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</si>
  <si>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</si>
  <si>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</si>
  <si>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</si>
  <si>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</si>
  <si>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</si>
  <si>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</si>
  <si>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</si>
  <si>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</si>
  <si>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</si>
  <si>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</si>
  <si>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</si>
  <si>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</si>
  <si>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</si>
  <si>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</si>
  <si>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</si>
  <si>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</si>
  <si>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</si>
  <si>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</si>
  <si>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</si>
  <si>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</si>
  <si>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</si>
  <si>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</si>
  <si>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</si>
  <si>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</si>
  <si>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</si>
  <si>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</si>
  <si>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</si>
  <si>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</si>
  <si>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</si>
  <si>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</si>
  <si>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</si>
  <si>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</si>
  <si>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</si>
  <si>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</si>
  <si>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</si>
  <si>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</si>
  <si>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</si>
  <si>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</si>
  <si>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</si>
  <si>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</si>
  <si>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</si>
  <si>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</si>
  <si>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</si>
  <si>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</si>
  <si>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</si>
  <si>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</si>
  <si>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</si>
  <si>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</si>
  <si>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</si>
  <si>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</si>
  <si>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</si>
  <si>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</si>
  <si>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</si>
  <si>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</si>
  <si>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</si>
  <si>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</si>
  <si>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</si>
  <si>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</si>
  <si>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</si>
  <si>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</si>
  <si>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</si>
  <si>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</si>
  <si>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</si>
  <si>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</si>
  <si>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</si>
  <si>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</si>
  <si>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</si>
  <si>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</si>
  <si>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</si>
  <si>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</si>
  <si>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</si>
  <si>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</si>
  <si>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</si>
  <si>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</si>
  <si>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</si>
  <si>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</si>
  <si>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</si>
  <si>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</si>
  <si>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</si>
  <si>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</si>
  <si>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</si>
  <si>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</si>
  <si>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</si>
  <si>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</si>
  <si>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</si>
  <si>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</si>
  <si>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</si>
  <si>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</si>
  <si>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</si>
  <si>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</si>
  <si>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</si>
  <si>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</si>
  <si>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</si>
  <si>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</si>
  <si>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</si>
  <si>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</si>
  <si>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</si>
  <si>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</si>
  <si>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</si>
  <si>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</si>
  <si>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</si>
  <si>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</si>
  <si>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</si>
  <si>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</si>
  <si>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</si>
  <si>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</si>
  <si>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</si>
  <si>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</si>
  <si>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</si>
  <si>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</si>
  <si>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</si>
  <si>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</si>
  <si>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</si>
  <si>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</si>
  <si>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</si>
  <si>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</si>
  <si>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</si>
  <si>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</si>
  <si>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</si>
  <si>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</si>
  <si>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</si>
  <si>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</si>
  <si>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</si>
  <si>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</si>
  <si>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</si>
  <si>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</si>
  <si>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</si>
  <si>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</si>
  <si>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</si>
  <si>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</si>
  <si>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</si>
  <si>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</si>
  <si>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</si>
  <si>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</si>
  <si>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</si>
  <si>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</si>
  <si>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</si>
  <si>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</si>
  <si>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</si>
  <si>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</si>
  <si>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</si>
  <si>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</si>
  <si>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</si>
  <si>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</si>
  <si>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</si>
  <si>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</si>
  <si>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</si>
  <si>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</si>
  <si>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</si>
  <si>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</si>
  <si>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</si>
  <si>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</si>
  <si>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</si>
  <si>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</si>
  <si>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</si>
  <si>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</si>
  <si>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</si>
  <si>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</si>
  <si>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</si>
  <si>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</si>
  <si>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</si>
  <si>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</si>
  <si>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</si>
  <si>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</si>
  <si>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</si>
  <si>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</si>
  <si>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</si>
  <si>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</si>
  <si>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</si>
  <si>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</si>
  <si>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</si>
  <si>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</si>
  <si>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</si>
  <si>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</si>
  <si>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</si>
  <si>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</si>
  <si>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</si>
  <si>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</si>
  <si>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</si>
  <si>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</si>
  <si>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</si>
  <si>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</si>
  <si>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</si>
  <si>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</si>
  <si>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</si>
  <si>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</si>
  <si>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</si>
  <si>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</si>
  <si>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</si>
  <si>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</si>
  <si>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</si>
  <si>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</si>
  <si>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</si>
  <si>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</si>
  <si>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</si>
  <si>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</si>
  <si>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</si>
  <si>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</si>
  <si>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</si>
  <si>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</si>
  <si>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</si>
  <si>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</si>
  <si>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</si>
  <si>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</si>
  <si>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</si>
  <si>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</si>
  <si>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</si>
  <si>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</si>
  <si>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</si>
  <si>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</si>
  <si>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</si>
  <si>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</si>
  <si>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</si>
  <si>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</si>
  <si>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</si>
  <si>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</si>
  <si>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</si>
  <si>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</si>
  <si>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</si>
  <si>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</si>
  <si>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</si>
  <si>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</si>
  <si>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</si>
  <si>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</si>
  <si>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</si>
  <si>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</si>
  <si>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</si>
  <si>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</si>
  <si>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</si>
  <si>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</si>
  <si>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</si>
  <si>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</si>
  <si>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</si>
  <si>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</si>
  <si>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</si>
  <si>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</si>
  <si>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</si>
  <si>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</si>
  <si>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</si>
  <si>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</si>
  <si>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</si>
  <si>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</si>
  <si>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</si>
  <si>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</si>
  <si>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</si>
  <si>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</si>
  <si>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</si>
  <si>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</si>
  <si>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</si>
  <si>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</si>
  <si>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</si>
  <si>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</si>
  <si>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</si>
  <si>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</si>
  <si>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</si>
  <si>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</si>
  <si>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</si>
  <si>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</si>
  <si>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</si>
  <si>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</si>
  <si>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</si>
  <si>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</si>
  <si>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</si>
  <si>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</si>
  <si>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</si>
  <si>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</si>
  <si>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</si>
  <si>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</si>
  <si>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</si>
  <si>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</si>
  <si>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</si>
  <si>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</si>
  <si>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</si>
  <si>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</si>
  <si>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</si>
  <si>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</si>
  <si>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</si>
  <si>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</si>
  <si>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</si>
  <si>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</si>
  <si>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</si>
  <si>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</si>
  <si>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</si>
  <si>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</si>
  <si>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</si>
  <si>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</si>
  <si>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</si>
  <si>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</si>
  <si>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</si>
  <si>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</si>
  <si>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</si>
  <si>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</si>
  <si>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</si>
  <si>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</si>
  <si>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</si>
  <si>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</si>
  <si>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</si>
  <si>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</si>
  <si>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</si>
  <si>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</si>
  <si>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</si>
  <si>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</si>
  <si>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</si>
  <si>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</si>
  <si>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</si>
  <si>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</si>
  <si>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</si>
  <si>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</si>
  <si>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</si>
  <si>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</si>
  <si>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</si>
  <si>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</si>
  <si>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</si>
  <si>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</si>
  <si>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</si>
  <si>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</si>
  <si>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</si>
  <si>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</si>
  <si>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</si>
  <si>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</si>
  <si>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</si>
  <si>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</si>
  <si>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</si>
  <si>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</si>
  <si>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</si>
  <si>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</si>
  <si>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</si>
  <si>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</si>
  <si>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</si>
  <si>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</si>
  <si>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</si>
  <si>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</si>
  <si>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</si>
  <si>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</si>
  <si>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</si>
  <si>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</si>
  <si>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</si>
  <si>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</si>
  <si>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</si>
  <si>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</si>
  <si>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</si>
  <si>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</si>
  <si>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</si>
  <si>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</si>
  <si>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</si>
  <si>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</si>
  <si>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</si>
  <si>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</si>
  <si>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</si>
  <si>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</si>
  <si>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</si>
  <si>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</si>
  <si>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</si>
  <si>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</si>
  <si>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</si>
  <si>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</si>
  <si>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</si>
  <si>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</si>
  <si>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</si>
  <si>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</si>
  <si>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</si>
  <si>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</si>
  <si>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</si>
  <si>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</si>
  <si>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</si>
  <si>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</si>
  <si>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</si>
  <si>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</si>
  <si>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</si>
  <si>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</si>
  <si>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</si>
  <si>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</si>
  <si>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</si>
  <si>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</si>
  <si>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</si>
  <si>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</si>
  <si>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</si>
  <si>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</si>
  <si>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</si>
  <si>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</si>
  <si>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</si>
  <si>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</si>
  <si>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</si>
  <si>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</si>
  <si>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</si>
  <si>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</si>
  <si>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</si>
  <si>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</si>
  <si>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</si>
  <si>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</si>
  <si>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</si>
  <si>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</si>
  <si>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</si>
  <si>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</si>
  <si>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</si>
  <si>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</si>
  <si>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</si>
  <si>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</si>
  <si>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</si>
  <si>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</si>
  <si>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</si>
  <si>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</si>
  <si>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</si>
  <si>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</si>
  <si>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</si>
  <si>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</si>
  <si>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</si>
  <si>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</si>
  <si>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</si>
  <si>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</si>
  <si>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</si>
  <si>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</si>
  <si>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</si>
  <si>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</si>
  <si>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</si>
  <si>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</si>
  <si>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</si>
  <si>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</si>
  <si>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</si>
  <si>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</si>
  <si>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</si>
  <si>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</si>
  <si>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</si>
  <si>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</si>
  <si>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</si>
  <si>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</si>
  <si>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</si>
  <si>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</si>
  <si>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</si>
  <si>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</si>
  <si>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</si>
  <si>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</si>
  <si>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</si>
  <si>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</si>
  <si>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</si>
  <si>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</si>
  <si>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</si>
  <si>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</si>
  <si>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</si>
  <si>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</si>
  <si>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</si>
  <si>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</si>
  <si>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</si>
  <si>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</si>
  <si>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</si>
  <si>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</si>
  <si>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</si>
  <si>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</si>
  <si>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</si>
  <si>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</si>
  <si>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</si>
  <si>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</si>
  <si>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</si>
  <si>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</si>
  <si>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</si>
  <si>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</si>
  <si>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</si>
  <si>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</si>
  <si>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</si>
  <si>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</si>
  <si>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</si>
  <si>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</si>
  <si>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</si>
  <si>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</si>
  <si>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</si>
  <si>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</si>
  <si>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</si>
  <si>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</si>
  <si>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</si>
  <si>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</si>
  <si>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</si>
  <si>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</si>
  <si>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</si>
  <si>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</si>
  <si>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</si>
  <si>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</si>
  <si>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</si>
  <si>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</si>
  <si>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</si>
  <si>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</si>
  <si>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</si>
  <si>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</si>
  <si>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</si>
  <si>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</si>
  <si>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</si>
  <si>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</si>
  <si>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</si>
  <si>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</si>
  <si>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</si>
  <si>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</si>
  <si>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</si>
  <si>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</si>
  <si>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</si>
  <si>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</si>
  <si>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</si>
  <si>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</si>
  <si>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</si>
  <si>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</si>
  <si>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</si>
  <si>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</si>
  <si>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</si>
  <si>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</si>
  <si>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</si>
  <si>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</si>
  <si>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</si>
  <si>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</si>
  <si>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</si>
  <si>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</si>
  <si>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</si>
  <si>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</si>
  <si>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</si>
  <si>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</si>
  <si>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</si>
  <si>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</si>
  <si>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</si>
  <si>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</si>
  <si>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</si>
  <si>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</si>
  <si>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</si>
  <si>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</si>
  <si>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</si>
  <si>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</si>
  <si>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</si>
  <si>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</si>
  <si>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</si>
  <si>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</si>
  <si>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</si>
  <si>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</si>
  <si>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</si>
  <si>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</si>
  <si>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</si>
  <si>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</si>
  <si>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</si>
  <si>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</si>
  <si>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</si>
  <si>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</si>
  <si>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</si>
  <si>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</si>
  <si>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</si>
  <si>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</si>
  <si>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</si>
  <si>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</si>
  <si>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</si>
  <si>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</si>
  <si>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</si>
  <si>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</si>
  <si>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</si>
  <si>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</si>
  <si>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</si>
  <si>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</si>
  <si>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</si>
  <si>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</si>
  <si>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</si>
  <si>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</si>
  <si>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</si>
  <si>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</si>
  <si>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</si>
  <si>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</si>
  <si>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</si>
  <si>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</si>
  <si>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</si>
  <si>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</si>
  <si>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</si>
  <si>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</si>
  <si>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</si>
  <si>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</si>
  <si>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</si>
  <si>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</si>
  <si>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</si>
  <si>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</si>
  <si>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</si>
  <si>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</si>
  <si>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</si>
  <si>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</si>
  <si>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</si>
  <si>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</si>
  <si>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</si>
  <si>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</si>
  <si>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</si>
  <si>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</si>
  <si>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</si>
  <si>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</si>
  <si>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</si>
  <si>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</si>
  <si>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</si>
  <si>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</si>
  <si>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</si>
  <si>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</si>
  <si>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</si>
  <si>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</si>
  <si>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</si>
  <si>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</si>
  <si>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</si>
  <si>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</si>
  <si>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</si>
  <si>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</si>
  <si>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</si>
  <si>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</si>
  <si>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</si>
  <si>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</si>
  <si>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</si>
  <si>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</si>
  <si>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</si>
  <si>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</si>
  <si>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</si>
  <si>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</si>
  <si>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</si>
  <si>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</si>
  <si>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</si>
  <si>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</si>
  <si>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</si>
  <si>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</si>
  <si>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</si>
  <si>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</si>
  <si>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</si>
  <si>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</si>
  <si>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</si>
  <si>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</si>
  <si>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</si>
  <si>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</si>
  <si>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</si>
  <si>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</si>
  <si>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</si>
  <si>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</si>
  <si>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</si>
  <si>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</si>
  <si>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</si>
  <si>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</si>
  <si>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</si>
  <si>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</si>
  <si>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</si>
  <si>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</si>
  <si>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</si>
  <si>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</si>
  <si>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</si>
  <si>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</si>
  <si>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</si>
  <si>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</si>
  <si>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</si>
  <si>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</si>
  <si>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</si>
  <si>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</si>
  <si>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</si>
  <si>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</si>
  <si>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</si>
  <si>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</si>
  <si>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</si>
  <si>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</si>
  <si>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</si>
  <si>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</si>
  <si>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</si>
  <si>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</si>
  <si>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</si>
  <si>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</si>
  <si>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</si>
  <si>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</si>
  <si>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</si>
  <si>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</si>
  <si>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</si>
  <si>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</si>
  <si>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</si>
  <si>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</si>
  <si>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</si>
  <si>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</si>
  <si>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</si>
  <si>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</si>
  <si>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</si>
  <si>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</si>
  <si>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</si>
  <si>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</si>
  <si>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</si>
  <si>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</si>
  <si>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</si>
  <si>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</si>
  <si>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</si>
  <si>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</si>
  <si>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</si>
  <si>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</si>
  <si>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</si>
  <si>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</si>
  <si>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</si>
  <si>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</si>
  <si>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</si>
  <si>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</si>
  <si>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</si>
  <si>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</si>
  <si>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</si>
  <si>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</si>
  <si>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</si>
  <si>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</si>
  <si>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</si>
  <si>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</si>
  <si>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</si>
  <si>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</si>
  <si>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</si>
  <si>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</si>
  <si>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</si>
  <si>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</si>
  <si>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</si>
  <si>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</si>
  <si>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</si>
  <si>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</si>
  <si>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</si>
  <si>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</si>
  <si>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</si>
  <si>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</si>
  <si>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</si>
  <si>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</si>
  <si>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</si>
  <si>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</si>
  <si>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</si>
  <si>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</si>
  <si>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</si>
  <si>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</si>
  <si>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</si>
  <si>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</si>
  <si>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</si>
  <si>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</si>
  <si>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</si>
  <si>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</si>
  <si>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</si>
  <si>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</si>
  <si>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</si>
  <si>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</si>
  <si>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</si>
  <si>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</si>
  <si>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</si>
  <si>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</si>
  <si>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</si>
  <si>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</si>
  <si>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</si>
  <si>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</si>
  <si>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</si>
  <si>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</si>
  <si>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</si>
  <si>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</si>
  <si>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</si>
  <si>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</si>
  <si>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</si>
  <si>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</si>
  <si>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</si>
  <si>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</si>
  <si>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</si>
  <si>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</si>
  <si>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</si>
  <si>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</si>
  <si>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</si>
  <si>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</si>
  <si>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</si>
  <si>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</si>
  <si>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</si>
  <si>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</si>
  <si>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</si>
  <si>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</si>
  <si>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</si>
  <si>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</si>
  <si>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</si>
  <si>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</si>
  <si>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</si>
  <si>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</si>
  <si>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</si>
  <si>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</si>
  <si>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</si>
  <si>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</si>
  <si>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</si>
  <si>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</si>
  <si>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</si>
  <si>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</si>
  <si>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</si>
  <si>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</si>
  <si>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</si>
  <si>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</si>
  <si>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</si>
  <si>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</si>
  <si>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</si>
  <si>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</si>
  <si>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</si>
  <si>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</si>
  <si>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</si>
  <si>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</si>
  <si>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</si>
  <si>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</si>
  <si>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</si>
  <si>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</si>
  <si>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</si>
  <si>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</si>
  <si>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</si>
  <si>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</si>
  <si>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</si>
  <si>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</si>
  <si>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</si>
  <si>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</si>
  <si>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</si>
  <si>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</si>
  <si>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</si>
  <si>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</si>
  <si>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</si>
  <si>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</si>
  <si>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</si>
  <si>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</si>
  <si>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</si>
  <si>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</si>
  <si>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</si>
  <si>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</si>
  <si>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</si>
  <si>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</si>
  <si>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</si>
  <si>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</si>
  <si>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</si>
  <si>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</si>
  <si>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</si>
  <si>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</si>
  <si>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ZAC-ZSU </t>
  </si>
  <si>
    <t>K74ZNO/K70K74</t>
  </si>
  <si>
    <t xml:space="preserve">Elder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</si>
  <si>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</si>
  <si>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</si>
  <si>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</si>
  <si>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pronto 07h59 / Sem Oportunidade de faixa</t>
  </si>
  <si>
    <t>1 FIXO LIBERAÇÃO SINDICAL</t>
  </si>
  <si>
    <t>Thiago</t>
  </si>
  <si>
    <t>Em intervalo das 10h37 até 12h37.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</si>
  <si>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</si>
  <si>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</si>
  <si>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</si>
  <si>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</si>
  <si>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</si>
  <si>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</si>
  <si>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em preparação</t>
  </si>
  <si>
    <t>MC1 09h10 / Aguardando previsão de faixa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</si>
  <si>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</si>
  <si>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</si>
  <si>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</si>
  <si>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</si>
  <si>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</si>
  <si>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</si>
  <si>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</si>
  <si>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 xml:space="preserve">ZEM1 </t>
  </si>
  <si>
    <t>ZPT-ZEM</t>
  </si>
  <si>
    <t>ZPTZEM</t>
  </si>
  <si>
    <t>Rionda 7 dias de ZPT-ZEM</t>
  </si>
  <si>
    <t>MC1 07h33 / Em inspeção R7D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</si>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</sst>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G656" activePane="topRight" state="frozen"/>
      <selection pane="topRight" activeCell="H672" sqref="H6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1" t="s">
        <v>953</v>
      </c>
      <c r="C1" s="242"/>
      <c r="D1" s="242"/>
      <c r="E1" s="3"/>
      <c r="F1" s="241" t="s">
        <v>954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32" t="s">
        <v>962</v>
      </c>
      <c r="BB2" s="233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32" t="s">
        <v>963</v>
      </c>
      <c r="AJ3" s="233"/>
      <c r="AK3" s="232" t="s">
        <v>964</v>
      </c>
      <c r="AL3" s="238"/>
      <c r="AM3" s="239"/>
      <c r="AN3" s="240"/>
      <c r="AO3" s="238"/>
      <c r="AP3" s="238"/>
      <c r="AQ3" s="233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32" t="s">
        <v>966</v>
      </c>
      <c r="BD3" s="238"/>
      <c r="BE3" s="238"/>
      <c r="BF3" s="233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/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1</v>
      </c>
      <c r="BI660" s="17"/>
      <c r="BJ660" s="17" t="s">
        <v>1961</v>
      </c>
      <c r="BK660" s="18"/>
      <c r="BL660" s="16"/>
      <c r="BM660" s="129"/>
      <c r="BN660" s="129"/>
      <c r="BO660" s="129"/>
      <c r="BP660" s="18"/>
      <c r="BQ660" s="12" t="str">
        <f t="shared" si="66"/>
        <v>Produção</v>
      </c>
      <c r="BR660" s="19">
        <f t="shared" si="67"/>
        <v>1.0000000000000004</v>
      </c>
      <c r="BS660" s="19">
        <f t="shared" si="68"/>
        <v>0</v>
      </c>
      <c r="BT660" s="185" t="str">
        <f t="shared" si="69"/>
        <v/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1962</v>
      </c>
      <c r="N661" s="126" t="s">
        <v>1963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1964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</v>
      </c>
      <c r="AS661" s="107">
        <v>0</v>
      </c>
      <c r="AT661" s="107">
        <v>0</v>
      </c>
      <c r="AU661" s="135"/>
      <c r="AV661" s="135"/>
      <c r="AW661" s="14"/>
      <c r="AX661" s="14"/>
      <c r="AY661" s="160">
        <f t="shared" si="64"/>
        <v>0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1409</v>
      </c>
      <c r="BK661" s="18"/>
      <c r="BL661" s="16"/>
      <c r="BM661" s="129"/>
      <c r="BN661" s="129"/>
      <c r="BO661" s="129"/>
      <c r="BP661" s="18"/>
      <c r="BQ661" s="12" t="str">
        <f t="shared" si="66"/>
        <v>Produção e Intervalo</v>
      </c>
      <c r="BR661" s="19">
        <f t="shared" si="67"/>
        <v>0</v>
      </c>
      <c r="BS661" s="19">
        <f t="shared" si="68"/>
        <v>0</v>
      </c>
      <c r="BT661" s="185" t="str">
        <f t="shared" si="69"/>
        <v/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1965</v>
      </c>
      <c r="BK662" s="18" t="s">
        <v>1965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1965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1966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1967</v>
      </c>
      <c r="BK663" s="18" t="s">
        <v>1967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1967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/>
      <c r="AS665" s="107"/>
      <c r="AT665" s="107"/>
      <c r="AU665" s="135"/>
      <c r="AV665" s="135"/>
      <c r="AW665" s="14"/>
      <c r="AX665" s="14"/>
      <c r="AY665" s="160">
        <f t="shared" si="64"/>
        <v>0</v>
      </c>
      <c r="AZ665" s="151"/>
      <c r="BA665" s="108"/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/>
      <c r="BI665" s="17"/>
      <c r="BJ665" s="17" t="s">
        <v>1085</v>
      </c>
      <c r="BK665" s="18"/>
      <c r="BL665" s="16"/>
      <c r="BM665" s="129"/>
      <c r="BN665" s="129"/>
      <c r="BO665" s="129"/>
      <c r="BP665" s="18"/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/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1967</v>
      </c>
      <c r="BK666" s="18" t="s">
        <v>1967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1967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1968</v>
      </c>
      <c r="BK667" s="18" t="s">
        <v>1968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1968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1969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1967</v>
      </c>
      <c r="BK668" s="18" t="s">
        <v>1967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1967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1970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1967</v>
      </c>
      <c r="BK670" s="18" t="s">
        <v>1967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1967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624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421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/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1</v>
      </c>
      <c r="BI672" s="17"/>
      <c r="BJ672" s="17" t="s">
        <v>1971</v>
      </c>
      <c r="BK672" s="18"/>
      <c r="BL672" s="16"/>
      <c r="BM672" s="129"/>
      <c r="BN672" s="129"/>
      <c r="BO672" s="129"/>
      <c r="BP672" s="18"/>
      <c r="BQ672" s="12" t="str">
        <f t="shared" si="66"/>
        <v>Produção</v>
      </c>
      <c r="BR672" s="19">
        <f t="shared" si="67"/>
        <v>1.0000000000000004</v>
      </c>
      <c r="BS672" s="19">
        <f t="shared" si="68"/>
        <v>0</v>
      </c>
      <c r="BT672" s="185" t="str">
        <f t="shared" si="69"/>
        <v/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1972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1973</v>
      </c>
      <c r="BK673" s="18" t="s">
        <v>1973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1973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1974</v>
      </c>
      <c r="BK674" s="18" t="s">
        <v>1974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1974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1972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/>
      <c r="AS675" s="107"/>
      <c r="AT675" s="107"/>
      <c r="AU675" s="135"/>
      <c r="AV675" s="135"/>
      <c r="AW675" s="14"/>
      <c r="AX675" s="14"/>
      <c r="AY675" s="160">
        <f t="shared" si="64"/>
        <v>0</v>
      </c>
      <c r="AZ675" s="151"/>
      <c r="BA675" s="108"/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/>
      <c r="BI675" s="17"/>
      <c r="BJ675" s="17" t="s">
        <v>1128</v>
      </c>
      <c r="BK675" s="18"/>
      <c r="BL675" s="16"/>
      <c r="BM675" s="129"/>
      <c r="BN675" s="129"/>
      <c r="BO675" s="129"/>
      <c r="BP675" s="18"/>
      <c r="BQ675" s="12" t="str">
        <f t="shared" si="66"/>
        <v>Produção e Intervalo</v>
      </c>
      <c r="BR675" s="19">
        <f t="shared" si="67"/>
        <v>0</v>
      </c>
      <c r="BS675" s="19">
        <f t="shared" si="68"/>
        <v>0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1975</v>
      </c>
      <c r="BK679" s="18"/>
      <c r="BL679" s="16"/>
      <c r="BM679" s="129"/>
      <c r="BN679" s="129"/>
      <c r="BO679" s="129"/>
      <c r="BP679" s="18"/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/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1976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1977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/>
      <c r="AS680" s="107"/>
      <c r="AT680" s="107"/>
      <c r="AU680" s="135"/>
      <c r="AV680" s="135"/>
      <c r="AW680" s="14"/>
      <c r="AX680" s="14"/>
      <c r="AY680" s="160">
        <f t="shared" si="64"/>
        <v>0</v>
      </c>
      <c r="AZ680" s="151"/>
      <c r="BA680" s="108"/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/>
      <c r="BI680" s="17"/>
      <c r="BJ680" s="17" t="s">
        <v>1978</v>
      </c>
      <c r="BK680" s="18"/>
      <c r="BL680" s="16"/>
      <c r="BM680" s="129"/>
      <c r="BN680" s="129"/>
      <c r="BO680" s="129"/>
      <c r="BP680" s="18"/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/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1977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/>
      <c r="AS681" s="107"/>
      <c r="AT681" s="107"/>
      <c r="AU681" s="135"/>
      <c r="AV681" s="135"/>
      <c r="AW681" s="14"/>
      <c r="AX681" s="14"/>
      <c r="AY681" s="160">
        <f t="shared" si="64"/>
        <v>0</v>
      </c>
      <c r="AZ681" s="151"/>
      <c r="BA681" s="108"/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/>
      <c r="BI681" s="17"/>
      <c r="BJ681" s="17" t="s">
        <v>1978</v>
      </c>
      <c r="BK681" s="18"/>
      <c r="BL681" s="16"/>
      <c r="BM681" s="129"/>
      <c r="BN681" s="129"/>
      <c r="BO681" s="129"/>
      <c r="BP681" s="18"/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/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/>
      <c r="AT682" s="107"/>
      <c r="AU682" s="135"/>
      <c r="AV682" s="135"/>
      <c r="AW682" s="14"/>
      <c r="AX682" s="14"/>
      <c r="AY682" s="160">
        <f t="shared" si="64"/>
        <v>0</v>
      </c>
      <c r="AZ682" s="151"/>
      <c r="BA682" s="108"/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/>
      <c r="BI682" s="17"/>
      <c r="BJ682" s="17" t="s">
        <v>1979</v>
      </c>
      <c r="BK682" s="18"/>
      <c r="BL682" s="16"/>
      <c r="BM682" s="129"/>
      <c r="BN682" s="129"/>
      <c r="BO682" s="129"/>
      <c r="BP682" s="18"/>
      <c r="BQ682" s="12" t="str">
        <f t="shared" si="66"/>
        <v>Produção e Intervalo</v>
      </c>
      <c r="BR682" s="19">
        <f t="shared" si="67"/>
        <v>0</v>
      </c>
      <c r="BS682" s="19">
        <f t="shared" si="68"/>
        <v>0</v>
      </c>
      <c r="BT682" s="185" t="str">
        <f t="shared" si="69"/>
        <v/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1980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1981</v>
      </c>
      <c r="BK683" s="18" t="s">
        <v>1981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1981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1982</v>
      </c>
      <c r="W684" s="149" t="s">
        <v>1983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/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1</v>
      </c>
      <c r="BI684" s="17"/>
      <c r="BJ684" s="17" t="s">
        <v>1984</v>
      </c>
      <c r="BK684" s="18"/>
      <c r="BL684" s="16"/>
      <c r="BM684" s="129"/>
      <c r="BN684" s="129"/>
      <c r="BO684" s="129"/>
      <c r="BP684" s="18"/>
      <c r="BQ684" s="12" t="str">
        <f t="shared" si="66"/>
        <v>Produção</v>
      </c>
      <c r="BR684" s="19">
        <f t="shared" si="67"/>
        <v>1.0000000000000004</v>
      </c>
      <c r="BS684" s="19">
        <f t="shared" si="68"/>
        <v>0</v>
      </c>
      <c r="BT684" s="185" t="str">
        <f t="shared" si="69"/>
        <v/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1985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/>
      <c r="AS685" s="107"/>
      <c r="AT685" s="107"/>
      <c r="AU685" s="135"/>
      <c r="AV685" s="135"/>
      <c r="AW685" s="14"/>
      <c r="AX685" s="14"/>
      <c r="AY685" s="160">
        <f t="shared" si="64"/>
        <v>0</v>
      </c>
      <c r="AZ685" s="151"/>
      <c r="BA685" s="108"/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/>
      <c r="BI685" s="17"/>
      <c r="BJ685" s="17" t="s">
        <v>1986</v>
      </c>
      <c r="BK685" s="18"/>
      <c r="BL685" s="16"/>
      <c r="BM685" s="129"/>
      <c r="BN685" s="129"/>
      <c r="BO685" s="129"/>
      <c r="BP685" s="18"/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/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1987</v>
      </c>
      <c r="J686" s="104">
        <v>54</v>
      </c>
      <c r="K686" s="104">
        <v>106.2</v>
      </c>
      <c r="L686" s="104"/>
      <c r="M686" s="126" t="s">
        <v>1988</v>
      </c>
      <c r="N686" s="126" t="s">
        <v>1989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1990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/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1</v>
      </c>
      <c r="BI686" s="17"/>
      <c r="BJ686" s="17" t="s">
        <v>1991</v>
      </c>
      <c r="BK686" s="18"/>
      <c r="BL686" s="16"/>
      <c r="BM686" s="129"/>
      <c r="BN686" s="129"/>
      <c r="BO686" s="129"/>
      <c r="BP686" s="18"/>
      <c r="BQ686" s="12" t="str">
        <f t="shared" si="66"/>
        <v>Produção e Intervalo</v>
      </c>
      <c r="BR686" s="19">
        <f t="shared" si="67"/>
        <v>0.99999999999999911</v>
      </c>
      <c r="BS686" s="19">
        <f t="shared" si="68"/>
        <v>0</v>
      </c>
      <c r="BT686" s="185" t="str">
        <f t="shared" si="69"/>
        <v/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1981</v>
      </c>
      <c r="BK687" s="18" t="s">
        <v>1981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1981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1981</v>
      </c>
      <c r="BK688" s="18" t="s">
        <v>1981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1981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1992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1993</v>
      </c>
      <c r="C4" s="156" t="s">
        <v>1994</v>
      </c>
      <c r="D4" s="156" t="s">
        <v>1995</v>
      </c>
      <c r="E4" s="156" t="s">
        <v>1996</v>
      </c>
      <c r="F4" s="156" t="s">
        <v>4</v>
      </c>
      <c r="G4" s="156" t="s">
        <v>1997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1998</v>
      </c>
      <c r="C6" s="157">
        <v>407867</v>
      </c>
      <c r="D6" s="157" t="s">
        <v>1999</v>
      </c>
      <c r="E6" s="157" t="s">
        <v>826</v>
      </c>
      <c r="F6" s="157" t="s">
        <v>2000</v>
      </c>
      <c r="G6" s="158"/>
    </row>
    <row r="7" spans="2:7">
      <c r="B7" s="177" t="s">
        <v>2001</v>
      </c>
      <c r="C7" s="177">
        <v>293644</v>
      </c>
      <c r="D7" s="177" t="s">
        <v>2002</v>
      </c>
      <c r="E7" s="177" t="s">
        <v>826</v>
      </c>
      <c r="F7" s="177" t="s">
        <v>2000</v>
      </c>
      <c r="G7" s="178" t="s">
        <v>2003</v>
      </c>
    </row>
    <row r="8" spans="2:7">
      <c r="B8" s="157" t="s">
        <v>2004</v>
      </c>
      <c r="C8" s="157">
        <v>256790</v>
      </c>
      <c r="D8" s="157" t="s">
        <v>2005</v>
      </c>
      <c r="E8" s="157" t="s">
        <v>827</v>
      </c>
      <c r="F8" s="157" t="s">
        <v>2006</v>
      </c>
      <c r="G8" s="158">
        <v>46357</v>
      </c>
    </row>
    <row r="9" spans="2:7" ht="29.25">
      <c r="B9" s="157" t="s">
        <v>2007</v>
      </c>
      <c r="C9" s="157"/>
      <c r="D9" s="157"/>
      <c r="E9" s="157" t="s">
        <v>827</v>
      </c>
      <c r="F9" s="157" t="s">
        <v>2006</v>
      </c>
      <c r="G9" s="158" t="s">
        <v>2008</v>
      </c>
    </row>
    <row r="10" spans="2:7">
      <c r="B10" s="157" t="s">
        <v>2009</v>
      </c>
      <c r="C10" s="157">
        <v>265193</v>
      </c>
      <c r="D10" s="157" t="s">
        <v>2010</v>
      </c>
      <c r="E10" s="157" t="s">
        <v>828</v>
      </c>
      <c r="F10" s="157" t="s">
        <v>54</v>
      </c>
      <c r="G10" s="157" t="s">
        <v>2011</v>
      </c>
    </row>
    <row r="11" spans="2:7">
      <c r="B11" s="157" t="s">
        <v>2012</v>
      </c>
      <c r="C11" s="157">
        <v>293716</v>
      </c>
      <c r="D11" s="157" t="s">
        <v>2013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2014</v>
      </c>
      <c r="C12" s="157">
        <v>257258</v>
      </c>
      <c r="D12" s="157" t="s">
        <v>2015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2016</v>
      </c>
      <c r="C13" s="157">
        <v>371147</v>
      </c>
      <c r="D13" s="157" t="s">
        <v>2017</v>
      </c>
      <c r="E13" s="157" t="s">
        <v>829</v>
      </c>
      <c r="F13" s="157" t="s">
        <v>71</v>
      </c>
      <c r="G13" s="157" t="s">
        <v>2011</v>
      </c>
    </row>
    <row r="14" spans="2:7">
      <c r="B14" s="157" t="s">
        <v>2018</v>
      </c>
      <c r="C14" s="157">
        <v>259230</v>
      </c>
      <c r="D14" s="157" t="s">
        <v>2019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2020</v>
      </c>
      <c r="C15" s="157">
        <v>370705</v>
      </c>
      <c r="D15" s="157"/>
      <c r="E15" s="157" t="s">
        <v>829</v>
      </c>
      <c r="F15" s="157" t="s">
        <v>71</v>
      </c>
      <c r="G15" s="157" t="s">
        <v>2011</v>
      </c>
    </row>
    <row r="16" spans="2:7" ht="29.25">
      <c r="B16" s="157" t="s">
        <v>2021</v>
      </c>
      <c r="C16" s="157">
        <v>258542</v>
      </c>
      <c r="D16" s="157" t="s">
        <v>2022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2023</v>
      </c>
      <c r="C17" s="157">
        <v>257050</v>
      </c>
      <c r="D17" s="157" t="s">
        <v>2024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2025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2026</v>
      </c>
      <c r="D4" s="159" t="s">
        <v>2027</v>
      </c>
      <c r="E4" s="159" t="s">
        <v>2028</v>
      </c>
      <c r="F4" s="156" t="s">
        <v>2029</v>
      </c>
      <c r="G4" s="159" t="s">
        <v>2030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2031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2032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2031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2033</v>
      </c>
      <c r="G9" s="162" t="s">
        <v>2034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2031</v>
      </c>
      <c r="G10" s="162"/>
    </row>
    <row r="11" spans="2:7" ht="19.5" customHeight="1">
      <c r="B11" s="162" t="s">
        <v>2035</v>
      </c>
      <c r="C11" s="162">
        <v>9038</v>
      </c>
      <c r="D11" s="163">
        <v>46076</v>
      </c>
      <c r="E11" s="162">
        <v>8698</v>
      </c>
      <c r="F11" s="164" t="s">
        <v>2036</v>
      </c>
      <c r="G11" s="162"/>
    </row>
    <row r="12" spans="2:7" ht="19.5" customHeight="1">
      <c r="B12" s="162" t="s">
        <v>752</v>
      </c>
      <c r="C12" s="162" t="s">
        <v>2037</v>
      </c>
      <c r="D12" s="163">
        <v>46066</v>
      </c>
      <c r="E12" s="162">
        <v>9500</v>
      </c>
      <c r="F12" s="164" t="s">
        <v>2038</v>
      </c>
      <c r="G12" s="162"/>
    </row>
    <row r="13" spans="2:7" ht="19.5" customHeight="1">
      <c r="B13" s="162" t="s">
        <v>752</v>
      </c>
      <c r="C13" s="162" t="s">
        <v>2039</v>
      </c>
      <c r="D13" s="163">
        <v>46066</v>
      </c>
      <c r="E13" s="162">
        <v>10500</v>
      </c>
      <c r="F13" s="164" t="s">
        <v>2038</v>
      </c>
      <c r="G13" s="162"/>
    </row>
    <row r="14" spans="2:7" ht="19.5" customHeight="1">
      <c r="B14" s="162" t="s">
        <v>752</v>
      </c>
      <c r="C14" s="162" t="s">
        <v>2040</v>
      </c>
      <c r="D14" s="163">
        <v>46066</v>
      </c>
      <c r="E14" s="162">
        <v>9000</v>
      </c>
      <c r="F14" s="164" t="s">
        <v>2038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2041</v>
      </c>
      <c r="D5" s="249"/>
      <c r="E5" s="249"/>
      <c r="F5" s="249"/>
      <c r="G5" s="249"/>
      <c r="H5" s="249"/>
      <c r="I5" s="249"/>
      <c r="J5" s="250"/>
      <c r="K5" s="251" t="s">
        <v>2042</v>
      </c>
      <c r="L5" s="252"/>
      <c r="M5" s="252"/>
      <c r="N5" s="252"/>
      <c r="O5" s="253" t="s">
        <v>2043</v>
      </c>
      <c r="P5" s="254"/>
    </row>
    <row r="6" spans="1:16" s="73" customFormat="1" ht="15" customHeight="1">
      <c r="A6" s="65" t="s">
        <v>2044</v>
      </c>
      <c r="B6" s="74" t="s">
        <v>2045</v>
      </c>
      <c r="C6" s="75" t="s">
        <v>995</v>
      </c>
      <c r="D6" s="76" t="s">
        <v>996</v>
      </c>
      <c r="E6" s="75" t="s">
        <v>2046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2047</v>
      </c>
      <c r="M6" s="79" t="s">
        <v>611</v>
      </c>
      <c r="N6" s="80" t="s">
        <v>990</v>
      </c>
      <c r="O6" s="154" t="s">
        <v>1033</v>
      </c>
      <c r="P6" s="132" t="s">
        <v>2048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1</v>
      </c>
      <c r="P659" s="145" t="str">
        <f>IF($A$2=1,IF(SP_SUL!BJ660="","*",SP_SUL!BJ660),IF(SP_SUL!BK660="","*",SP_SUL!BK660))</f>
        <v>*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>*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Oportunidade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1</v>
      </c>
      <c r="P671" s="145" t="str">
        <f>IF($A$2=1,IF(SP_SUL!BJ672="","*",SP_SUL!BJ672),IF(SP_SUL!BK672="","*",SP_SUL!BK672))</f>
        <v>*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*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1</v>
      </c>
      <c r="P683" s="145" t="str">
        <f>IF($A$2=1,IF(SP_SUL!BJ684="","*",SP_SUL!BJ684),IF(SP_SUL!BK684="","*",SP_SUL!BK684))</f>
        <v>*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1</v>
      </c>
      <c r="P685" s="145" t="str">
        <f>IF($A$2=1,IF(SP_SUL!BJ686="","*",SP_SUL!BJ686),IF(SP_SUL!BK686="","*",SP_SUL!BK686))</f>
        <v>*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E1055" sqref="E105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2049</v>
      </c>
      <c r="V1" s="260"/>
      <c r="W1" s="260"/>
    </row>
    <row r="2" spans="1:23" ht="15" customHeight="1">
      <c r="A2" s="86" t="s">
        <v>2050</v>
      </c>
      <c r="B2" s="86" t="s">
        <v>2045</v>
      </c>
      <c r="C2" s="86" t="s">
        <v>411</v>
      </c>
      <c r="D2" s="87" t="s">
        <v>995</v>
      </c>
      <c r="E2" s="87" t="s">
        <v>4</v>
      </c>
      <c r="F2" s="87" t="s">
        <v>2044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2051</v>
      </c>
      <c r="T2" s="90" t="s">
        <v>998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112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1550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312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112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1550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312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112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1550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312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112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1550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312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112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1550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312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1550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312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112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1550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0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312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112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1550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312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112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1550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0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312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112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1550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0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312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112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1550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1550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312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112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1550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0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312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112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1550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0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312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112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1550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0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312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112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1550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0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312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112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1550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1</v>
      </c>
      <c r="V554" s="136">
        <f ca="1">_xlfn.XLOOKUP(G554&amp;$V$2,BS_CONTROLE[CHAVE],BS_CONTROLE[Quantidade_11],"-")</f>
        <v>0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>
        <f ca="1">_xlfn.XLOOKUP(G565&amp;$V$2,BS_CONTROLE[CHAVE],BS_CONTROLE[Quantidade_11],"-")</f>
        <v>0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>
        <f ca="1">_xlfn.XLOOKUP(G570&amp;$V$2,BS_CONTROLE[CHAVE],BS_CONTROLE[Quantidade_11],"-")</f>
        <v>0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312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112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1550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1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>
        <f ca="1">_xlfn.XLOOKUP(G600&amp;$V$2,BS_CONTROLE[CHAVE],BS_CONTROLE[Quantidade_11],"-")</f>
        <v>0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1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312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90</v>
      </c>
      <c r="V605" s="136">
        <f ca="1">_xlfn.XLOOKUP(G605&amp;$V$2,BS_CONTROLE[CHAVE],BS_CONTROLE[Quantidade_11],"-")</f>
        <v>100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112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>
        <f ca="1">_xlfn.XLOOKUP(G612&amp;$W$2,BS_CONTROLE[CHAVE],BS_CONTROLE[Quantidade_11],"-")</f>
        <v>0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0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1550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0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1</v>
      </c>
      <c r="V621" s="136">
        <f ca="1">_xlfn.XLOOKUP(G621&amp;$V$2,BS_CONTROLE[CHAVE],BS_CONTROLE[Quantidade_11],"-")</f>
        <v>0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>
        <f ca="1">_xlfn.XLOOKUP(G631&amp;$V$2,BS_CONTROLE[CHAVE],BS_CONTROLE[Quantidade_11],"-")</f>
        <v>0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1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312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112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>
        <f ca="1">_xlfn.XLOOKUP(G642&amp;$W$2,BS_CONTROLE[CHAVE],BS_CONTROLE[Quantidade_11],"-")</f>
        <v>0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90</v>
      </c>
      <c r="V643" s="136">
        <f ca="1">_xlfn.XLOOKUP(G643&amp;$V$2,BS_CONTROLE[CHAVE],BS_CONTROLE[Quantidade_11],"-")</f>
        <v>100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1550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0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1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1</v>
      </c>
      <c r="V650" s="136">
        <f ca="1">_xlfn.XLOOKUP(G650&amp;$V$2,BS_CONTROLE[CHAVE],BS_CONTROLE[Quantidade_11],"-")</f>
        <v>0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0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>
        <f ca="1">_xlfn.XLOOKUP(G655&amp;$U$2,BS_CONTROLE[CHAVE],BS_CONTROLE[Quantidade_11],"-")</f>
        <v>1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>
        <f ca="1">_xlfn.XLOOKUP(G657&amp;$V$2,BS_CONTROLE[CHAVE],BS_CONTROLE[Quantidade_11],"-")</f>
        <v>0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1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312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112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Oportunidade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624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1550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0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1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 t="str">
        <f ca="1">_xlfn.XLOOKUP(G682&amp;$V$2,BS_CONTROLE[CHAVE],BS_CONTROLE[Quantidade_11],"-")</f>
        <v>-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0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2052</v>
      </c>
      <c r="C2" s="120" t="s">
        <v>980</v>
      </c>
      <c r="D2" s="75" t="s">
        <v>982</v>
      </c>
      <c r="E2" s="75" t="s">
        <v>2053</v>
      </c>
      <c r="F2" s="98" t="s">
        <v>2054</v>
      </c>
      <c r="G2" s="75" t="s">
        <v>2055</v>
      </c>
      <c r="H2" s="75" t="s">
        <v>2056</v>
      </c>
      <c r="I2" s="75" t="s">
        <v>2057</v>
      </c>
      <c r="J2" s="75" t="s">
        <v>2058</v>
      </c>
      <c r="K2" s="77" t="s">
        <v>2059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2060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2026-02-26T13:40:56Z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