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98" documentId="120_S{118792C3-22EF-5104-A093-F22BFE3913F3}" xr6:coauthVersionLast="47" xr6:coauthVersionMax="47" xr10:uidLastSave="{430F4B8D-C8FD-43AB-B96C-9A6A80FC6A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<sst xmlns="http://schemas.openxmlformats.org/spreadsheetml/2006/main" count="4397" uniqueCount="1304">
  <si>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</si>
  <si>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</si>
  <si>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</si>
  <si>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</si>
  <si>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</si>
  <si>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</si>
  <si>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</si>
  <si>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</si>
  <si>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</si>
  <si>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</si>
  <si>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</si>
  <si>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</si>
  <si>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</si>
  <si>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</si>
  <si>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</si>
  <si>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</si>
  <si>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</si>
  <si>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</si>
  <si>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</si>
  <si>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</si>
  <si>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</si>
  <si>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</si>
  <si>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</si>
  <si>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</si>
  <si>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</si>
  <si>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</si>
  <si>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</si>
  <si>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</si>
  <si>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</si>
  <si>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</si>
  <si>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</si>
  <si>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</si>
  <si>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</si>
  <si>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</si>
  <si>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</si>
  <si>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</si>
  <si>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</si>
  <si>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</si>
  <si>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</si>
  <si>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</si>
  <si>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</si>
  <si>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</si>
  <si>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</si>
  <si>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</si>
  <si>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</si>
  <si>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</si>
  <si>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</si>
  <si>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</si>
  <si>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</si>
  <si>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</si>
  <si>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</si>
  <si>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</si>
  <si>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</si>
  <si>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</si>
  <si>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</si>
  <si>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</si>
  <si>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</si>
  <si>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</si>
  <si>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</si>
  <si>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</si>
  <si>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</si>
  <si>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</si>
  <si>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</si>
  <si>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</si>
  <si>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</si>
  <si>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</si>
  <si>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</si>
  <si>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</si>
  <si>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</si>
  <si>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</si>
  <si>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</si>
  <si>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</si>
  <si>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</si>
  <si>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</si>
  <si>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</si>
  <si>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</si>
  <si>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</si>
  <si>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</si>
  <si>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</si>
  <si>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</si>
  <si>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</si>
  <si>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</si>
  <si>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</si>
  <si>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</si>
  <si>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</si>
  <si>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</si>
  <si>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</si>
  <si>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</si>
  <si>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</si>
  <si>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</si>
  <si>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</si>
  <si>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</si>
  <si>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</si>
  <si>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</si>
  <si>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</si>
  <si>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</si>
  <si>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</si>
  <si>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</si>
  <si>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</si>
  <si>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</si>
  <si>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</si>
  <si>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</si>
  <si>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</si>
  <si>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</si>
  <si>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</si>
  <si>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</si>
  <si>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</si>
  <si>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</si>
  <si>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</si>
  <si>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</si>
  <si>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</si>
  <si>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</si>
  <si>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</si>
  <si>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</si>
  <si>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</si>
  <si>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</si>
  <si>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</si>
  <si>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</si>
  <si>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</si>
  <si>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</si>
  <si>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</si>
  <si>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</si>
  <si>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</si>
  <si>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</si>
  <si>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</si>
  <si>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</si>
  <si>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</si>
  <si>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</si>
  <si>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</si>
  <si>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</si>
  <si>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</si>
  <si>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</si>
  <si>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</si>
  <si>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</si>
  <si>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</si>
  <si>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</si>
  <si>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</si>
  <si>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</si>
  <si>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</si>
  <si>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</si>
  <si>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</si>
  <si>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</si>
  <si>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</si>
  <si>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</si>
  <si>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</si>
  <si>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</si>
  <si>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</si>
  <si>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</si>
  <si>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</si>
  <si>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</si>
  <si>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</si>
  <si>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</si>
  <si>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</si>
  <si>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</si>
  <si>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</si>
  <si>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</si>
  <si>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</si>
  <si>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</si>
  <si>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</si>
  <si>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</si>
  <si>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</si>
  <si>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</si>
  <si>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</si>
  <si>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</si>
  <si>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</si>
  <si>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</si>
  <si>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</si>
  <si>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</si>
  <si>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</si>
  <si>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</si>
  <si>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</si>
  <si>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</si>
  <si>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</si>
  <si>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</si>
  <si>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</si>
  <si>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</si>
  <si>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</si>
  <si>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</si>
  <si>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</si>
  <si>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</si>
  <si>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</si>
  <si>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</si>
  <si>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</si>
  <si>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</si>
  <si>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</si>
  <si>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</si>
  <si>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</si>
  <si>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</si>
  <si>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</si>
  <si>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</si>
  <si>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</si>
  <si>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</si>
  <si>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</si>
  <si>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</si>
  <si>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</si>
  <si>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</si>
  <si>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</si>
  <si>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</si>
  <si>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</si>
  <si>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</si>
  <si>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</si>
  <si>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</si>
  <si>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</si>
  <si>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</si>
  <si>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</si>
  <si>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</si>
  <si>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</si>
  <si>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</si>
  <si>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</si>
  <si>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</si>
  <si>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</si>
  <si>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</si>
  <si>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</si>
  <si>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</si>
  <si>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</si>
  <si>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</si>
  <si>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</si>
  <si>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</si>
  <si>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</si>
  <si>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</si>
  <si>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</si>
  <si>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</si>
  <si>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</si>
  <si>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</si>
  <si>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</si>
  <si>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</si>
  <si>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</si>
  <si>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</si>
  <si>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</si>
  <si>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</si>
  <si>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</si>
  <si>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</si>
  <si>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</si>
  <si>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</si>
  <si>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</si>
  <si>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</si>
  <si>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</si>
  <si>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</si>
  <si>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</si>
  <si>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</si>
  <si>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</si>
  <si>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</si>
  <si>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</si>
  <si>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</si>
  <si>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</si>
  <si>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</si>
  <si>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</si>
  <si>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</si>
  <si>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</si>
  <si>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</si>
  <si>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</si>
  <si>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</si>
  <si>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</si>
  <si>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</si>
  <si>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</si>
  <si>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</si>
  <si>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</si>
  <si>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</si>
  <si>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</si>
  <si>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</si>
  <si>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</si>
  <si>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</si>
  <si>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</si>
  <si>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</si>
  <si>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</si>
  <si>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</si>
  <si>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</si>
  <si>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</si>
  <si>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</si>
  <si>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</si>
  <si>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</si>
  <si>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</si>
  <si>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</si>
  <si>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</si>
  <si>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</si>
  <si>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</si>
  <si>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</si>
  <si>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</si>
  <si>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</si>
  <si>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</si>
  <si>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</si>
  <si>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</si>
  <si>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</si>
  <si>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</si>
  <si>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</si>
  <si>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</si>
  <si>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</si>
  <si>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</si>
  <si>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</si>
  <si>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</si>
  <si>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</si>
  <si>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</si>
  <si>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</si>
  <si>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</si>
  <si>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</si>
  <si>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</si>
  <si>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</si>
  <si>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</si>
  <si>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</si>
  <si>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</si>
  <si>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</si>
  <si>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</si>
  <si>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</si>
  <si>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</si>
  <si>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</si>
  <si>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</si>
  <si>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</si>
  <si>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</si>
  <si>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</si>
  <si>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</si>
  <si>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</si>
  <si>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</si>
  <si>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</si>
  <si>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</si>
  <si>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</si>
  <si>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</si>
  <si>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</si>
  <si>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</si>
  <si>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</si>
  <si>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</si>
  <si>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</si>
  <si>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</si>
  <si>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</si>
  <si>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</si>
  <si>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</si>
  <si>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</si>
  <si>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</si>
  <si>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</si>
  <si>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</si>
  <si>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</si>
  <si>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</si>
  <si>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</si>
  <si>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</si>
  <si>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</si>
  <si>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</si>
  <si>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</si>
  <si>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</si>
  <si>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</si>
  <si>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</si>
  <si>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</si>
  <si>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</si>
  <si>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</si>
  <si>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</si>
  <si>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</si>
  <si>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</si>
  <si>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</si>
  <si>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</si>
  <si>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</si>
  <si>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</si>
  <si>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</si>
  <si>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</si>
  <si>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</si>
  <si>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</si>
  <si>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</si>
  <si>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</si>
  <si>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</si>
  <si>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</si>
  <si>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</si>
  <si>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</si>
  <si>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</si>
  <si>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</si>
  <si>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</si>
  <si>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</si>
  <si>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</si>
  <si>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</si>
  <si>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</si>
  <si>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</si>
  <si>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</si>
  <si>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</si>
  <si>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</si>
  <si>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</si>
  <si>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</si>
  <si>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</si>
  <si>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</si>
  <si>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</si>
  <si>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</si>
  <si>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</si>
  <si>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</si>
  <si>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</si>
  <si>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</si>
  <si>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</si>
  <si>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</si>
  <si>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</si>
  <si>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</si>
  <si>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</si>
  <si>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</si>
  <si>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</si>
  <si>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</si>
  <si>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</si>
  <si>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</si>
  <si>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</si>
  <si>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</si>
  <si>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</si>
  <si>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</si>
  <si>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</si>
  <si>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</si>
  <si>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</si>
  <si>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</si>
  <si>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</si>
  <si>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</si>
  <si>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</si>
  <si>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</si>
  <si>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</si>
  <si>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</si>
  <si>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</si>
  <si>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</si>
  <si>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</si>
  <si>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</si>
  <si>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</si>
  <si>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</si>
  <si>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</si>
  <si>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</si>
  <si>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</si>
  <si>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</si>
  <si>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</si>
  <si>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</si>
  <si>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</si>
  <si>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</si>
  <si>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</si>
  <si>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</si>
  <si>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</si>
  <si>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</si>
  <si>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</si>
  <si>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</si>
  <si>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</si>
  <si>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</si>
  <si>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</si>
  <si>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</si>
  <si>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</si>
  <si>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</si>
  <si>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</si>
  <si>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</si>
  <si>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</si>
  <si>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</si>
  <si>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</si>
  <si>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</si>
  <si>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</si>
  <si>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</si>
  <si>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</si>
  <si>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</si>
  <si>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</si>
  <si>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</si>
  <si>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</si>
  <si>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</si>
  <si>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</si>
  <si>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</si>
  <si>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</si>
  <si>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</si>
  <si>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</si>
  <si>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</si>
  <si>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</si>
  <si>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</si>
  <si>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</si>
  <si>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</si>
  <si>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</si>
  <si>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</si>
  <si>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</si>
  <si>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</si>
  <si>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</si>
  <si>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</si>
  <si>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</si>
  <si>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</si>
  <si>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</si>
  <si>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</si>
  <si>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</si>
  <si>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</si>
  <si>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</si>
  <si>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</si>
  <si>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</si>
  <si>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</si>
  <si>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</si>
  <si>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</si>
  <si>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</si>
  <si>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</si>
  <si>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</si>
  <si>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</si>
  <si>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</si>
  <si>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</si>
  <si>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</si>
  <si>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</si>
  <si>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</si>
  <si>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</si>
  <si>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</si>
  <si>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</si>
  <si>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</si>
  <si>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</si>
  <si>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</si>
  <si>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</si>
  <si>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</si>
  <si>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</si>
  <si>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</si>
  <si>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</si>
  <si>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</si>
  <si>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</si>
  <si>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</si>
  <si>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</si>
  <si>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</si>
  <si>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</si>
  <si>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</si>
  <si>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</si>
  <si>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</si>
  <si>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</si>
  <si>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</si>
  <si>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</si>
  <si>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</si>
  <si>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</si>
  <si>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</si>
  <si>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</si>
  <si>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</si>
  <si>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</si>
  <si>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</si>
  <si>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</si>
  <si>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</si>
  <si>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</si>
  <si>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</si>
  <si>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</si>
  <si>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</si>
  <si>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</si>
  <si>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</si>
  <si>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</si>
  <si>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</si>
  <si>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</si>
  <si>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</si>
  <si>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</si>
  <si>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</si>
  <si>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</si>
  <si>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</si>
  <si>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</si>
  <si>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</si>
  <si>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</si>
  <si>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</si>
  <si>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</si>
  <si>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</si>
  <si>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</si>
  <si>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</si>
  <si>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</si>
  <si>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</si>
  <si>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</si>
  <si>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</si>
  <si>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</si>
  <si>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</si>
  <si>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</si>
  <si>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</si>
  <si>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</si>
  <si>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</si>
  <si>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</si>
  <si>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</si>
  <si>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</si>
  <si>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</si>
  <si>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</si>
  <si>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</si>
  <si>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</si>
  <si>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</si>
  <si>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</si>
  <si>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</si>
  <si>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</si>
  <si>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</si>
  <si>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</si>
  <si>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</si>
  <si>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</si>
  <si>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</si>
  <si>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</si>
  <si>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</si>
  <si>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</si>
  <si>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</si>
  <si>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</si>
  <si>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</si>
  <si>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</si>
  <si>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</si>
  <si>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</si>
  <si>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</si>
  <si>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</si>
  <si>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</si>
  <si>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</si>
  <si>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</si>
  <si>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</si>
  <si>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</si>
  <si>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</si>
  <si>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</si>
  <si>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</si>
  <si>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</si>
  <si>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</si>
  <si>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</si>
  <si>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</si>
  <si>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</si>
  <si>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</si>
  <si>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</si>
  <si>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</si>
  <si>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</si>
  <si>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</si>
  <si>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</si>
  <si>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</si>
  <si>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</si>
  <si>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</si>
  <si>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</si>
  <si>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</si>
  <si>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</si>
  <si>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</si>
  <si>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</si>
  <si>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</si>
  <si>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</si>
  <si>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</si>
  <si>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</si>
  <si>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</si>
  <si>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</si>
  <si>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</si>
  <si>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</si>
  <si>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</si>
  <si>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</si>
  <si>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</si>
  <si>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</si>
  <si>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</si>
  <si>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</si>
  <si>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</si>
  <si>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</si>
  <si>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</si>
  <si>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</si>
  <si>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</si>
  <si>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</si>
  <si>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</si>
  <si>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</si>
  <si>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</si>
  <si>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</si>
  <si>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</si>
  <si>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</si>
  <si>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</si>
  <si>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</si>
  <si>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</si>
  <si>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</si>
  <si>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</si>
  <si>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</si>
  <si>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</si>
  <si>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</si>
  <si>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</si>
  <si>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</si>
  <si>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</si>
  <si>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</si>
  <si>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</si>
  <si>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</si>
  <si>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</si>
  <si>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</si>
  <si>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</si>
  <si>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</si>
  <si>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</si>
  <si>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</si>
  <si>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</si>
  <si>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</si>
  <si>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</si>
  <si>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</si>
  <si>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</si>
  <si>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</si>
  <si>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</si>
  <si>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</si>
  <si>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</si>
  <si>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</si>
  <si>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</si>
  <si>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</si>
  <si>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</si>
  <si>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</si>
  <si>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</si>
  <si>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</si>
  <si>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</si>
  <si>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</si>
  <si>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</si>
  <si>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</si>
  <si>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</si>
  <si>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</si>
  <si>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</si>
  <si>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</si>
  <si>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</si>
  <si>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</si>
  <si>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</si>
  <si>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</si>
  <si>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</si>
  <si>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</si>
  <si>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</si>
  <si>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</si>
  <si>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</si>
  <si>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</si>
  <si>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</si>
  <si>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</si>
  <si>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</si>
  <si>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</si>
  <si>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</si>
  <si>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</si>
  <si>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</si>
  <si>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</si>
  <si>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</si>
  <si>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</si>
  <si>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</si>
  <si>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</si>
  <si>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</si>
  <si>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</si>
  <si>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</si>
  <si>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</si>
  <si>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</si>
  <si>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</si>
  <si>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</si>
  <si>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</si>
  <si>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</si>
  <si>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</si>
  <si>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</si>
  <si>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</si>
  <si>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</si>
  <si>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</si>
  <si>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</si>
  <si>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</si>
  <si>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</si>
  <si>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</si>
  <si>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</si>
  <si>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</si>
  <si>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</si>
  <si>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</si>
  <si>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</si>
  <si>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</si>
  <si>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</si>
  <si>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</si>
  <si>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</si>
  <si>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</si>
  <si>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</si>
  <si>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</si>
  <si>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</si>
  <si>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</si>
  <si>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</si>
  <si>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</si>
  <si>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</si>
  <si>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</si>
  <si>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</si>
  <si>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</si>
  <si>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</si>
  <si>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</si>
  <si>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</si>
  <si>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</si>
  <si>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</si>
  <si>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</si>
  <si>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</si>
  <si>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</si>
  <si>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</si>
  <si>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</si>
  <si>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</si>
  <si>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</si>
  <si>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</si>
  <si>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</si>
  <si>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</si>
  <si>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</si>
  <si>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</si>
  <si>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</si>
  <si>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</si>
  <si>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</si>
  <si>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</si>
  <si>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</si>
  <si>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</si>
  <si>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</si>
  <si>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</si>
  <si>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</si>
  <si>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</si>
  <si>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</si>
  <si>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</si>
  <si>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</si>
  <si>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</si>
  <si>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</si>
  <si>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</si>
  <si>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</si>
  <si>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</si>
  <si>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</si>
  <si>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</si>
  <si>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</si>
  <si>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</si>
  <si>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</si>
  <si>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</si>
  <si>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</si>
  <si>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</si>
  <si>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</si>
  <si>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</si>
  <si>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</si>
  <si>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</si>
  <si>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</si>
  <si>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</si>
  <si>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</si>
  <si>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</si>
  <si>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</si>
  <si>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</si>
  <si>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</si>
  <si>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</si>
  <si>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</si>
  <si>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</si>
  <si>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</si>
  <si>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</si>
  <si>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</si>
  <si>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</si>
  <si>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</si>
  <si>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</si>
  <si>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</si>
  <si>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</si>
  <si>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</si>
  <si>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</si>
  <si>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</si>
  <si>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</si>
  <si>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</si>
  <si>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</si>
  <si>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</si>
  <si>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</si>
  <si>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</si>
  <si>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</si>
  <si>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</si>
  <si>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</si>
  <si>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</si>
  <si>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</si>
  <si>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</si>
  <si>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</si>
  <si>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</si>
  <si>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</si>
  <si>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</si>
  <si>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</si>
  <si>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</si>
  <si>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</si>
  <si>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</si>
  <si>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</si>
  <si>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</si>
  <si>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</si>
  <si>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</si>
  <si>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</si>
  <si>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</si>
  <si>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</si>
  <si>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</si>
  <si>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</si>
  <si>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</si>
  <si>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</si>
  <si>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</si>
  <si>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</si>
  <si>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</si>
  <si>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</si>
  <si>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</si>
  <si>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</si>
  <si>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</si>
  <si>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</si>
  <si>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</si>
  <si>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</si>
  <si>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</si>
  <si>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</si>
  <si>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</si>
  <si>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</si>
  <si>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</si>
  <si>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</si>
  <si>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</si>
  <si>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</si>
  <si>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</si>
  <si>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</si>
  <si>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</si>
  <si>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</si>
  <si>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</si>
  <si>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</si>
  <si>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</si>
  <si>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</si>
  <si>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</si>
  <si>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</si>
  <si>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</si>
  <si>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</si>
  <si>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</si>
  <si>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</si>
  <si>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</si>
  <si>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</si>
  <si>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</si>
  <si>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</si>
  <si>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</si>
  <si>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</si>
  <si>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</si>
  <si>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</si>
  <si>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</si>
  <si>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</si>
  <si>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</si>
  <si>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</si>
  <si>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</si>
  <si>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</si>
  <si>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</si>
  <si>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</si>
  <si>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</si>
  <si>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</si>
  <si>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</si>
  <si>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</si>
  <si>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</si>
  <si>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</si>
  <si>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</si>
  <si>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</si>
  <si>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</si>
  <si>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</si>
  <si>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</si>
  <si>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</si>
  <si>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</si>
  <si>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</si>
  <si>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</si>
  <si>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</si>
  <si>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</si>
  <si>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</si>
  <si>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</si>
  <si>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</si>
  <si>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</si>
  <si>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</si>
  <si>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</si>
  <si>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</si>
  <si>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</si>
  <si>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</si>
  <si>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</si>
  <si>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</si>
  <si>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</si>
  <si>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</si>
  <si>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</si>
  <si>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</si>
  <si>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</si>
  <si>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</si>
  <si>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</si>
  <si>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</si>
  <si>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</si>
  <si>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</si>
  <si>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</si>
  <si>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</si>
  <si>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</si>
  <si>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</si>
  <si>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</si>
  <si>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</si>
  <si>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</si>
  <si>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</si>
  <si>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</si>
  <si>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</si>
  <si>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</si>
  <si>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</si>
  <si>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</si>
  <si>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</si>
  <si>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</si>
  <si>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</si>
  <si>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</si>
  <si>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</si>
  <si>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</si>
  <si>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</si>
  <si>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</si>
  <si>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</si>
  <si>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</si>
  <si>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</si>
  <si>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</si>
  <si>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</si>
  <si>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</si>
  <si>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</si>
  <si>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</si>
  <si>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</si>
  <si>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</si>
  <si>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</si>
  <si>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</si>
  <si>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</si>
  <si>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</si>
  <si>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</si>
  <si>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</si>
  <si>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</si>
  <si>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</si>
  <si>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</si>
  <si>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</si>
  <si>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</si>
  <si>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</si>
  <si>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</si>
  <si>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</si>
  <si>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</si>
  <si>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</si>
  <si>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</si>
  <si>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</si>
  <si>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</si>
  <si>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</si>
  <si>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</si>
  <si>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</si>
  <si>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</si>
  <si>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</si>
  <si>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</si>
  <si>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</si>
  <si>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</si>
  <si>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</si>
  <si>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</si>
  <si>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</si>
  <si>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</si>
  <si>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</si>
  <si>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</si>
  <si>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</si>
  <si>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</si>
  <si>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</si>
  <si>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</si>
  <si>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</si>
  <si>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</si>
  <si>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</si>
  <si>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</si>
  <si>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</si>
  <si>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</si>
  <si>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</si>
  <si>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</si>
  <si>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</si>
  <si>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</si>
  <si>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</si>
  <si>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</si>
  <si>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</si>
  <si>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</si>
  <si>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</si>
  <si>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</si>
  <si>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</si>
  <si>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</si>
  <si>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</si>
  <si>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</si>
  <si>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</si>
  <si>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</si>
  <si>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</si>
  <si>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</si>
  <si>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</si>
  <si>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</si>
  <si>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</si>
  <si>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</si>
  <si>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</si>
  <si>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</si>
  <si>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</si>
  <si>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</si>
  <si>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</si>
  <si>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</si>
  <si>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</si>
  <si>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</si>
  <si>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</si>
  <si>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</si>
  <si>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</si>
  <si>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</si>
  <si>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</si>
  <si>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</si>
  <si>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</si>
  <si>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</si>
  <si>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</si>
  <si>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</si>
  <si>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</si>
  <si>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</si>
  <si>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</si>
  <si>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</si>
  <si>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</si>
  <si>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</si>
  <si>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</si>
  <si>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</si>
  <si>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</si>
  <si>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</si>
  <si>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</si>
  <si>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</si>
  <si>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</si>
  <si>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</si>
  <si>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</si>
  <si>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</si>
  <si>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</si>
  <si>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</si>
  <si>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</si>
  <si>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</si>
  <si>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</si>
  <si>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</si>
  <si>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</si>
  <si>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</si>
  <si>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</si>
  <si>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</si>
  <si>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</si>
  <si>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</si>
  <si>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</si>
  <si>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</si>
  <si>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</si>
  <si>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</si>
  <si>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</si>
  <si>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</si>
  <si>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</si>
  <si>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</si>
  <si>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</si>
  <si>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</si>
  <si>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</si>
  <si>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</si>
  <si>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</si>
  <si>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</si>
  <si>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</si>
  <si>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</si>
  <si>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</si>
  <si>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</si>
  <si>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</si>
  <si>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</si>
  <si>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</si>
  <si>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</si>
  <si>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</si>
  <si>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</si>
  <si>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</si>
  <si>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</si>
  <si>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</si>
  <si>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</si>
  <si>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</si>
  <si>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</si>
  <si>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</si>
  <si>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</si>
  <si>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</si>
  <si>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</si>
  <si>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</si>
  <si>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</si>
  <si>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</si>
  <si>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</si>
  <si>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</si>
  <si>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</si>
  <si>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</si>
  <si>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</si>
  <si>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</si>
  <si>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</si>
  <si>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</si>
  <si>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</si>
  <si>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</si>
  <si>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</si>
  <si>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</si>
  <si>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</si>
  <si>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</si>
  <si>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</si>
  <si>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</si>
  <si>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</si>
  <si>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</si>
  <si>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</si>
  <si>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</si>
  <si>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</si>
  <si>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</si>
  <si>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</si>
  <si>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</si>
  <si>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</si>
  <si>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</si>
  <si>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</si>
  <si>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</si>
  <si>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</si>
  <si>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</si>
  <si>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</si>
  <si>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</si>
  <si>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</si>
  <si>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</si>
  <si>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</si>
  <si>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</si>
  <si>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</si>
  <si>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</si>
  <si>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</si>
  <si>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</si>
  <si>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</si>
  <si>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</si>
  <si>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</si>
  <si>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</si>
  <si>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</si>
  <si>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</si>
  <si>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</si>
  <si>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</si>
  <si>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</si>
  <si>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</si>
  <si>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</si>
  <si>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</si>
  <si>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</si>
  <si>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</si>
  <si>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</si>
  <si>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</si>
  <si>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</si>
  <si>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</si>
  <si>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</si>
  <si>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</si>
  <si>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</si>
  <si>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</si>
  <si>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</si>
  <si>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</si>
  <si>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</si>
  <si>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</si>
  <si>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</si>
  <si>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</si>
  <si>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</si>
  <si>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</si>
  <si>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</si>
  <si>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</si>
  <si>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</si>
  <si>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</si>
  <si>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</si>
  <si>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</si>
  <si>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</si>
  <si>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</si>
  <si>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</si>
  <si>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</si>
  <si>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</si>
  <si>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</si>
  <si>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</si>
  <si>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</si>
  <si>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</si>
  <si>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</si>
  <si>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</si>
  <si>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</si>
  <si>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</si>
  <si>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</si>
  <si>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</si>
  <si>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</si>
  <si>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</si>
  <si>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</si>
  <si>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</si>
  <si>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</si>
  <si>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</si>
  <si>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</si>
  <si>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</si>
  <si>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</si>
  <si>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</si>
  <si>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</si>
  <si>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</si>
  <si>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</si>
  <si>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</si>
  <si>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</si>
  <si>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</si>
  <si>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</si>
  <si>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</si>
  <si>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</si>
  <si>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</si>
  <si>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</si>
  <si>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</si>
  <si>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</si>
  <si>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</si>
  <si>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</si>
  <si>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</si>
  <si>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</si>
  <si>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</si>
  <si>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</si>
  <si>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</si>
  <si>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</si>
  <si>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</si>
  <si>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</si>
  <si>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</si>
  <si>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</si>
  <si>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</si>
  <si>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</si>
  <si>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</si>
  <si>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</si>
  <si>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</si>
  <si>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</si>
  <si>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</si>
  <si>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</si>
  <si>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</si>
  <si>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</si>
  <si>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</si>
  <si>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</si>
  <si>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</si>
  <si>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</si>
  <si>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</si>
  <si>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</si>
  <si>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</si>
  <si>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</si>
  <si>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</si>
  <si>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</si>
  <si>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</si>
  <si>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</si>
  <si>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</si>
  <si>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</si>
  <si>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</si>
  <si>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</si>
  <si>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</si>
  <si>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a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</si>
  <si>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</si>
  <si>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</si>
  <si>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</si>
  <si>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</si>
  <si>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</si>
  <si>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</si>
  <si>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>2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</si>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</sst>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E87" activePane="topRight" state="frozen"/>
      <selection pane="topRight" activeCell="BG105" sqref="BG1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 t="s">
        <v>1246</v>
      </c>
      <c r="AW119" s="13"/>
      <c r="AX119" s="178" t="str">
        <f>IF(D119="","*",IFERROR(IF(ISODD(COUNT(AR119:AW119)),"ERRO",SUM((AS119-AR119),(AU119-AT119),(AW119-AV119))),"ERRO"))</f>
        <v>ERRO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e">
        <f>IF(AND(BQ119&lt;1,BR119&lt;1),"Produção e Intervalo",IF(BQ119&lt;1,"Intervalo",IF(BR119&lt;1,"Produção","Aderente")))</f>
        <v>#VALUE!</v>
      </c>
      <c r="BQ119" s="18" t="e">
        <f>IF(OR(B119="",E119=""),"*",AX119/O119)</f>
        <v>#VALUE!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1247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1248</v>
      </c>
      <c r="M122" s="127" t="s">
        <v>1249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1250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1251</v>
      </c>
      <c r="V124" s="151" t="s">
        <v>1252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1128</v>
      </c>
      <c r="W125" s="104" t="s">
        <v>452</v>
      </c>
      <c r="X125" s="129"/>
      <c r="Y125" s="104"/>
      <c r="Z125" s="105" t="s">
        <v>1253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G20" sqref="G2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1255</v>
      </c>
      <c r="C4" s="161" t="s">
        <v>1256</v>
      </c>
      <c r="D4" s="161" t="s">
        <v>1257</v>
      </c>
      <c r="E4" s="161" t="s">
        <v>1258</v>
      </c>
      <c r="F4" s="161" t="s">
        <v>4</v>
      </c>
      <c r="G4" s="161" t="s">
        <v>1259</v>
      </c>
    </row>
    <row r="5" spans="2:7">
      <c r="B5" s="162" t="s">
        <v>1260</v>
      </c>
      <c r="C5" s="162">
        <v>257068</v>
      </c>
      <c r="D5" s="162" t="s">
        <v>1261</v>
      </c>
      <c r="E5" s="162" t="s">
        <v>1262</v>
      </c>
      <c r="F5" s="162" t="s">
        <v>1262</v>
      </c>
      <c r="G5" s="163">
        <v>46296</v>
      </c>
    </row>
    <row r="6" spans="2:7">
      <c r="B6" s="162" t="s">
        <v>1263</v>
      </c>
      <c r="C6" s="162" t="s">
        <v>624</v>
      </c>
      <c r="D6" s="162" t="s">
        <v>624</v>
      </c>
      <c r="E6" s="162" t="s">
        <v>624</v>
      </c>
      <c r="F6" s="162" t="s">
        <v>1264</v>
      </c>
      <c r="G6" s="163" t="s">
        <v>624</v>
      </c>
    </row>
    <row r="7" spans="2:7">
      <c r="B7" s="162" t="s">
        <v>1265</v>
      </c>
      <c r="C7" s="162">
        <v>257472</v>
      </c>
      <c r="D7" s="162" t="s">
        <v>1266</v>
      </c>
      <c r="E7" s="162" t="s">
        <v>1267</v>
      </c>
      <c r="F7" s="162" t="s">
        <v>1267</v>
      </c>
      <c r="G7" s="163">
        <v>45992</v>
      </c>
    </row>
    <row r="8" spans="2:7">
      <c r="B8" s="162" t="s">
        <v>1268</v>
      </c>
      <c r="C8" s="162">
        <v>260307</v>
      </c>
      <c r="D8" s="162" t="s">
        <v>1269</v>
      </c>
      <c r="E8" s="162" t="s">
        <v>1270</v>
      </c>
      <c r="F8" s="162" t="s">
        <v>1267</v>
      </c>
      <c r="G8" s="163">
        <v>46082</v>
      </c>
    </row>
    <row r="9" spans="2:7">
      <c r="B9" s="162" t="s">
        <v>1271</v>
      </c>
      <c r="C9" s="162">
        <v>333033</v>
      </c>
      <c r="D9" s="162" t="s">
        <v>1272</v>
      </c>
      <c r="E9" s="162" t="s">
        <v>1264</v>
      </c>
      <c r="F9" s="162" t="s">
        <v>1273</v>
      </c>
      <c r="G9" s="162" t="s">
        <v>624</v>
      </c>
    </row>
    <row r="10" spans="2:7">
      <c r="B10" s="162" t="s">
        <v>1274</v>
      </c>
      <c r="C10" s="162"/>
      <c r="D10" s="162" t="s">
        <v>1275</v>
      </c>
      <c r="E10" s="162" t="s">
        <v>1264</v>
      </c>
      <c r="F10" s="162" t="s">
        <v>1273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1277</v>
      </c>
      <c r="E3" s="200" t="s">
        <v>1278</v>
      </c>
      <c r="F3" s="200" t="s">
        <v>1279</v>
      </c>
      <c r="G3" s="200" t="s">
        <v>1280</v>
      </c>
      <c r="H3" s="200" t="s">
        <v>1281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1283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1285</v>
      </c>
      <c r="V1" s="249"/>
      <c r="W1" s="249"/>
    </row>
    <row r="2" spans="1:23" ht="15" customHeight="1">
      <c r="A2" s="87" t="s">
        <v>1286</v>
      </c>
      <c r="B2" s="87" t="s">
        <v>1287</v>
      </c>
      <c r="C2" s="87" t="s">
        <v>442</v>
      </c>
      <c r="D2" s="88" t="s">
        <v>1010</v>
      </c>
      <c r="E2" s="88" t="s">
        <v>4</v>
      </c>
      <c r="F2" s="88" t="s">
        <v>1288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1289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1290</v>
      </c>
      <c r="D5" s="251"/>
      <c r="E5" s="251"/>
      <c r="F5" s="251"/>
      <c r="G5" s="251"/>
      <c r="H5" s="251"/>
      <c r="I5" s="251"/>
      <c r="J5" s="252"/>
      <c r="K5" s="253" t="s">
        <v>1291</v>
      </c>
      <c r="L5" s="254"/>
      <c r="M5" s="254"/>
      <c r="N5" s="254"/>
      <c r="O5" s="255" t="s">
        <v>1292</v>
      </c>
      <c r="P5" s="256"/>
    </row>
    <row r="6" spans="1:16" s="74" customFormat="1" ht="15" customHeight="1">
      <c r="A6" s="66" t="s">
        <v>1288</v>
      </c>
      <c r="B6" s="75" t="s">
        <v>1287</v>
      </c>
      <c r="C6" s="76" t="s">
        <v>1010</v>
      </c>
      <c r="D6" s="77" t="s">
        <v>1011</v>
      </c>
      <c r="E6" s="76" t="s">
        <v>1293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1294</v>
      </c>
      <c r="M6" s="80" t="s">
        <v>642</v>
      </c>
      <c r="N6" s="81" t="s">
        <v>1005</v>
      </c>
      <c r="O6" s="158" t="s">
        <v>1048</v>
      </c>
      <c r="P6" s="132" t="s">
        <v>1295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1296</v>
      </c>
      <c r="C2" s="121" t="s">
        <v>996</v>
      </c>
      <c r="D2" s="76" t="s">
        <v>998</v>
      </c>
      <c r="E2" s="76" t="s">
        <v>1297</v>
      </c>
      <c r="F2" s="99" t="s">
        <v>1298</v>
      </c>
      <c r="G2" s="76" t="s">
        <v>1299</v>
      </c>
      <c r="H2" s="76" t="s">
        <v>1300</v>
      </c>
      <c r="I2" s="76" t="s">
        <v>1301</v>
      </c>
      <c r="J2" s="76" t="s">
        <v>1302</v>
      </c>
      <c r="K2" s="78" t="s">
        <v>1303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2026-02-09T10:38:06Z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