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34" documentId="8_{B6337239-1A00-434D-AAD0-422EA1FEB5AE}" xr6:coauthVersionLast="47" xr6:coauthVersionMax="47" xr10:uidLastSave="{10BCAC83-483B-46D6-BF9B-7307B37C8EF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1" l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T32" i="16"/>
  <c r="S32" i="16"/>
  <c r="R32" i="16"/>
  <c r="Q32" i="16"/>
  <c r="P32" i="16"/>
  <c r="O32" i="16"/>
  <c r="N32" i="16"/>
  <c r="M32" i="16"/>
  <c r="J32" i="16"/>
  <c r="I32" i="16"/>
  <c r="H32" i="16"/>
  <c r="G32" i="16"/>
  <c r="F32" i="16"/>
  <c r="C32" i="16"/>
  <c r="B32" i="16"/>
  <c r="A32" i="16"/>
  <c r="T31" i="16"/>
  <c r="S31" i="16"/>
  <c r="R31" i="16"/>
  <c r="Q31" i="16"/>
  <c r="P31" i="16"/>
  <c r="O31" i="16"/>
  <c r="N31" i="16"/>
  <c r="M31" i="16"/>
  <c r="J31" i="16"/>
  <c r="I31" i="16"/>
  <c r="H31" i="16"/>
  <c r="G31" i="16"/>
  <c r="F31" i="16"/>
  <c r="C31" i="16"/>
  <c r="B31" i="16"/>
  <c r="A31" i="16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T29" i="16"/>
  <c r="S29" i="16"/>
  <c r="R29" i="16"/>
  <c r="Q29" i="16"/>
  <c r="P29" i="16"/>
  <c r="O29" i="16"/>
  <c r="N29" i="16"/>
  <c r="M29" i="16"/>
  <c r="J29" i="16"/>
  <c r="I29" i="16"/>
  <c r="H29" i="16"/>
  <c r="G29" i="16"/>
  <c r="F29" i="16"/>
  <c r="C29" i="16"/>
  <c r="B29" i="16"/>
  <c r="A29" i="16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T25" i="16"/>
  <c r="S25" i="16"/>
  <c r="R25" i="16"/>
  <c r="Q25" i="16"/>
  <c r="P25" i="16"/>
  <c r="O25" i="16"/>
  <c r="N25" i="16"/>
  <c r="M25" i="16"/>
  <c r="J25" i="16"/>
  <c r="I25" i="16"/>
  <c r="H25" i="16"/>
  <c r="G25" i="16"/>
  <c r="F25" i="16"/>
  <c r="C25" i="16"/>
  <c r="B25" i="16"/>
  <c r="A25" i="16"/>
  <c r="T24" i="16"/>
  <c r="S24" i="16"/>
  <c r="R24" i="16"/>
  <c r="Q24" i="16"/>
  <c r="P24" i="16"/>
  <c r="O24" i="16"/>
  <c r="N24" i="16"/>
  <c r="M24" i="16"/>
  <c r="J24" i="16"/>
  <c r="I24" i="16"/>
  <c r="H24" i="16"/>
  <c r="G24" i="16"/>
  <c r="F24" i="16"/>
  <c r="C24" i="16"/>
  <c r="B24" i="16"/>
  <c r="A24" i="16"/>
  <c r="T23" i="16"/>
  <c r="S23" i="16"/>
  <c r="R23" i="16"/>
  <c r="Q23" i="16"/>
  <c r="P23" i="16"/>
  <c r="O23" i="16"/>
  <c r="N23" i="16"/>
  <c r="M23" i="16"/>
  <c r="J23" i="16"/>
  <c r="I23" i="16"/>
  <c r="H23" i="16"/>
  <c r="G23" i="16"/>
  <c r="F23" i="16"/>
  <c r="C23" i="16"/>
  <c r="B23" i="16"/>
  <c r="A23" i="16"/>
  <c r="T22" i="16"/>
  <c r="S22" i="16"/>
  <c r="R22" i="16"/>
  <c r="Q22" i="16"/>
  <c r="P22" i="16"/>
  <c r="O22" i="16"/>
  <c r="N22" i="16"/>
  <c r="M22" i="16"/>
  <c r="J22" i="16"/>
  <c r="I22" i="16"/>
  <c r="H22" i="16"/>
  <c r="G22" i="16"/>
  <c r="F22" i="16"/>
  <c r="C22" i="16"/>
  <c r="B22" i="16"/>
  <c r="A22" i="16"/>
  <c r="T21" i="16"/>
  <c r="S21" i="16"/>
  <c r="R21" i="16"/>
  <c r="Q21" i="16"/>
  <c r="P21" i="16"/>
  <c r="O21" i="16"/>
  <c r="N21" i="16"/>
  <c r="M21" i="16"/>
  <c r="J21" i="16"/>
  <c r="I21" i="16"/>
  <c r="H21" i="16"/>
  <c r="G21" i="16"/>
  <c r="F21" i="16"/>
  <c r="C21" i="16"/>
  <c r="B21" i="16"/>
  <c r="A21" i="16"/>
  <c r="T20" i="16"/>
  <c r="S20" i="16"/>
  <c r="R20" i="16"/>
  <c r="Q20" i="16"/>
  <c r="P20" i="16"/>
  <c r="O20" i="16"/>
  <c r="N20" i="16"/>
  <c r="M20" i="16"/>
  <c r="J20" i="16"/>
  <c r="I20" i="16"/>
  <c r="H20" i="16"/>
  <c r="G20" i="16"/>
  <c r="F20" i="16"/>
  <c r="C20" i="16"/>
  <c r="B20" i="16"/>
  <c r="A20" i="16"/>
  <c r="T19" i="16"/>
  <c r="S19" i="16"/>
  <c r="R19" i="16"/>
  <c r="Q19" i="16"/>
  <c r="P19" i="16"/>
  <c r="O19" i="16"/>
  <c r="N19" i="16"/>
  <c r="M19" i="16"/>
  <c r="J19" i="16"/>
  <c r="I19" i="16"/>
  <c r="H19" i="16"/>
  <c r="G19" i="16"/>
  <c r="F19" i="16"/>
  <c r="C19" i="16"/>
  <c r="B19" i="16"/>
  <c r="A19" i="16"/>
  <c r="T18" i="16"/>
  <c r="S18" i="16"/>
  <c r="R18" i="16"/>
  <c r="Q18" i="16"/>
  <c r="P18" i="16"/>
  <c r="O18" i="16"/>
  <c r="N18" i="16"/>
  <c r="M18" i="16"/>
  <c r="J18" i="16"/>
  <c r="I18" i="16"/>
  <c r="H18" i="16"/>
  <c r="G18" i="16"/>
  <c r="F18" i="16"/>
  <c r="C18" i="16"/>
  <c r="B18" i="16"/>
  <c r="A18" i="16"/>
  <c r="T17" i="16"/>
  <c r="S17" i="16"/>
  <c r="R17" i="16"/>
  <c r="Q17" i="16"/>
  <c r="P17" i="16"/>
  <c r="O17" i="16"/>
  <c r="N17" i="16"/>
  <c r="M17" i="16"/>
  <c r="J17" i="16"/>
  <c r="I17" i="16"/>
  <c r="H17" i="16"/>
  <c r="G17" i="16"/>
  <c r="F17" i="16"/>
  <c r="C17" i="16"/>
  <c r="B17" i="16"/>
  <c r="A17" i="16"/>
  <c r="T16" i="16"/>
  <c r="S16" i="16"/>
  <c r="R16" i="16"/>
  <c r="Q16" i="16"/>
  <c r="P16" i="16"/>
  <c r="O16" i="16"/>
  <c r="N16" i="16"/>
  <c r="M16" i="16"/>
  <c r="J16" i="16"/>
  <c r="I16" i="16"/>
  <c r="H16" i="16"/>
  <c r="G16" i="16"/>
  <c r="F16" i="16"/>
  <c r="C16" i="16"/>
  <c r="B16" i="16"/>
  <c r="A16" i="16"/>
  <c r="T15" i="16"/>
  <c r="S15" i="16"/>
  <c r="R15" i="16"/>
  <c r="Q15" i="16"/>
  <c r="P15" i="16"/>
  <c r="O15" i="16"/>
  <c r="N15" i="16"/>
  <c r="M15" i="16"/>
  <c r="J15" i="16"/>
  <c r="I15" i="16"/>
  <c r="H15" i="16"/>
  <c r="G15" i="16"/>
  <c r="F15" i="16"/>
  <c r="C15" i="16"/>
  <c r="B15" i="16"/>
  <c r="A15" i="16"/>
  <c r="T14" i="16"/>
  <c r="S14" i="16"/>
  <c r="R14" i="16"/>
  <c r="Q14" i="16"/>
  <c r="P14" i="16"/>
  <c r="O14" i="16"/>
  <c r="N14" i="16"/>
  <c r="M14" i="16"/>
  <c r="J14" i="16"/>
  <c r="I14" i="16"/>
  <c r="H14" i="16"/>
  <c r="G14" i="16"/>
  <c r="F14" i="16"/>
  <c r="C14" i="16"/>
  <c r="B14" i="16"/>
  <c r="A14" i="16"/>
  <c r="T13" i="16"/>
  <c r="S13" i="16"/>
  <c r="R13" i="16"/>
  <c r="Q13" i="16"/>
  <c r="P13" i="16"/>
  <c r="O13" i="16"/>
  <c r="N13" i="16"/>
  <c r="M13" i="16"/>
  <c r="J13" i="16"/>
  <c r="I13" i="16"/>
  <c r="H13" i="16"/>
  <c r="G13" i="16"/>
  <c r="F13" i="16"/>
  <c r="C13" i="16"/>
  <c r="B13" i="16"/>
  <c r="A13" i="16"/>
  <c r="T12" i="16"/>
  <c r="S12" i="16"/>
  <c r="R12" i="16"/>
  <c r="Q12" i="16"/>
  <c r="P12" i="16"/>
  <c r="O12" i="16"/>
  <c r="N12" i="16"/>
  <c r="M12" i="16"/>
  <c r="J12" i="16"/>
  <c r="I12" i="16"/>
  <c r="H12" i="16"/>
  <c r="G12" i="16"/>
  <c r="F12" i="16"/>
  <c r="C12" i="16"/>
  <c r="B12" i="16"/>
  <c r="A12" i="16"/>
  <c r="T11" i="16"/>
  <c r="S11" i="16"/>
  <c r="R11" i="16"/>
  <c r="Q11" i="16"/>
  <c r="P11" i="16"/>
  <c r="O11" i="16"/>
  <c r="N11" i="16"/>
  <c r="M11" i="16"/>
  <c r="J11" i="16"/>
  <c r="I11" i="16"/>
  <c r="H11" i="16"/>
  <c r="G11" i="16"/>
  <c r="F11" i="16"/>
  <c r="C11" i="16"/>
  <c r="B11" i="16"/>
  <c r="A11" i="16"/>
  <c r="T10" i="16"/>
  <c r="S10" i="16"/>
  <c r="Q10" i="16"/>
  <c r="P10" i="16"/>
  <c r="O10" i="16"/>
  <c r="N10" i="16"/>
  <c r="M10" i="16"/>
  <c r="J10" i="16"/>
  <c r="I10" i="16"/>
  <c r="H10" i="16"/>
  <c r="G10" i="16"/>
  <c r="F10" i="16"/>
  <c r="C10" i="16"/>
  <c r="B10" i="16"/>
  <c r="A10" i="16"/>
  <c r="T9" i="16"/>
  <c r="S9" i="16"/>
  <c r="Q9" i="16"/>
  <c r="P9" i="16"/>
  <c r="O9" i="16"/>
  <c r="N9" i="16"/>
  <c r="M9" i="16"/>
  <c r="J9" i="16"/>
  <c r="I9" i="16"/>
  <c r="H9" i="16"/>
  <c r="G9" i="16"/>
  <c r="F9" i="16"/>
  <c r="C9" i="16"/>
  <c r="B9" i="16"/>
  <c r="A9" i="16"/>
  <c r="T8" i="16"/>
  <c r="S8" i="16"/>
  <c r="Q8" i="16"/>
  <c r="P8" i="16"/>
  <c r="O8" i="16"/>
  <c r="N8" i="16"/>
  <c r="M8" i="16"/>
  <c r="J8" i="16"/>
  <c r="I8" i="16"/>
  <c r="H8" i="16"/>
  <c r="G8" i="16"/>
  <c r="F8" i="16"/>
  <c r="C8" i="16"/>
  <c r="B8" i="16"/>
  <c r="A8" i="16"/>
  <c r="T7" i="16"/>
  <c r="S7" i="16"/>
  <c r="Q7" i="16"/>
  <c r="P7" i="16"/>
  <c r="O7" i="16"/>
  <c r="N7" i="16"/>
  <c r="M7" i="16"/>
  <c r="J7" i="16"/>
  <c r="I7" i="16"/>
  <c r="H7" i="16"/>
  <c r="G7" i="16"/>
  <c r="F7" i="16"/>
  <c r="C7" i="16"/>
  <c r="B7" i="16"/>
  <c r="A7" i="16"/>
  <c r="T6" i="16"/>
  <c r="S6" i="16"/>
  <c r="Q6" i="16"/>
  <c r="P6" i="16"/>
  <c r="O6" i="16"/>
  <c r="N6" i="16"/>
  <c r="M6" i="16"/>
  <c r="J6" i="16"/>
  <c r="I6" i="16"/>
  <c r="H6" i="16"/>
  <c r="G6" i="16"/>
  <c r="F6" i="16"/>
  <c r="C6" i="16"/>
  <c r="B6" i="16"/>
  <c r="A6" i="16"/>
  <c r="T5" i="16"/>
  <c r="S5" i="16"/>
  <c r="Q5" i="16"/>
  <c r="P5" i="16"/>
  <c r="O5" i="16"/>
  <c r="N5" i="16"/>
  <c r="M5" i="16"/>
  <c r="J5" i="16"/>
  <c r="I5" i="16"/>
  <c r="H5" i="16"/>
  <c r="G5" i="16"/>
  <c r="F5" i="16"/>
  <c r="C5" i="16"/>
  <c r="B5" i="16"/>
  <c r="A5" i="16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V2" i="16" s="1"/>
  <c r="W2" i="16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L4" i="16" s="1"/>
  <c r="R9" i="1"/>
  <c r="R4" i="16" s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L5" i="16"/>
  <c r="R10" i="1"/>
  <c r="R5" i="16" s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L6" i="16" s="1"/>
  <c r="R11" i="1"/>
  <c r="R6" i="16" s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L7" i="16"/>
  <c r="R12" i="1"/>
  <c r="R7" i="16" s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L8" i="16" s="1"/>
  <c r="R13" i="1"/>
  <c r="R8" i="16" s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L9" i="16" s="1"/>
  <c r="R14" i="1"/>
  <c r="R9" i="16" s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L10" i="16"/>
  <c r="R15" i="1"/>
  <c r="R10" i="16" s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L11" i="16" s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M17" i="1" a="1"/>
  <c r="M17" i="1"/>
  <c r="N17" i="1" a="1"/>
  <c r="N17" i="1"/>
  <c r="L12" i="16" s="1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M18" i="1" a="1"/>
  <c r="M18" i="1"/>
  <c r="N18" i="1" a="1"/>
  <c r="N18" i="1"/>
  <c r="L13" i="16" s="1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M19" i="1" a="1"/>
  <c r="M19" i="1"/>
  <c r="N19" i="1" a="1"/>
  <c r="N19" i="1"/>
  <c r="L14" i="16" s="1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M20" i="1" a="1"/>
  <c r="M20" i="1"/>
  <c r="N20" i="1" a="1"/>
  <c r="N20" i="1"/>
  <c r="L15" i="16" s="1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M21" i="1" a="1"/>
  <c r="M21" i="1"/>
  <c r="N21" i="1" a="1"/>
  <c r="N21" i="1"/>
  <c r="L16" i="16" s="1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M22" i="1" a="1"/>
  <c r="M22" i="1"/>
  <c r="N22" i="1" a="1"/>
  <c r="N22" i="1"/>
  <c r="L17" i="16" s="1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M23" i="1" a="1"/>
  <c r="M23" i="1"/>
  <c r="N23" i="1" a="1"/>
  <c r="N23" i="1"/>
  <c r="L18" i="16" s="1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L19" i="16" s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N25" i="1" a="1"/>
  <c r="N25" i="1"/>
  <c r="L20" i="16" s="1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L21" i="16" s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N27" i="1" a="1"/>
  <c r="N27" i="1"/>
  <c r="L22" i="16" s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L23" i="16" s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L24" i="16" s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L25" i="16" s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L26" i="16" s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L27" i="16" s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L28" i="16" s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L29" i="16" s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0" i="16" s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L31" i="16" s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L32" i="16" s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3" i="16" s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4" i="16" s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5" i="16" s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7" i="16" s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7" i="16" s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8" i="16" s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9" i="16" s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0" i="16" s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1" i="16" s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2" i="16" s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3" i="16" s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4" i="16" s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5" i="16" s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6" i="16" s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7" i="16" s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8" i="16" s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89" i="16" s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0" i="16" s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1" i="16" s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2" i="16" s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3" i="16" s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4" i="16" s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5" i="16" s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6" i="16" s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7" i="16" s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8" i="16" s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99" i="16" s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0" i="16" s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1" i="16" s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2" i="16" s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3" i="16" s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4" i="16" s="1"/>
  <c r="R109" i="1"/>
  <c r="S109" i="1" a="1"/>
  <c r="S109" i="1"/>
  <c r="T109" i="1" a="1"/>
  <c r="T109" i="1"/>
  <c r="AI109" i="1"/>
  <c r="AJ109" i="1"/>
  <c r="AK109" i="1"/>
  <c r="K108" i="11" s="1"/>
  <c r="AL109" i="1"/>
  <c r="AM109" i="1"/>
  <c r="AN109" i="1"/>
  <c r="AO109" i="1"/>
  <c r="BE109" i="1" s="1"/>
  <c r="AP109" i="1"/>
  <c r="M108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5" i="16" s="1"/>
  <c r="R110" i="1"/>
  <c r="S110" i="1" a="1"/>
  <c r="S110" i="1"/>
  <c r="T110" i="1" a="1"/>
  <c r="T110" i="1"/>
  <c r="AI110" i="1"/>
  <c r="AJ110" i="1"/>
  <c r="AK110" i="1"/>
  <c r="K109" i="11" s="1"/>
  <c r="AL110" i="1"/>
  <c r="AM110" i="1"/>
  <c r="AN110" i="1"/>
  <c r="AO110" i="1"/>
  <c r="BE110" i="1" s="1"/>
  <c r="AP110" i="1"/>
  <c r="M109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6" i="16" s="1"/>
  <c r="R111" i="1"/>
  <c r="S111" i="1" a="1"/>
  <c r="S111" i="1"/>
  <c r="T111" i="1" a="1"/>
  <c r="T111" i="1"/>
  <c r="AI111" i="1"/>
  <c r="AJ111" i="1"/>
  <c r="AK111" i="1"/>
  <c r="K110" i="11" s="1"/>
  <c r="AL111" i="1"/>
  <c r="AM111" i="1"/>
  <c r="AN111" i="1"/>
  <c r="AO111" i="1"/>
  <c r="BE111" i="1" s="1"/>
  <c r="AP111" i="1"/>
  <c r="M110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7" i="16" s="1"/>
  <c r="R112" i="1"/>
  <c r="S112" i="1" a="1"/>
  <c r="S112" i="1"/>
  <c r="T112" i="1" a="1"/>
  <c r="T112" i="1"/>
  <c r="AI112" i="1"/>
  <c r="AJ112" i="1"/>
  <c r="AK112" i="1"/>
  <c r="K111" i="11" s="1"/>
  <c r="AL112" i="1"/>
  <c r="AM112" i="1"/>
  <c r="AN112" i="1"/>
  <c r="AO112" i="1"/>
  <c r="BE112" i="1" s="1"/>
  <c r="AP112" i="1"/>
  <c r="M111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8" i="16" s="1"/>
  <c r="R113" i="1"/>
  <c r="S113" i="1" a="1"/>
  <c r="S113" i="1"/>
  <c r="T113" i="1" a="1"/>
  <c r="T113" i="1"/>
  <c r="AI113" i="1"/>
  <c r="AJ113" i="1"/>
  <c r="AK113" i="1"/>
  <c r="K112" i="11" s="1"/>
  <c r="AL113" i="1"/>
  <c r="AM113" i="1"/>
  <c r="AN113" i="1"/>
  <c r="AO113" i="1"/>
  <c r="BE113" i="1" s="1"/>
  <c r="AP113" i="1"/>
  <c r="M112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09" i="16" s="1"/>
  <c r="R114" i="1"/>
  <c r="S114" i="1" a="1"/>
  <c r="S114" i="1"/>
  <c r="T114" i="1" a="1"/>
  <c r="T114" i="1"/>
  <c r="AI114" i="1"/>
  <c r="AJ114" i="1"/>
  <c r="AK114" i="1"/>
  <c r="K113" i="11" s="1"/>
  <c r="AL114" i="1"/>
  <c r="AM114" i="1"/>
  <c r="AN114" i="1"/>
  <c r="AO114" i="1"/>
  <c r="BE114" i="1" s="1"/>
  <c r="AP114" i="1"/>
  <c r="M113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0" i="16" s="1"/>
  <c r="R115" i="1"/>
  <c r="S115" i="1" a="1"/>
  <c r="S115" i="1"/>
  <c r="T115" i="1" a="1"/>
  <c r="T115" i="1"/>
  <c r="AI115" i="1"/>
  <c r="AJ115" i="1"/>
  <c r="AK115" i="1"/>
  <c r="K114" i="11" s="1"/>
  <c r="AL115" i="1"/>
  <c r="AM115" i="1"/>
  <c r="AN115" i="1"/>
  <c r="AO115" i="1"/>
  <c r="BE115" i="1" s="1"/>
  <c r="AP115" i="1"/>
  <c r="M114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1" i="16" s="1"/>
  <c r="R116" i="1"/>
  <c r="S116" i="1" a="1"/>
  <c r="S116" i="1"/>
  <c r="T116" i="1" a="1"/>
  <c r="T116" i="1"/>
  <c r="AI116" i="1"/>
  <c r="AJ116" i="1"/>
  <c r="AK116" i="1"/>
  <c r="K115" i="11" s="1"/>
  <c r="AL116" i="1"/>
  <c r="AM116" i="1"/>
  <c r="AN116" i="1"/>
  <c r="AO116" i="1"/>
  <c r="BE116" i="1" s="1"/>
  <c r="AP116" i="1"/>
  <c r="M115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2" i="16" s="1"/>
  <c r="R117" i="1"/>
  <c r="S117" i="1" a="1"/>
  <c r="S117" i="1"/>
  <c r="T117" i="1" a="1"/>
  <c r="T117" i="1"/>
  <c r="AI117" i="1"/>
  <c r="AJ117" i="1"/>
  <c r="AK117" i="1"/>
  <c r="K116" i="11" s="1"/>
  <c r="AL117" i="1"/>
  <c r="AM117" i="1"/>
  <c r="AN117" i="1"/>
  <c r="AO117" i="1"/>
  <c r="BE117" i="1" s="1"/>
  <c r="AP117" i="1"/>
  <c r="M116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3" i="16" s="1"/>
  <c r="R118" i="1"/>
  <c r="S118" i="1" a="1"/>
  <c r="S118" i="1"/>
  <c r="T118" i="1" a="1"/>
  <c r="T118" i="1"/>
  <c r="AI118" i="1"/>
  <c r="AJ118" i="1"/>
  <c r="AK118" i="1"/>
  <c r="K117" i="11" s="1"/>
  <c r="AL118" i="1"/>
  <c r="AM118" i="1"/>
  <c r="AN118" i="1"/>
  <c r="AO118" i="1"/>
  <c r="BE118" i="1" s="1"/>
  <c r="AP118" i="1"/>
  <c r="M117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/>
  <c r="N119" i="1" a="1"/>
  <c r="N119" i="1"/>
  <c r="L114" i="16" s="1"/>
  <c r="R119" i="1"/>
  <c r="S119" i="1" a="1"/>
  <c r="S119" i="1"/>
  <c r="T119" i="1" a="1"/>
  <c r="T119" i="1"/>
  <c r="AI119" i="1"/>
  <c r="AJ119" i="1"/>
  <c r="AK119" i="1"/>
  <c r="K118" i="11" s="1"/>
  <c r="AL119" i="1"/>
  <c r="AM119" i="1"/>
  <c r="AN119" i="1"/>
  <c r="AO119" i="1"/>
  <c r="BE119" i="1" s="1"/>
  <c r="AP119" i="1"/>
  <c r="M118" i="11" s="1"/>
  <c r="AQ119" i="1"/>
  <c r="AY119" i="1"/>
  <c r="BB119" i="1"/>
  <c r="BC119" i="1" a="1"/>
  <c r="BC119" i="1"/>
  <c r="BD119" i="1" a="1"/>
  <c r="BD119" i="1"/>
  <c r="BF119" i="1"/>
  <c r="BR119" i="1"/>
  <c r="BS119" i="1"/>
  <c r="BT119" i="1"/>
  <c r="A120" i="1"/>
  <c r="C120" i="1"/>
  <c r="G120" i="1"/>
  <c r="M120" i="1" a="1"/>
  <c r="M120" i="1"/>
  <c r="N120" i="1" a="1"/>
  <c r="N120" i="1"/>
  <c r="L115" i="16" s="1"/>
  <c r="R120" i="1"/>
  <c r="S120" i="1" a="1"/>
  <c r="S120" i="1"/>
  <c r="T120" i="1" a="1"/>
  <c r="T120" i="1"/>
  <c r="AI120" i="1"/>
  <c r="AJ120" i="1"/>
  <c r="AK120" i="1"/>
  <c r="K119" i="11" s="1"/>
  <c r="AL120" i="1"/>
  <c r="AM120" i="1"/>
  <c r="AN120" i="1"/>
  <c r="AO120" i="1"/>
  <c r="BE120" i="1" s="1"/>
  <c r="AP120" i="1"/>
  <c r="M119" i="11" s="1"/>
  <c r="AQ120" i="1"/>
  <c r="AY120" i="1"/>
  <c r="BB120" i="1"/>
  <c r="BC120" i="1" a="1"/>
  <c r="BC120" i="1"/>
  <c r="BD120" i="1" a="1"/>
  <c r="BD120" i="1"/>
  <c r="BF120" i="1"/>
  <c r="BR120" i="1"/>
  <c r="BS120" i="1"/>
  <c r="BT120" i="1"/>
  <c r="A121" i="1"/>
  <c r="C121" i="1"/>
  <c r="G121" i="1"/>
  <c r="M121" i="1" a="1"/>
  <c r="M121" i="1"/>
  <c r="N121" i="1" a="1"/>
  <c r="N121" i="1"/>
  <c r="L116" i="16" s="1"/>
  <c r="R121" i="1"/>
  <c r="S121" i="1" a="1"/>
  <c r="S121" i="1"/>
  <c r="T121" i="1" a="1"/>
  <c r="T121" i="1"/>
  <c r="AI121" i="1"/>
  <c r="AJ121" i="1"/>
  <c r="AK121" i="1"/>
  <c r="K120" i="11" s="1"/>
  <c r="AL121" i="1"/>
  <c r="AM121" i="1"/>
  <c r="AN121" i="1"/>
  <c r="AO121" i="1"/>
  <c r="BE121" i="1" s="1"/>
  <c r="AP121" i="1"/>
  <c r="M120" i="11" s="1"/>
  <c r="AQ121" i="1"/>
  <c r="AY121" i="1"/>
  <c r="BB121" i="1"/>
  <c r="BC121" i="1" a="1"/>
  <c r="BC121" i="1"/>
  <c r="BD121" i="1" a="1"/>
  <c r="BD121" i="1"/>
  <c r="BF121" i="1"/>
  <c r="BR121" i="1"/>
  <c r="BS121" i="1"/>
  <c r="BT121" i="1"/>
  <c r="A122" i="1"/>
  <c r="C122" i="1"/>
  <c r="G122" i="1"/>
  <c r="M122" i="1" a="1"/>
  <c r="M122" i="1"/>
  <c r="N122" i="1" a="1"/>
  <c r="N122" i="1"/>
  <c r="L117" i="16" s="1"/>
  <c r="R122" i="1"/>
  <c r="S122" i="1" a="1"/>
  <c r="S122" i="1"/>
  <c r="T122" i="1" a="1"/>
  <c r="T122" i="1"/>
  <c r="AI122" i="1"/>
  <c r="AJ122" i="1"/>
  <c r="AK122" i="1"/>
  <c r="K121" i="11" s="1"/>
  <c r="AL122" i="1"/>
  <c r="AM122" i="1"/>
  <c r="AN122" i="1"/>
  <c r="AO122" i="1"/>
  <c r="BE122" i="1" s="1"/>
  <c r="AP122" i="1"/>
  <c r="M121" i="11" s="1"/>
  <c r="AQ122" i="1"/>
  <c r="AY122" i="1"/>
  <c r="BB122" i="1"/>
  <c r="BC122" i="1" a="1"/>
  <c r="BC122" i="1"/>
  <c r="BD122" i="1" a="1"/>
  <c r="BD122" i="1"/>
  <c r="BF122" i="1"/>
  <c r="BR122" i="1"/>
  <c r="BS122" i="1"/>
  <c r="BT122" i="1"/>
  <c r="A123" i="1"/>
  <c r="C123" i="1"/>
  <c r="G123" i="1"/>
  <c r="M123" i="1" a="1"/>
  <c r="M123" i="1"/>
  <c r="N123" i="1" a="1"/>
  <c r="N123" i="1"/>
  <c r="L118" i="16" s="1"/>
  <c r="R123" i="1"/>
  <c r="S123" i="1" a="1"/>
  <c r="S123" i="1"/>
  <c r="T123" i="1" a="1"/>
  <c r="T123" i="1"/>
  <c r="AI123" i="1"/>
  <c r="AJ123" i="1"/>
  <c r="AK123" i="1"/>
  <c r="K122" i="11" s="1"/>
  <c r="AL123" i="1"/>
  <c r="AM123" i="1"/>
  <c r="AN123" i="1"/>
  <c r="AO123" i="1"/>
  <c r="BE123" i="1" s="1"/>
  <c r="AP123" i="1"/>
  <c r="M122" i="11" s="1"/>
  <c r="AQ123" i="1"/>
  <c r="AY123" i="1"/>
  <c r="BB123" i="1"/>
  <c r="BC123" i="1" a="1"/>
  <c r="BC123" i="1"/>
  <c r="BD123" i="1" a="1"/>
  <c r="BD123" i="1"/>
  <c r="BF123" i="1"/>
  <c r="BR123" i="1"/>
  <c r="BS123" i="1"/>
  <c r="BT123" i="1"/>
  <c r="A124" i="1"/>
  <c r="C124" i="1"/>
  <c r="G124" i="1"/>
  <c r="M124" i="1" a="1"/>
  <c r="M124" i="1"/>
  <c r="N124" i="1" a="1"/>
  <c r="N124" i="1"/>
  <c r="L119" i="16" s="1"/>
  <c r="R124" i="1"/>
  <c r="S124" i="1" a="1"/>
  <c r="S124" i="1"/>
  <c r="T124" i="1" a="1"/>
  <c r="T124" i="1"/>
  <c r="AI124" i="1"/>
  <c r="AJ124" i="1"/>
  <c r="AK124" i="1"/>
  <c r="K123" i="11" s="1"/>
  <c r="AL124" i="1"/>
  <c r="AM124" i="1"/>
  <c r="AN124" i="1"/>
  <c r="AO124" i="1"/>
  <c r="BE124" i="1" s="1"/>
  <c r="AP124" i="1"/>
  <c r="M123" i="11" s="1"/>
  <c r="AQ124" i="1"/>
  <c r="AY124" i="1"/>
  <c r="BB124" i="1"/>
  <c r="BC124" i="1" a="1"/>
  <c r="BC124" i="1"/>
  <c r="BD124" i="1" a="1"/>
  <c r="BD124" i="1"/>
  <c r="BF124" i="1"/>
  <c r="BR124" i="1"/>
  <c r="BS124" i="1"/>
  <c r="BT124" i="1"/>
  <c r="A125" i="1"/>
  <c r="C125" i="1"/>
  <c r="G125" i="1"/>
  <c r="M125" i="1" a="1"/>
  <c r="M125" i="1"/>
  <c r="N125" i="1" a="1"/>
  <c r="N125" i="1"/>
  <c r="L120" i="16" s="1"/>
  <c r="R125" i="1"/>
  <c r="S125" i="1" a="1"/>
  <c r="S125" i="1"/>
  <c r="T125" i="1" a="1"/>
  <c r="T125" i="1"/>
  <c r="AI125" i="1"/>
  <c r="AJ125" i="1"/>
  <c r="AK125" i="1"/>
  <c r="K124" i="11" s="1"/>
  <c r="AL125" i="1"/>
  <c r="AM125" i="1"/>
  <c r="AN125" i="1"/>
  <c r="AO125" i="1"/>
  <c r="BE125" i="1" s="1"/>
  <c r="AP125" i="1"/>
  <c r="M124" i="11" s="1"/>
  <c r="AQ125" i="1"/>
  <c r="AY125" i="1"/>
  <c r="BB125" i="1"/>
  <c r="BC125" i="1" a="1"/>
  <c r="BC125" i="1"/>
  <c r="BD125" i="1" a="1"/>
  <c r="BD125" i="1"/>
  <c r="BF125" i="1"/>
  <c r="BR125" i="1"/>
  <c r="BS125" i="1"/>
  <c r="BT125" i="1"/>
  <c r="A126" i="1"/>
  <c r="C126" i="1"/>
  <c r="G126" i="1"/>
  <c r="M126" i="1" a="1"/>
  <c r="M126" i="1"/>
  <c r="N126" i="1" a="1"/>
  <c r="N126" i="1"/>
  <c r="L121" i="16" s="1"/>
  <c r="R126" i="1"/>
  <c r="S126" i="1" a="1"/>
  <c r="S126" i="1"/>
  <c r="T126" i="1" a="1"/>
  <c r="T126" i="1"/>
  <c r="AI126" i="1"/>
  <c r="AJ126" i="1"/>
  <c r="AK126" i="1"/>
  <c r="K125" i="11" s="1"/>
  <c r="AL126" i="1"/>
  <c r="AM126" i="1"/>
  <c r="AN126" i="1"/>
  <c r="AO126" i="1"/>
  <c r="BE126" i="1" s="1"/>
  <c r="AP126" i="1"/>
  <c r="M125" i="11" s="1"/>
  <c r="AQ126" i="1"/>
  <c r="AY126" i="1"/>
  <c r="BB126" i="1"/>
  <c r="BC126" i="1" a="1"/>
  <c r="BC126" i="1"/>
  <c r="BD126" i="1" a="1"/>
  <c r="BD126" i="1"/>
  <c r="BF126" i="1"/>
  <c r="BR126" i="1"/>
  <c r="BS126" i="1"/>
  <c r="BT126" i="1"/>
  <c r="A127" i="1"/>
  <c r="C127" i="1"/>
  <c r="G127" i="1"/>
  <c r="M127" i="1" a="1"/>
  <c r="M127" i="1"/>
  <c r="N127" i="1" a="1"/>
  <c r="N127" i="1"/>
  <c r="L122" i="16" s="1"/>
  <c r="R127" i="1"/>
  <c r="S127" i="1" a="1"/>
  <c r="S127" i="1"/>
  <c r="T127" i="1" a="1"/>
  <c r="T127" i="1"/>
  <c r="AI127" i="1"/>
  <c r="AJ127" i="1"/>
  <c r="AK127" i="1"/>
  <c r="K126" i="11" s="1"/>
  <c r="AL127" i="1"/>
  <c r="AM127" i="1"/>
  <c r="AN127" i="1"/>
  <c r="AO127" i="1"/>
  <c r="BE127" i="1" s="1"/>
  <c r="AP127" i="1"/>
  <c r="M126" i="11" s="1"/>
  <c r="AQ127" i="1"/>
  <c r="AY127" i="1"/>
  <c r="BB127" i="1"/>
  <c r="BC127" i="1" a="1"/>
  <c r="BC127" i="1"/>
  <c r="BD127" i="1" a="1"/>
  <c r="BD127" i="1"/>
  <c r="BF127" i="1"/>
  <c r="BR127" i="1"/>
  <c r="BS127" i="1"/>
  <c r="BT127" i="1"/>
  <c r="A128" i="1"/>
  <c r="C128" i="1"/>
  <c r="G128" i="1"/>
  <c r="M128" i="1" a="1"/>
  <c r="M128" i="1"/>
  <c r="N128" i="1" a="1"/>
  <c r="N128" i="1"/>
  <c r="L123" i="16" s="1"/>
  <c r="R128" i="1"/>
  <c r="S128" i="1" a="1"/>
  <c r="S128" i="1"/>
  <c r="T128" i="1" a="1"/>
  <c r="T128" i="1"/>
  <c r="AI128" i="1"/>
  <c r="AJ128" i="1"/>
  <c r="AK128" i="1"/>
  <c r="K127" i="11" s="1"/>
  <c r="AL128" i="1"/>
  <c r="AM128" i="1"/>
  <c r="AN128" i="1"/>
  <c r="AO128" i="1"/>
  <c r="BE128" i="1" s="1"/>
  <c r="AP128" i="1"/>
  <c r="M127" i="11" s="1"/>
  <c r="AQ128" i="1"/>
  <c r="AY128" i="1"/>
  <c r="BB128" i="1"/>
  <c r="BC128" i="1" a="1"/>
  <c r="BC128" i="1"/>
  <c r="BD128" i="1" a="1"/>
  <c r="BD128" i="1"/>
  <c r="BF128" i="1"/>
  <c r="BR128" i="1"/>
  <c r="BS128" i="1"/>
  <c r="BT128" i="1"/>
  <c r="A129" i="1"/>
  <c r="C129" i="1"/>
  <c r="G129" i="1"/>
  <c r="M129" i="1" a="1"/>
  <c r="M129" i="1"/>
  <c r="N129" i="1" a="1"/>
  <c r="N129" i="1"/>
  <c r="L124" i="16" s="1"/>
  <c r="R129" i="1"/>
  <c r="S129" i="1" a="1"/>
  <c r="S129" i="1"/>
  <c r="T129" i="1" a="1"/>
  <c r="T129" i="1"/>
  <c r="AI129" i="1"/>
  <c r="AJ129" i="1"/>
  <c r="AK129" i="1"/>
  <c r="K128" i="11" s="1"/>
  <c r="AL129" i="1"/>
  <c r="AM129" i="1"/>
  <c r="AN129" i="1"/>
  <c r="AO129" i="1"/>
  <c r="BE129" i="1" s="1"/>
  <c r="AP129" i="1"/>
  <c r="M128" i="11" s="1"/>
  <c r="AQ129" i="1"/>
  <c r="AY129" i="1"/>
  <c r="BB129" i="1"/>
  <c r="BC129" i="1" a="1"/>
  <c r="BC129" i="1"/>
  <c r="BD129" i="1" a="1"/>
  <c r="BD129" i="1"/>
  <c r="BF129" i="1"/>
  <c r="BR129" i="1"/>
  <c r="BS129" i="1"/>
  <c r="BT129" i="1"/>
  <c r="A130" i="1"/>
  <c r="C130" i="1"/>
  <c r="G130" i="1"/>
  <c r="M130" i="1" a="1"/>
  <c r="M130" i="1"/>
  <c r="N130" i="1" a="1"/>
  <c r="N130" i="1"/>
  <c r="L125" i="16" s="1"/>
  <c r="R130" i="1"/>
  <c r="S130" i="1" a="1"/>
  <c r="S130" i="1"/>
  <c r="T130" i="1" a="1"/>
  <c r="T130" i="1" s="1"/>
  <c r="AI130" i="1"/>
  <c r="AJ130" i="1"/>
  <c r="AK130" i="1"/>
  <c r="K129" i="11" s="1"/>
  <c r="AL130" i="1"/>
  <c r="AM130" i="1"/>
  <c r="AN130" i="1"/>
  <c r="AO130" i="1"/>
  <c r="BE130" i="1" s="1"/>
  <c r="AP130" i="1"/>
  <c r="M129" i="11" s="1"/>
  <c r="AQ130" i="1"/>
  <c r="AY130" i="1"/>
  <c r="BB130" i="1"/>
  <c r="BC130" i="1" a="1"/>
  <c r="BC130" i="1" s="1"/>
  <c r="BD130" i="1" a="1"/>
  <c r="BD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/>
  <c r="L126" i="16" s="1"/>
  <c r="R131" i="1"/>
  <c r="S131" i="1" a="1"/>
  <c r="S131" i="1"/>
  <c r="T131" i="1" a="1"/>
  <c r="T131" i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/>
  <c r="BF131" i="1"/>
  <c r="BR131" i="1"/>
  <c r="BS131" i="1"/>
  <c r="BT131" i="1"/>
  <c r="A132" i="1"/>
  <c r="C132" i="1"/>
  <c r="G132" i="1"/>
  <c r="M132" i="1" a="1"/>
  <c r="M132" i="1"/>
  <c r="N132" i="1" a="1"/>
  <c r="N132" i="1" s="1"/>
  <c r="R132" i="1"/>
  <c r="S132" i="1" a="1"/>
  <c r="S132" i="1" s="1"/>
  <c r="T132" i="1" a="1"/>
  <c r="T132" i="1"/>
  <c r="AI132" i="1"/>
  <c r="AJ132" i="1"/>
  <c r="AK132" i="1"/>
  <c r="K131" i="11" s="1"/>
  <c r="AL132" i="1"/>
  <c r="AM132" i="1"/>
  <c r="AO132" i="1"/>
  <c r="BE132" i="1" s="1"/>
  <c r="AP132" i="1"/>
  <c r="M131" i="11" s="1"/>
  <c r="AQ132" i="1"/>
  <c r="AY132" i="1"/>
  <c r="BB132" i="1"/>
  <c r="BC132" i="1" a="1"/>
  <c r="BC132" i="1" s="1"/>
  <c r="BD132" i="1" a="1"/>
  <c r="BD132" i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/>
  <c r="L128" i="16" s="1"/>
  <c r="R133" i="1"/>
  <c r="S133" i="1" a="1"/>
  <c r="S133" i="1"/>
  <c r="T133" i="1" a="1"/>
  <c r="T133" i="1" s="1"/>
  <c r="AI133" i="1"/>
  <c r="AJ133" i="1"/>
  <c r="AK133" i="1"/>
  <c r="K132" i="11" s="1"/>
  <c r="AL133" i="1"/>
  <c r="AO133" i="1"/>
  <c r="BE133" i="1" s="1"/>
  <c r="AP133" i="1"/>
  <c r="M132" i="11" s="1"/>
  <c r="AQ133" i="1"/>
  <c r="AY133" i="1"/>
  <c r="BB133" i="1"/>
  <c r="BC133" i="1" a="1"/>
  <c r="BC133" i="1"/>
  <c r="BD133" i="1" a="1"/>
  <c r="BD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/>
  <c r="L129" i="16" s="1"/>
  <c r="R134" i="1"/>
  <c r="S134" i="1" a="1"/>
  <c r="S134" i="1"/>
  <c r="T134" i="1" a="1"/>
  <c r="T134" i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/>
  <c r="BF134" i="1"/>
  <c r="BR134" i="1"/>
  <c r="BS134" i="1"/>
  <c r="BT134" i="1"/>
  <c r="A135" i="1"/>
  <c r="C135" i="1"/>
  <c r="G135" i="1"/>
  <c r="M135" i="1" a="1"/>
  <c r="M135" i="1"/>
  <c r="N135" i="1" a="1"/>
  <c r="N135" i="1" s="1"/>
  <c r="R135" i="1"/>
  <c r="S135" i="1" a="1"/>
  <c r="S135" i="1" s="1"/>
  <c r="T135" i="1" a="1"/>
  <c r="T135" i="1"/>
  <c r="AI135" i="1"/>
  <c r="AJ135" i="1"/>
  <c r="AK135" i="1"/>
  <c r="K134" i="11" s="1"/>
  <c r="AL135" i="1"/>
  <c r="AM135" i="1"/>
  <c r="AO135" i="1"/>
  <c r="BE135" i="1" s="1"/>
  <c r="AP135" i="1"/>
  <c r="M134" i="11" s="1"/>
  <c r="AQ135" i="1"/>
  <c r="AY135" i="1"/>
  <c r="BB135" i="1"/>
  <c r="BC135" i="1" a="1"/>
  <c r="BC135" i="1" s="1"/>
  <c r="BD135" i="1" a="1"/>
  <c r="BD135" i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/>
  <c r="L131" i="16" s="1"/>
  <c r="R136" i="1"/>
  <c r="S136" i="1" a="1"/>
  <c r="S136" i="1"/>
  <c r="T136" i="1" a="1"/>
  <c r="T136" i="1" s="1"/>
  <c r="AI136" i="1"/>
  <c r="AJ136" i="1"/>
  <c r="AK136" i="1"/>
  <c r="K135" i="11" s="1"/>
  <c r="AL136" i="1"/>
  <c r="AO136" i="1"/>
  <c r="BE136" i="1" s="1"/>
  <c r="AP136" i="1"/>
  <c r="M135" i="11" s="1"/>
  <c r="AQ136" i="1"/>
  <c r="AY136" i="1"/>
  <c r="BB136" i="1"/>
  <c r="BC136" i="1" a="1"/>
  <c r="BC136" i="1"/>
  <c r="BD136" i="1" a="1"/>
  <c r="BD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/>
  <c r="L132" i="16" s="1"/>
  <c r="R137" i="1"/>
  <c r="S137" i="1" a="1"/>
  <c r="S137" i="1"/>
  <c r="T137" i="1" a="1"/>
  <c r="T137" i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/>
  <c r="BF137" i="1"/>
  <c r="BR137" i="1"/>
  <c r="BS137" i="1"/>
  <c r="BT137" i="1"/>
  <c r="A138" i="1"/>
  <c r="C138" i="1"/>
  <c r="G138" i="1"/>
  <c r="M138" i="1" a="1"/>
  <c r="M138" i="1"/>
  <c r="N138" i="1" a="1"/>
  <c r="N138" i="1" s="1"/>
  <c r="R138" i="1"/>
  <c r="S138" i="1" a="1"/>
  <c r="S138" i="1" s="1"/>
  <c r="T138" i="1" a="1"/>
  <c r="T138" i="1"/>
  <c r="AI138" i="1"/>
  <c r="AJ138" i="1"/>
  <c r="AK138" i="1"/>
  <c r="K137" i="11" s="1"/>
  <c r="AL138" i="1"/>
  <c r="AM138" i="1"/>
  <c r="AO138" i="1"/>
  <c r="BE138" i="1" s="1"/>
  <c r="AP138" i="1"/>
  <c r="M137" i="11" s="1"/>
  <c r="AQ138" i="1"/>
  <c r="AY138" i="1"/>
  <c r="BB138" i="1"/>
  <c r="BC138" i="1" a="1"/>
  <c r="BC138" i="1" s="1"/>
  <c r="BD138" i="1" a="1"/>
  <c r="BD138" i="1"/>
  <c r="BF138" i="1"/>
  <c r="BR138" i="1"/>
  <c r="BS138" i="1"/>
  <c r="BT138" i="1"/>
  <c r="A139" i="1"/>
  <c r="C139" i="1"/>
  <c r="G139" i="1"/>
  <c r="M139" i="1" a="1"/>
  <c r="M139" i="1"/>
  <c r="N139" i="1" a="1"/>
  <c r="N139" i="1"/>
  <c r="L134" i="16" s="1"/>
  <c r="R139" i="1"/>
  <c r="S139" i="1" a="1"/>
  <c r="S139" i="1"/>
  <c r="T139" i="1" a="1"/>
  <c r="T139" i="1" s="1"/>
  <c r="AI139" i="1"/>
  <c r="AJ139" i="1"/>
  <c r="AK139" i="1"/>
  <c r="K138" i="11" s="1"/>
  <c r="AL139" i="1"/>
  <c r="AM139" i="1"/>
  <c r="AO139" i="1"/>
  <c r="BE139" i="1" s="1"/>
  <c r="AP139" i="1"/>
  <c r="M138" i="11" s="1"/>
  <c r="AQ139" i="1"/>
  <c r="AY139" i="1"/>
  <c r="BB139" i="1"/>
  <c r="BC139" i="1" a="1"/>
  <c r="BC139" i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AJ141" i="1"/>
  <c r="AK141" i="1"/>
  <c r="K140" i="11" s="1"/>
  <c r="AL141" i="1"/>
  <c r="AO141" i="1"/>
  <c r="BE141" i="1" s="1"/>
  <c r="AP141" i="1"/>
  <c r="M140" i="11" s="1"/>
  <c r="AQ141" i="1"/>
  <c r="AY141" i="1"/>
  <c r="BB141" i="1"/>
  <c r="BC141" i="1" a="1"/>
  <c r="BC141" i="1" s="1"/>
  <c r="BD141" i="1" a="1"/>
  <c r="BD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/>
  <c r="L137" i="16" s="1"/>
  <c r="R142" i="1"/>
  <c r="S142" i="1" a="1"/>
  <c r="S142" i="1" s="1"/>
  <c r="T142" i="1" a="1"/>
  <c r="T142" i="1" s="1"/>
  <c r="AI142" i="1"/>
  <c r="AJ142" i="1"/>
  <c r="AK142" i="1"/>
  <c r="K141" i="11" s="1"/>
  <c r="AL142" i="1"/>
  <c r="AO142" i="1"/>
  <c r="BE142" i="1" s="1"/>
  <c r="AP142" i="1"/>
  <c r="M141" i="11" s="1"/>
  <c r="AQ142" i="1"/>
  <c r="AY142" i="1"/>
  <c r="BB142" i="1"/>
  <c r="BC142" i="1" a="1"/>
  <c r="BC142" i="1" s="1"/>
  <c r="BD142" i="1" a="1"/>
  <c r="BD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AJ145" i="1"/>
  <c r="AK145" i="1"/>
  <c r="K144" i="11" s="1"/>
  <c r="AL145" i="1"/>
  <c r="AO145" i="1"/>
  <c r="BE145" i="1" s="1"/>
  <c r="AP145" i="1"/>
  <c r="M144" i="11" s="1"/>
  <c r="AQ145" i="1"/>
  <c r="AY145" i="1"/>
  <c r="BB145" i="1"/>
  <c r="BC145" i="1" a="1"/>
  <c r="BC145" i="1" s="1"/>
  <c r="BD145" i="1" a="1"/>
  <c r="BD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AJ148" i="1"/>
  <c r="AK148" i="1"/>
  <c r="K147" i="11" s="1"/>
  <c r="AL148" i="1"/>
  <c r="AO148" i="1"/>
  <c r="BE148" i="1" s="1"/>
  <c r="AP148" i="1"/>
  <c r="M147" i="11" s="1"/>
  <c r="AQ148" i="1"/>
  <c r="AY148" i="1"/>
  <c r="BB148" i="1"/>
  <c r="BC148" i="1" a="1"/>
  <c r="BC148" i="1" s="1"/>
  <c r="BD148" i="1" a="1"/>
  <c r="BD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4" i="16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AJ151" i="1"/>
  <c r="AK151" i="1"/>
  <c r="K150" i="11" s="1"/>
  <c r="AL151" i="1"/>
  <c r="AO151" i="1"/>
  <c r="BE151" i="1" s="1"/>
  <c r="AP151" i="1"/>
  <c r="M150" i="11" s="1"/>
  <c r="AQ151" i="1"/>
  <c r="AY151" i="1"/>
  <c r="BB151" i="1"/>
  <c r="BC151" i="1" a="1"/>
  <c r="BC151" i="1" s="1"/>
  <c r="BD151" i="1" a="1"/>
  <c r="BD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7" i="16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D154" i="1" a="1"/>
  <c r="BD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50" i="16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3" i="16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B607" i="1"/>
  <c r="BC607" i="1" a="1"/>
  <c r="BC607" i="1" s="1"/>
  <c r="BD607" i="1" a="1"/>
  <c r="BD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N142" i="1" l="1"/>
  <c r="L133" i="16"/>
  <c r="AN138" i="1"/>
  <c r="L130" i="16"/>
  <c r="AN135" i="1"/>
  <c r="L127" i="16"/>
  <c r="AN132" i="1"/>
  <c r="L136" i="16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L146" i="16"/>
  <c r="AN151" i="1"/>
  <c r="L139" i="16"/>
  <c r="AN144" i="1"/>
  <c r="L142" i="16"/>
  <c r="AN147" i="1"/>
  <c r="L140" i="16"/>
  <c r="AN145" i="1"/>
  <c r="L145" i="16"/>
  <c r="AN150" i="1"/>
  <c r="L143" i="16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L155" i="16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L151" i="16"/>
  <c r="AN156" i="1"/>
  <c r="L157" i="16"/>
  <c r="AN162" i="1"/>
  <c r="L156" i="16"/>
  <c r="AN161" i="1"/>
  <c r="L148" i="16"/>
  <c r="AN153" i="1"/>
  <c r="L154" i="16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E34" i="16"/>
  <c r="C38" i="11"/>
  <c r="D34" i="16"/>
  <c r="G38" i="11"/>
  <c r="F34" i="13"/>
  <c r="K34" i="16"/>
  <c r="L37" i="11"/>
  <c r="N37" i="11"/>
  <c r="D37" i="11"/>
  <c r="E33" i="16"/>
  <c r="C37" i="11"/>
  <c r="D33" i="16"/>
  <c r="G37" i="11"/>
  <c r="F33" i="13"/>
  <c r="K33" i="16"/>
  <c r="L36" i="11"/>
  <c r="N36" i="11"/>
  <c r="D36" i="11"/>
  <c r="E32" i="16"/>
  <c r="C36" i="11"/>
  <c r="D32" i="16"/>
  <c r="G36" i="11"/>
  <c r="F32" i="13"/>
  <c r="K32" i="16"/>
  <c r="L35" i="11"/>
  <c r="N35" i="11"/>
  <c r="D35" i="11"/>
  <c r="E31" i="16"/>
  <c r="C35" i="11"/>
  <c r="D31" i="16"/>
  <c r="G35" i="11"/>
  <c r="F31" i="13"/>
  <c r="K31" i="16"/>
  <c r="L34" i="11"/>
  <c r="N34" i="11"/>
  <c r="D34" i="11"/>
  <c r="E30" i="16"/>
  <c r="C34" i="11"/>
  <c r="D30" i="16"/>
  <c r="G34" i="11"/>
  <c r="F30" i="13"/>
  <c r="K30" i="16"/>
  <c r="L33" i="11"/>
  <c r="N33" i="11"/>
  <c r="D33" i="11"/>
  <c r="E29" i="16"/>
  <c r="C33" i="11"/>
  <c r="D29" i="16"/>
  <c r="G33" i="11"/>
  <c r="F29" i="13"/>
  <c r="K29" i="16"/>
  <c r="L32" i="11"/>
  <c r="N32" i="11"/>
  <c r="D32" i="11"/>
  <c r="E28" i="16"/>
  <c r="C32" i="11"/>
  <c r="D28" i="16"/>
  <c r="G32" i="11"/>
  <c r="F28" i="13"/>
  <c r="K28" i="16"/>
  <c r="L31" i="11"/>
  <c r="N31" i="11"/>
  <c r="D31" i="11"/>
  <c r="E27" i="16"/>
  <c r="C31" i="11"/>
  <c r="D27" i="16"/>
  <c r="G31" i="11"/>
  <c r="F27" i="13"/>
  <c r="K27" i="16"/>
  <c r="L30" i="11"/>
  <c r="N30" i="11"/>
  <c r="D30" i="11"/>
  <c r="E26" i="16"/>
  <c r="C30" i="11"/>
  <c r="D26" i="16"/>
  <c r="G30" i="11"/>
  <c r="F26" i="13"/>
  <c r="K26" i="16"/>
  <c r="L29" i="11"/>
  <c r="N29" i="11"/>
  <c r="D29" i="11"/>
  <c r="E25" i="16"/>
  <c r="C29" i="11"/>
  <c r="D25" i="16"/>
  <c r="G29" i="11"/>
  <c r="F25" i="13"/>
  <c r="K25" i="16"/>
  <c r="L28" i="11"/>
  <c r="N28" i="11"/>
  <c r="D28" i="11"/>
  <c r="E24" i="16"/>
  <c r="C28" i="11"/>
  <c r="D24" i="16"/>
  <c r="G28" i="11"/>
  <c r="F24" i="13"/>
  <c r="K24" i="16"/>
  <c r="L27" i="11"/>
  <c r="N27" i="11"/>
  <c r="D27" i="11"/>
  <c r="E23" i="16"/>
  <c r="C27" i="11"/>
  <c r="D23" i="16"/>
  <c r="G27" i="11"/>
  <c r="F23" i="13"/>
  <c r="K23" i="16"/>
  <c r="L26" i="11"/>
  <c r="N26" i="11"/>
  <c r="D26" i="11"/>
  <c r="E22" i="16"/>
  <c r="C26" i="11"/>
  <c r="D22" i="16"/>
  <c r="G26" i="11"/>
  <c r="F22" i="13"/>
  <c r="K22" i="16"/>
  <c r="L25" i="11"/>
  <c r="N25" i="11"/>
  <c r="D25" i="11"/>
  <c r="E21" i="16"/>
  <c r="C25" i="11"/>
  <c r="D21" i="16"/>
  <c r="G25" i="11"/>
  <c r="F21" i="13"/>
  <c r="K21" i="16"/>
  <c r="L24" i="11"/>
  <c r="N24" i="11"/>
  <c r="D24" i="11"/>
  <c r="E20" i="16"/>
  <c r="C24" i="11"/>
  <c r="D20" i="16"/>
  <c r="G24" i="11"/>
  <c r="F20" i="13"/>
  <c r="K20" i="16"/>
  <c r="L23" i="11"/>
  <c r="N23" i="11"/>
  <c r="D23" i="11"/>
  <c r="E19" i="16"/>
  <c r="C23" i="11"/>
  <c r="D19" i="16"/>
  <c r="G23" i="11"/>
  <c r="F19" i="13"/>
  <c r="K19" i="16"/>
  <c r="L22" i="11"/>
  <c r="N22" i="11"/>
  <c r="D22" i="11"/>
  <c r="E18" i="16"/>
  <c r="C22" i="11"/>
  <c r="D18" i="16"/>
  <c r="G22" i="11"/>
  <c r="F18" i="13"/>
  <c r="K18" i="16"/>
  <c r="L21" i="11"/>
  <c r="N21" i="11"/>
  <c r="D21" i="11"/>
  <c r="E17" i="16"/>
  <c r="C21" i="11"/>
  <c r="D17" i="16"/>
  <c r="G21" i="11"/>
  <c r="F17" i="13"/>
  <c r="K17" i="16"/>
  <c r="L20" i="11"/>
  <c r="N20" i="11"/>
  <c r="D20" i="11"/>
  <c r="E16" i="16"/>
  <c r="C20" i="11"/>
  <c r="D16" i="16"/>
  <c r="G20" i="11"/>
  <c r="F16" i="13"/>
  <c r="K16" i="16"/>
  <c r="L19" i="11"/>
  <c r="N19" i="11"/>
  <c r="D19" i="11"/>
  <c r="E15" i="16"/>
  <c r="C19" i="11"/>
  <c r="D15" i="16"/>
  <c r="G19" i="11"/>
  <c r="F15" i="13"/>
  <c r="K15" i="16"/>
  <c r="L18" i="11"/>
  <c r="N18" i="11"/>
  <c r="D18" i="11"/>
  <c r="E14" i="16"/>
  <c r="C18" i="11"/>
  <c r="D14" i="16"/>
  <c r="G18" i="11"/>
  <c r="F14" i="13"/>
  <c r="K14" i="16"/>
  <c r="L17" i="11"/>
  <c r="N17" i="11"/>
  <c r="D17" i="11"/>
  <c r="E13" i="16"/>
  <c r="C17" i="11"/>
  <c r="D13" i="16"/>
  <c r="G17" i="11"/>
  <c r="F13" i="13"/>
  <c r="K13" i="16"/>
  <c r="L16" i="11"/>
  <c r="N16" i="11"/>
  <c r="D16" i="11"/>
  <c r="E12" i="16"/>
  <c r="C16" i="11"/>
  <c r="D12" i="16"/>
  <c r="G16" i="11"/>
  <c r="F12" i="13"/>
  <c r="K12" i="16"/>
  <c r="L15" i="11"/>
  <c r="N15" i="11"/>
  <c r="D15" i="11"/>
  <c r="E11" i="16"/>
  <c r="C15" i="11"/>
  <c r="D11" i="16"/>
  <c r="G15" i="11"/>
  <c r="F11" i="13"/>
  <c r="K11" i="16"/>
  <c r="L14" i="11"/>
  <c r="N14" i="11"/>
  <c r="D14" i="11"/>
  <c r="E10" i="16"/>
  <c r="C14" i="11"/>
  <c r="D10" i="16"/>
  <c r="G14" i="11"/>
  <c r="F10" i="13"/>
  <c r="K10" i="16"/>
  <c r="L13" i="11"/>
  <c r="N13" i="11"/>
  <c r="D13" i="11"/>
  <c r="E9" i="16"/>
  <c r="C13" i="11"/>
  <c r="D9" i="16"/>
  <c r="G13" i="11"/>
  <c r="F9" i="13"/>
  <c r="K9" i="16"/>
  <c r="L12" i="11"/>
  <c r="N12" i="11"/>
  <c r="D12" i="11"/>
  <c r="E8" i="16"/>
  <c r="C12" i="11"/>
  <c r="D8" i="16"/>
  <c r="G12" i="11"/>
  <c r="F8" i="13"/>
  <c r="K8" i="16"/>
  <c r="L11" i="11"/>
  <c r="N11" i="11"/>
  <c r="D11" i="11"/>
  <c r="E7" i="16"/>
  <c r="C11" i="11"/>
  <c r="D7" i="16"/>
  <c r="G11" i="11"/>
  <c r="F7" i="13"/>
  <c r="K7" i="16"/>
  <c r="L10" i="11"/>
  <c r="N10" i="11"/>
  <c r="D10" i="11"/>
  <c r="E6" i="16"/>
  <c r="C10" i="11"/>
  <c r="D6" i="16"/>
  <c r="G10" i="11"/>
  <c r="F6" i="13"/>
  <c r="K6" i="16"/>
  <c r="L9" i="11"/>
  <c r="N9" i="11"/>
  <c r="D9" i="11"/>
  <c r="E5" i="16"/>
  <c r="C9" i="11"/>
  <c r="D5" i="16"/>
  <c r="G9" i="11"/>
  <c r="F5" i="13"/>
  <c r="K5" i="16"/>
  <c r="L8" i="11"/>
  <c r="N8" i="11"/>
  <c r="D8" i="11"/>
  <c r="E4" i="16"/>
  <c r="C8" i="11"/>
  <c r="D4" i="16"/>
  <c r="G8" i="11"/>
  <c r="F4" i="13"/>
  <c r="K4" i="16"/>
  <c r="W3" i="16"/>
  <c r="V3" i="16"/>
  <c r="U3" i="16"/>
  <c r="W4" i="16"/>
  <c r="V4" i="16"/>
  <c r="U4" i="16"/>
  <c r="W5" i="16"/>
  <c r="V5" i="16"/>
  <c r="U5" i="16"/>
  <c r="W6" i="16"/>
  <c r="V6" i="16"/>
  <c r="U6" i="16"/>
  <c r="W7" i="16"/>
  <c r="V7" i="16"/>
  <c r="U7" i="16"/>
  <c r="W8" i="16"/>
  <c r="V8" i="16"/>
  <c r="U8" i="16"/>
  <c r="W9" i="16"/>
  <c r="V9" i="16"/>
  <c r="U9" i="16"/>
  <c r="W10" i="16"/>
  <c r="V10" i="16"/>
  <c r="U10" i="16"/>
  <c r="W11" i="16"/>
  <c r="V11" i="16"/>
  <c r="U11" i="16"/>
  <c r="W12" i="16"/>
  <c r="V12" i="16"/>
  <c r="U12" i="16"/>
  <c r="W13" i="16"/>
  <c r="V13" i="16"/>
  <c r="U13" i="16"/>
  <c r="W14" i="16"/>
  <c r="V14" i="16"/>
  <c r="U14" i="16"/>
  <c r="W15" i="16"/>
  <c r="V15" i="16"/>
  <c r="U15" i="16"/>
  <c r="W16" i="16"/>
  <c r="V16" i="16"/>
  <c r="U16" i="16"/>
  <c r="W17" i="16"/>
  <c r="V17" i="16"/>
  <c r="U17" i="16"/>
  <c r="W18" i="16"/>
  <c r="V18" i="16"/>
  <c r="U18" i="16"/>
  <c r="W19" i="16"/>
  <c r="V19" i="16"/>
  <c r="U19" i="16"/>
  <c r="W20" i="16"/>
  <c r="V20" i="16"/>
  <c r="U20" i="16"/>
  <c r="W21" i="16"/>
  <c r="V21" i="16"/>
  <c r="U21" i="16"/>
  <c r="W22" i="16"/>
  <c r="V22" i="16"/>
  <c r="U22" i="16"/>
  <c r="W23" i="16"/>
  <c r="V23" i="16"/>
  <c r="U23" i="16"/>
  <c r="W24" i="16"/>
  <c r="V24" i="16"/>
  <c r="U24" i="16"/>
  <c r="W25" i="16"/>
  <c r="V25" i="16"/>
  <c r="U25" i="16"/>
  <c r="W26" i="16"/>
  <c r="V26" i="16"/>
  <c r="U26" i="16"/>
  <c r="W27" i="16"/>
  <c r="V27" i="16"/>
  <c r="U27" i="16"/>
  <c r="W28" i="16"/>
  <c r="V28" i="16"/>
  <c r="U28" i="16"/>
  <c r="W29" i="16"/>
  <c r="V29" i="16"/>
  <c r="U29" i="16"/>
  <c r="W30" i="16"/>
  <c r="V30" i="16"/>
  <c r="U30" i="16"/>
  <c r="W31" i="16"/>
  <c r="V31" i="16"/>
  <c r="U31" i="16"/>
  <c r="W32" i="16"/>
  <c r="V32" i="16"/>
  <c r="U32" i="16"/>
  <c r="W33" i="16"/>
  <c r="V33" i="16"/>
  <c r="U33" i="16"/>
  <c r="W34" i="16"/>
  <c r="V34" i="16"/>
  <c r="U34" i="16"/>
  <c r="W35" i="16"/>
  <c r="V35" i="16"/>
  <c r="U35" i="16"/>
  <c r="W36" i="16"/>
  <c r="V36" i="16"/>
  <c r="U36" i="16"/>
  <c r="W37" i="16"/>
  <c r="V37" i="16"/>
  <c r="U37" i="16"/>
  <c r="W38" i="16"/>
  <c r="V38" i="16"/>
  <c r="U38" i="16"/>
  <c r="W39" i="16"/>
  <c r="V39" i="16"/>
  <c r="U39" i="16"/>
  <c r="W40" i="16"/>
  <c r="V40" i="16"/>
  <c r="U40" i="16"/>
  <c r="W41" i="16"/>
  <c r="V41" i="16"/>
  <c r="U41" i="16"/>
  <c r="W42" i="16"/>
  <c r="V42" i="16"/>
  <c r="U42" i="16"/>
  <c r="W43" i="16"/>
  <c r="V43" i="16"/>
  <c r="U43" i="16"/>
  <c r="W44" i="16"/>
  <c r="V44" i="16"/>
  <c r="U44" i="16"/>
  <c r="W45" i="16"/>
  <c r="V45" i="16"/>
  <c r="U45" i="16"/>
  <c r="W46" i="16"/>
  <c r="V46" i="16"/>
  <c r="U46" i="16"/>
  <c r="W47" i="16"/>
  <c r="V47" i="16"/>
  <c r="U47" i="16"/>
  <c r="W48" i="16"/>
  <c r="V48" i="16"/>
  <c r="U48" i="16"/>
  <c r="W49" i="16"/>
  <c r="V49" i="16"/>
  <c r="U49" i="16"/>
  <c r="W50" i="16"/>
  <c r="V50" i="16"/>
  <c r="U50" i="16"/>
  <c r="W51" i="16"/>
  <c r="V51" i="16"/>
  <c r="U51" i="16"/>
  <c r="W52" i="16"/>
  <c r="V52" i="16"/>
  <c r="U52" i="16"/>
  <c r="W53" i="16"/>
  <c r="V53" i="16"/>
  <c r="U53" i="16"/>
  <c r="W54" i="16"/>
  <c r="V54" i="16"/>
  <c r="U54" i="16"/>
  <c r="W55" i="16"/>
  <c r="V55" i="16"/>
  <c r="U55" i="16"/>
  <c r="W56" i="16"/>
  <c r="V56" i="16"/>
  <c r="U56" i="16"/>
  <c r="W57" i="16"/>
  <c r="V57" i="16"/>
  <c r="U57" i="16"/>
  <c r="W58" i="16"/>
  <c r="V58" i="16"/>
  <c r="U58" i="16"/>
  <c r="W59" i="16"/>
  <c r="V59" i="16"/>
  <c r="U59" i="16"/>
  <c r="W60" i="16"/>
  <c r="V60" i="16"/>
  <c r="U60" i="16"/>
  <c r="W61" i="16"/>
  <c r="V61" i="16"/>
  <c r="U61" i="16"/>
  <c r="W62" i="16"/>
  <c r="V62" i="16"/>
  <c r="U62" i="16"/>
  <c r="W63" i="16"/>
  <c r="V63" i="16"/>
  <c r="U63" i="16"/>
  <c r="W64" i="16"/>
  <c r="V64" i="16"/>
  <c r="U64" i="16"/>
  <c r="W65" i="16"/>
  <c r="V65" i="16"/>
  <c r="U65" i="16"/>
  <c r="W66" i="16"/>
  <c r="V66" i="16"/>
  <c r="U66" i="16"/>
  <c r="W67" i="16"/>
  <c r="V67" i="16"/>
  <c r="U67" i="16"/>
  <c r="W68" i="16"/>
  <c r="V68" i="16"/>
  <c r="U68" i="16"/>
  <c r="W69" i="16"/>
  <c r="V69" i="16"/>
  <c r="U69" i="16"/>
  <c r="W70" i="16"/>
  <c r="V70" i="16"/>
  <c r="U70" i="16"/>
  <c r="W71" i="16"/>
  <c r="V71" i="16"/>
  <c r="U71" i="16"/>
  <c r="W72" i="16"/>
  <c r="V72" i="16"/>
  <c r="U72" i="16"/>
  <c r="W73" i="16"/>
  <c r="V73" i="16"/>
  <c r="U73" i="16"/>
  <c r="W74" i="16"/>
  <c r="V74" i="16"/>
  <c r="U74" i="16"/>
  <c r="W75" i="16"/>
  <c r="V75" i="16"/>
  <c r="U75" i="16"/>
  <c r="W76" i="16"/>
  <c r="V76" i="16"/>
  <c r="U76" i="16"/>
  <c r="W77" i="16"/>
  <c r="V77" i="16"/>
  <c r="U77" i="16"/>
  <c r="W78" i="16"/>
  <c r="V78" i="16"/>
  <c r="U78" i="16"/>
  <c r="W79" i="16"/>
  <c r="V79" i="16"/>
  <c r="U79" i="16"/>
  <c r="W80" i="16"/>
  <c r="V80" i="16"/>
  <c r="U80" i="16"/>
  <c r="W81" i="16"/>
  <c r="V81" i="16"/>
  <c r="U81" i="16"/>
  <c r="W82" i="16"/>
  <c r="V82" i="16"/>
  <c r="U82" i="16"/>
  <c r="W83" i="16"/>
  <c r="V83" i="16"/>
  <c r="U83" i="16"/>
  <c r="W84" i="16"/>
  <c r="V84" i="16"/>
  <c r="U84" i="16"/>
  <c r="W85" i="16"/>
  <c r="V85" i="16"/>
  <c r="U85" i="16"/>
  <c r="W86" i="16"/>
  <c r="V86" i="16"/>
  <c r="U86" i="16"/>
  <c r="W87" i="16"/>
  <c r="V87" i="16"/>
  <c r="U87" i="16"/>
  <c r="W88" i="16"/>
  <c r="V88" i="16"/>
  <c r="U88" i="16"/>
  <c r="W89" i="16"/>
  <c r="V89" i="16"/>
  <c r="U89" i="16"/>
  <c r="W90" i="16"/>
  <c r="V90" i="16"/>
  <c r="U90" i="16"/>
  <c r="W91" i="16"/>
  <c r="V91" i="16"/>
  <c r="U91" i="16"/>
  <c r="W92" i="16"/>
  <c r="V92" i="16"/>
  <c r="U92" i="16"/>
  <c r="W93" i="16"/>
  <c r="V93" i="16"/>
  <c r="U93" i="16"/>
  <c r="W94" i="16"/>
  <c r="V94" i="16"/>
  <c r="U94" i="16"/>
  <c r="W95" i="16"/>
  <c r="V95" i="16"/>
  <c r="U95" i="16"/>
  <c r="W96" i="16"/>
  <c r="V96" i="16"/>
  <c r="U96" i="16"/>
  <c r="W97" i="16"/>
  <c r="V97" i="16"/>
  <c r="U97" i="16"/>
  <c r="W98" i="16"/>
  <c r="V98" i="16"/>
  <c r="U98" i="16"/>
  <c r="W99" i="16"/>
  <c r="V99" i="16"/>
  <c r="U99" i="16"/>
  <c r="W100" i="16"/>
  <c r="V100" i="16"/>
  <c r="U100" i="16"/>
  <c r="W101" i="16"/>
  <c r="V101" i="16"/>
  <c r="U101" i="16"/>
  <c r="W102" i="16"/>
  <c r="V102" i="16"/>
  <c r="U102" i="16"/>
  <c r="W103" i="16"/>
  <c r="V103" i="16"/>
  <c r="U103" i="16"/>
  <c r="W104" i="16"/>
  <c r="V104" i="16"/>
  <c r="U104" i="16"/>
  <c r="W105" i="16"/>
  <c r="V105" i="16"/>
  <c r="U105" i="16"/>
  <c r="W106" i="16"/>
  <c r="V106" i="16"/>
  <c r="U106" i="16"/>
  <c r="W107" i="16"/>
  <c r="V107" i="16"/>
  <c r="U107" i="16"/>
  <c r="W108" i="16"/>
  <c r="V108" i="16"/>
  <c r="U108" i="16"/>
  <c r="W109" i="16"/>
  <c r="V109" i="16"/>
  <c r="U109" i="16"/>
  <c r="W110" i="16"/>
  <c r="V110" i="16"/>
  <c r="U110" i="16"/>
  <c r="W111" i="16"/>
  <c r="V111" i="16"/>
  <c r="U111" i="16"/>
  <c r="W112" i="16"/>
  <c r="V112" i="16"/>
  <c r="U112" i="16"/>
  <c r="W113" i="16"/>
  <c r="V113" i="16"/>
  <c r="U113" i="16"/>
  <c r="W114" i="16"/>
  <c r="V114" i="16"/>
  <c r="U114" i="16"/>
  <c r="W115" i="16"/>
  <c r="V115" i="16"/>
  <c r="U115" i="16"/>
  <c r="W116" i="16"/>
  <c r="V116" i="16"/>
  <c r="U116" i="16"/>
  <c r="W117" i="16"/>
  <c r="V117" i="16"/>
  <c r="U117" i="16"/>
  <c r="W118" i="16"/>
  <c r="V118" i="16"/>
  <c r="U118" i="16"/>
  <c r="W119" i="16"/>
  <c r="V119" i="16"/>
  <c r="U119" i="16"/>
  <c r="W120" i="16"/>
  <c r="V120" i="16"/>
  <c r="U120" i="16"/>
  <c r="W121" i="16"/>
  <c r="V121" i="16"/>
  <c r="U121" i="16"/>
  <c r="W122" i="16"/>
  <c r="V122" i="16"/>
  <c r="U122" i="16"/>
  <c r="W123" i="16"/>
  <c r="V123" i="16"/>
  <c r="U123" i="16"/>
  <c r="W124" i="16"/>
  <c r="V124" i="16"/>
  <c r="U124" i="16"/>
  <c r="W125" i="16"/>
  <c r="V125" i="16"/>
  <c r="U125" i="16"/>
  <c r="W126" i="16"/>
  <c r="V126" i="16"/>
  <c r="U126" i="16"/>
  <c r="W127" i="16"/>
  <c r="V127" i="16"/>
  <c r="U127" i="16"/>
  <c r="W128" i="16"/>
  <c r="V128" i="16"/>
  <c r="U128" i="16"/>
  <c r="W129" i="16"/>
  <c r="V129" i="16"/>
  <c r="U129" i="16"/>
  <c r="W130" i="16"/>
  <c r="V130" i="16"/>
  <c r="U130" i="16"/>
  <c r="W131" i="16"/>
  <c r="V131" i="16"/>
  <c r="U131" i="16"/>
  <c r="W132" i="16"/>
  <c r="V132" i="16"/>
  <c r="U132" i="16"/>
  <c r="W133" i="16"/>
  <c r="V133" i="16"/>
  <c r="U133" i="16"/>
  <c r="W134" i="16"/>
  <c r="V134" i="16"/>
  <c r="U134" i="16"/>
  <c r="W135" i="16"/>
  <c r="V135" i="16"/>
  <c r="U135" i="16"/>
  <c r="W136" i="16"/>
  <c r="V136" i="16"/>
  <c r="U136" i="16"/>
  <c r="W137" i="16"/>
  <c r="V137" i="16"/>
  <c r="U137" i="16"/>
  <c r="W138" i="16"/>
  <c r="V138" i="16"/>
  <c r="U138" i="16"/>
  <c r="W139" i="16"/>
  <c r="V139" i="16"/>
  <c r="U139" i="16"/>
  <c r="W140" i="16"/>
  <c r="V140" i="16"/>
  <c r="U140" i="16"/>
  <c r="W141" i="16"/>
  <c r="V141" i="16"/>
  <c r="U141" i="16"/>
  <c r="W142" i="16"/>
  <c r="V142" i="16"/>
  <c r="U142" i="16"/>
  <c r="W143" i="16"/>
  <c r="V143" i="16"/>
  <c r="U143" i="16"/>
  <c r="W144" i="16"/>
  <c r="V144" i="16"/>
  <c r="U144" i="16"/>
  <c r="W145" i="16"/>
  <c r="V145" i="16"/>
  <c r="U145" i="16"/>
  <c r="W146" i="16"/>
  <c r="V146" i="16"/>
  <c r="U146" i="16"/>
  <c r="W147" i="16"/>
  <c r="V147" i="16"/>
  <c r="U147" i="16"/>
  <c r="W148" i="16"/>
  <c r="V148" i="16"/>
  <c r="U148" i="16"/>
  <c r="W149" i="16"/>
  <c r="V149" i="16"/>
  <c r="U149" i="16"/>
  <c r="W150" i="16"/>
  <c r="V150" i="16"/>
  <c r="U150" i="16"/>
  <c r="W151" i="16"/>
  <c r="V151" i="16"/>
  <c r="U151" i="16"/>
  <c r="W152" i="16"/>
  <c r="V152" i="16"/>
  <c r="U152" i="16"/>
  <c r="W153" i="16"/>
  <c r="V153" i="16"/>
  <c r="U153" i="16"/>
  <c r="W154" i="16"/>
  <c r="V154" i="16"/>
  <c r="U154" i="16"/>
  <c r="W155" i="16"/>
  <c r="V155" i="16"/>
  <c r="U155" i="16"/>
  <c r="W156" i="16"/>
  <c r="V156" i="16"/>
  <c r="U156" i="16"/>
  <c r="W157" i="16"/>
  <c r="V157" i="16"/>
  <c r="U157" i="16"/>
  <c r="W158" i="16"/>
  <c r="V158" i="16"/>
  <c r="U158" i="16"/>
  <c r="W159" i="16"/>
  <c r="V159" i="16"/>
  <c r="U159" i="16"/>
  <c r="W160" i="16"/>
  <c r="V160" i="16"/>
  <c r="U160" i="16"/>
  <c r="W161" i="16"/>
  <c r="V161" i="16"/>
  <c r="U161" i="16"/>
  <c r="W162" i="16"/>
  <c r="V162" i="16"/>
  <c r="U162" i="16"/>
  <c r="W163" i="16"/>
  <c r="V163" i="16"/>
  <c r="U163" i="16"/>
  <c r="W164" i="16"/>
  <c r="V164" i="16"/>
  <c r="U164" i="16"/>
  <c r="W165" i="16"/>
  <c r="V165" i="16"/>
  <c r="U165" i="16"/>
  <c r="W166" i="16"/>
  <c r="V166" i="16"/>
  <c r="U166" i="16"/>
  <c r="W167" i="16"/>
  <c r="V167" i="16"/>
  <c r="U167" i="16"/>
  <c r="W168" i="16"/>
  <c r="V168" i="16"/>
  <c r="U168" i="16"/>
  <c r="W169" i="16"/>
  <c r="V169" i="16"/>
  <c r="U169" i="16"/>
  <c r="W170" i="16"/>
  <c r="V170" i="16"/>
  <c r="U170" i="16"/>
  <c r="W171" i="16"/>
  <c r="V171" i="16"/>
  <c r="U171" i="16"/>
  <c r="W172" i="16"/>
  <c r="V172" i="16"/>
  <c r="U172" i="16"/>
  <c r="W173" i="16"/>
  <c r="V173" i="16"/>
  <c r="U173" i="16"/>
  <c r="W174" i="16"/>
  <c r="V174" i="16"/>
  <c r="U174" i="16"/>
  <c r="W175" i="16"/>
  <c r="V175" i="16"/>
  <c r="U175" i="16"/>
  <c r="W176" i="16"/>
  <c r="V176" i="16"/>
  <c r="U176" i="16"/>
  <c r="W177" i="16"/>
  <c r="V177" i="16"/>
  <c r="U177" i="16"/>
  <c r="W178" i="16"/>
  <c r="V178" i="16"/>
  <c r="U178" i="16"/>
  <c r="W179" i="16"/>
  <c r="V179" i="16"/>
  <c r="U179" i="16"/>
  <c r="W180" i="16"/>
  <c r="V180" i="16"/>
  <c r="U180" i="16"/>
  <c r="W181" i="16"/>
  <c r="V181" i="16"/>
  <c r="U181" i="16"/>
  <c r="W182" i="16"/>
  <c r="V182" i="16"/>
  <c r="U182" i="16"/>
  <c r="W183" i="16"/>
  <c r="V183" i="16"/>
  <c r="U183" i="16"/>
  <c r="W184" i="16"/>
  <c r="V184" i="16"/>
  <c r="U184" i="16"/>
  <c r="W185" i="16"/>
  <c r="V185" i="16"/>
  <c r="U185" i="16"/>
  <c r="W186" i="16"/>
  <c r="V186" i="16"/>
  <c r="U186" i="16"/>
  <c r="W187" i="16"/>
  <c r="V187" i="16"/>
  <c r="U187" i="16"/>
  <c r="W188" i="16"/>
  <c r="V188" i="16"/>
  <c r="U188" i="16"/>
  <c r="W189" i="16"/>
  <c r="V189" i="16"/>
  <c r="U189" i="16"/>
  <c r="W190" i="16"/>
  <c r="V190" i="16"/>
  <c r="U190" i="16"/>
  <c r="W191" i="16"/>
  <c r="V191" i="16"/>
  <c r="U191" i="16"/>
  <c r="W192" i="16"/>
  <c r="V192" i="16"/>
  <c r="U192" i="16"/>
  <c r="W193" i="16"/>
  <c r="V193" i="16"/>
  <c r="U193" i="16"/>
  <c r="W194" i="16"/>
  <c r="V194" i="16"/>
  <c r="U194" i="16"/>
  <c r="W195" i="16"/>
  <c r="V195" i="16"/>
  <c r="U195" i="16"/>
  <c r="W196" i="16"/>
  <c r="V196" i="16"/>
  <c r="U196" i="16"/>
  <c r="W197" i="16"/>
  <c r="V197" i="16"/>
  <c r="U197" i="16"/>
  <c r="W198" i="16"/>
  <c r="V198" i="16"/>
  <c r="U198" i="16"/>
  <c r="W199" i="16"/>
  <c r="V199" i="16"/>
  <c r="U199" i="16"/>
  <c r="W200" i="16"/>
  <c r="V200" i="16"/>
  <c r="U200" i="16"/>
  <c r="W201" i="16"/>
  <c r="V201" i="16"/>
  <c r="U201" i="16"/>
  <c r="W202" i="16"/>
  <c r="V202" i="16"/>
  <c r="U202" i="16"/>
  <c r="W203" i="16"/>
  <c r="V203" i="16"/>
  <c r="U203" i="16"/>
  <c r="W204" i="16"/>
  <c r="V204" i="16"/>
  <c r="U204" i="16"/>
  <c r="W205" i="16"/>
  <c r="V205" i="16"/>
  <c r="U205" i="16"/>
  <c r="W206" i="16"/>
  <c r="V206" i="16"/>
  <c r="U206" i="16"/>
  <c r="W207" i="16"/>
  <c r="V207" i="16"/>
  <c r="U207" i="16"/>
  <c r="W208" i="16"/>
  <c r="V208" i="16"/>
  <c r="U208" i="16"/>
  <c r="W209" i="16"/>
  <c r="V209" i="16"/>
  <c r="U209" i="16"/>
  <c r="W210" i="16"/>
  <c r="V210" i="16"/>
  <c r="U210" i="16"/>
  <c r="W211" i="16"/>
  <c r="V211" i="16"/>
  <c r="U211" i="16"/>
  <c r="W212" i="16"/>
  <c r="V212" i="16"/>
  <c r="U212" i="16"/>
  <c r="W213" i="16"/>
  <c r="V213" i="16"/>
  <c r="U213" i="16"/>
  <c r="W214" i="16"/>
  <c r="V214" i="16"/>
  <c r="U214" i="16"/>
  <c r="W215" i="16"/>
  <c r="V215" i="16"/>
  <c r="U215" i="16"/>
  <c r="W216" i="16"/>
  <c r="V216" i="16"/>
  <c r="U216" i="16"/>
  <c r="W217" i="16"/>
  <c r="V217" i="16"/>
  <c r="U217" i="16"/>
  <c r="W218" i="16"/>
  <c r="V218" i="16"/>
  <c r="U218" i="16"/>
  <c r="W219" i="16"/>
  <c r="V219" i="16"/>
  <c r="U219" i="16"/>
  <c r="W220" i="16"/>
  <c r="V220" i="16"/>
  <c r="U220" i="16"/>
  <c r="W221" i="16"/>
  <c r="V221" i="16"/>
  <c r="U221" i="16"/>
  <c r="W222" i="16"/>
  <c r="V222" i="16"/>
  <c r="U222" i="16"/>
  <c r="W223" i="16"/>
  <c r="V223" i="16"/>
  <c r="U223" i="16"/>
  <c r="W224" i="16"/>
  <c r="V224" i="16"/>
  <c r="U224" i="16"/>
  <c r="W225" i="16"/>
  <c r="V225" i="16"/>
  <c r="U225" i="16"/>
  <c r="W226" i="16"/>
  <c r="V226" i="16"/>
  <c r="U226" i="16"/>
  <c r="W227" i="16"/>
  <c r="V227" i="16"/>
  <c r="U227" i="16"/>
  <c r="W228" i="16"/>
  <c r="V228" i="16"/>
  <c r="U228" i="16"/>
  <c r="W229" i="16"/>
  <c r="V229" i="16"/>
  <c r="U229" i="16"/>
  <c r="W230" i="16"/>
  <c r="V230" i="16"/>
  <c r="U230" i="16"/>
  <c r="W231" i="16"/>
  <c r="V231" i="16"/>
  <c r="U231" i="16"/>
  <c r="W232" i="16"/>
  <c r="V232" i="16"/>
  <c r="U232" i="16"/>
  <c r="W233" i="16"/>
  <c r="V233" i="16"/>
  <c r="U233" i="16"/>
  <c r="W234" i="16"/>
  <c r="V234" i="16"/>
  <c r="U234" i="16"/>
  <c r="W235" i="16"/>
  <c r="V235" i="16"/>
  <c r="U235" i="16"/>
  <c r="W236" i="16"/>
  <c r="V236" i="16"/>
  <c r="U236" i="16"/>
  <c r="W237" i="16"/>
  <c r="V237" i="16"/>
  <c r="U237" i="16"/>
  <c r="W238" i="16"/>
  <c r="V238" i="16"/>
  <c r="U238" i="16"/>
  <c r="W239" i="16"/>
  <c r="V239" i="16"/>
  <c r="U239" i="16"/>
  <c r="W240" i="16"/>
  <c r="V240" i="16"/>
  <c r="U240" i="16"/>
  <c r="W241" i="16"/>
  <c r="V241" i="16"/>
  <c r="U241" i="16"/>
  <c r="W242" i="16"/>
  <c r="V242" i="16"/>
  <c r="U242" i="16"/>
  <c r="W243" i="16"/>
  <c r="V243" i="16"/>
  <c r="U243" i="16"/>
  <c r="W244" i="16"/>
  <c r="V244" i="16"/>
  <c r="U244" i="16"/>
  <c r="W245" i="16"/>
  <c r="V245" i="16"/>
  <c r="U245" i="16"/>
  <c r="W246" i="16"/>
  <c r="V246" i="16"/>
  <c r="U246" i="16"/>
  <c r="W247" i="16"/>
  <c r="V247" i="16"/>
  <c r="U247" i="16"/>
  <c r="W248" i="16"/>
  <c r="V248" i="16"/>
  <c r="U248" i="16"/>
  <c r="W249" i="16"/>
  <c r="V249" i="16"/>
  <c r="U249" i="16"/>
  <c r="W250" i="16"/>
  <c r="V250" i="16"/>
  <c r="U250" i="16"/>
  <c r="W251" i="16"/>
  <c r="V251" i="16"/>
  <c r="U251" i="16"/>
  <c r="W252" i="16"/>
  <c r="V252" i="16"/>
  <c r="U252" i="16"/>
  <c r="W253" i="16"/>
  <c r="V253" i="16"/>
  <c r="U253" i="16"/>
  <c r="W254" i="16"/>
  <c r="V254" i="16"/>
  <c r="U254" i="16"/>
  <c r="W255" i="16"/>
  <c r="V255" i="16"/>
  <c r="U255" i="16"/>
  <c r="W256" i="16"/>
  <c r="V256" i="16"/>
  <c r="U256" i="16"/>
  <c r="W257" i="16"/>
  <c r="V257" i="16"/>
  <c r="U257" i="16"/>
  <c r="W258" i="16"/>
  <c r="V258" i="16"/>
  <c r="U258" i="16"/>
  <c r="W259" i="16"/>
  <c r="V259" i="16"/>
  <c r="U259" i="16"/>
  <c r="W260" i="16"/>
  <c r="V260" i="16"/>
  <c r="U260" i="16"/>
  <c r="W261" i="16"/>
  <c r="V261" i="16"/>
  <c r="U261" i="16"/>
  <c r="W262" i="16"/>
  <c r="V262" i="16"/>
  <c r="U262" i="16"/>
  <c r="W263" i="16"/>
  <c r="V263" i="16"/>
  <c r="U263" i="16"/>
  <c r="W264" i="16"/>
  <c r="V264" i="16"/>
  <c r="U264" i="16"/>
  <c r="W265" i="16"/>
  <c r="V265" i="16"/>
  <c r="U265" i="16"/>
  <c r="W266" i="16"/>
  <c r="V266" i="16"/>
  <c r="U266" i="16"/>
  <c r="W267" i="16"/>
  <c r="V267" i="16"/>
  <c r="U267" i="16"/>
  <c r="W268" i="16"/>
  <c r="V268" i="16"/>
  <c r="U268" i="16"/>
  <c r="W269" i="16"/>
  <c r="V269" i="16"/>
  <c r="U269" i="16"/>
  <c r="W270" i="16"/>
  <c r="V270" i="16"/>
  <c r="U270" i="16"/>
  <c r="W271" i="16"/>
  <c r="V271" i="16"/>
  <c r="U271" i="16"/>
  <c r="W272" i="16"/>
  <c r="V272" i="16"/>
  <c r="U272" i="16"/>
  <c r="W273" i="16"/>
  <c r="V273" i="16"/>
  <c r="U273" i="16"/>
  <c r="W274" i="16"/>
  <c r="V274" i="16"/>
  <c r="U274" i="16"/>
  <c r="W275" i="16"/>
  <c r="V275" i="16"/>
  <c r="U275" i="16"/>
  <c r="W276" i="16"/>
  <c r="V276" i="16"/>
  <c r="U276" i="16"/>
  <c r="W277" i="16"/>
  <c r="V277" i="16"/>
  <c r="U277" i="16"/>
  <c r="W278" i="16"/>
  <c r="V278" i="16"/>
  <c r="U278" i="16"/>
  <c r="W279" i="16"/>
  <c r="V279" i="16"/>
  <c r="U279" i="16"/>
  <c r="W280" i="16"/>
  <c r="V280" i="16"/>
  <c r="U280" i="16"/>
  <c r="W281" i="16"/>
  <c r="V281" i="16"/>
  <c r="U281" i="16"/>
  <c r="W282" i="16"/>
  <c r="V282" i="16"/>
  <c r="U282" i="16"/>
  <c r="W283" i="16"/>
  <c r="V283" i="16"/>
  <c r="U283" i="16"/>
  <c r="W284" i="16"/>
  <c r="V284" i="16"/>
  <c r="U284" i="16"/>
  <c r="W285" i="16"/>
  <c r="V285" i="16"/>
  <c r="U285" i="16"/>
  <c r="W286" i="16"/>
  <c r="V286" i="16"/>
  <c r="U286" i="16"/>
  <c r="W287" i="16"/>
  <c r="V287" i="16"/>
  <c r="U287" i="16"/>
  <c r="W288" i="16"/>
  <c r="V288" i="16"/>
  <c r="U288" i="16"/>
  <c r="W289" i="16"/>
  <c r="V289" i="16"/>
  <c r="U289" i="16"/>
  <c r="W290" i="16"/>
  <c r="V290" i="16"/>
  <c r="U290" i="16"/>
  <c r="W291" i="16"/>
  <c r="V291" i="16"/>
  <c r="U291" i="16"/>
  <c r="W292" i="16"/>
  <c r="V292" i="16"/>
  <c r="U292" i="16"/>
  <c r="W293" i="16"/>
  <c r="V293" i="16"/>
  <c r="U293" i="16"/>
  <c r="W294" i="16"/>
  <c r="V294" i="16"/>
  <c r="U294" i="16"/>
  <c r="W295" i="16"/>
  <c r="V295" i="16"/>
  <c r="U295" i="16"/>
  <c r="W296" i="16"/>
  <c r="V296" i="16"/>
  <c r="U296" i="16"/>
  <c r="W297" i="16"/>
  <c r="V297" i="16"/>
  <c r="U297" i="16"/>
  <c r="W298" i="16"/>
  <c r="V298" i="16"/>
  <c r="U298" i="16"/>
  <c r="W299" i="16"/>
  <c r="V299" i="16"/>
  <c r="U299" i="16"/>
  <c r="W300" i="16"/>
  <c r="V300" i="16"/>
  <c r="U300" i="16"/>
  <c r="W301" i="16"/>
  <c r="V301" i="16"/>
  <c r="U301" i="16"/>
  <c r="W302" i="16"/>
  <c r="V302" i="16"/>
  <c r="U302" i="16"/>
  <c r="W303" i="16"/>
  <c r="V303" i="16"/>
  <c r="U303" i="16"/>
  <c r="W304" i="16"/>
  <c r="V304" i="16"/>
  <c r="U304" i="16"/>
  <c r="W305" i="16"/>
  <c r="V305" i="16"/>
  <c r="U305" i="16"/>
  <c r="W306" i="16"/>
  <c r="V306" i="16"/>
  <c r="U306" i="16"/>
  <c r="W307" i="16"/>
  <c r="V307" i="16"/>
  <c r="U307" i="16"/>
  <c r="W308" i="16"/>
  <c r="V308" i="16"/>
  <c r="U308" i="16"/>
  <c r="W309" i="16"/>
  <c r="V309" i="16"/>
  <c r="U309" i="16"/>
  <c r="W310" i="16"/>
  <c r="V310" i="16"/>
  <c r="U310" i="16"/>
  <c r="W311" i="16"/>
  <c r="V311" i="16"/>
  <c r="U311" i="16"/>
  <c r="W312" i="16"/>
  <c r="V312" i="16"/>
  <c r="U312" i="16"/>
  <c r="W313" i="16"/>
  <c r="V313" i="16"/>
  <c r="U313" i="16"/>
  <c r="W314" i="16"/>
  <c r="V314" i="16"/>
  <c r="U314" i="16"/>
  <c r="W315" i="16"/>
  <c r="V315" i="16"/>
  <c r="U315" i="16"/>
  <c r="W316" i="16"/>
  <c r="V316" i="16"/>
  <c r="U316" i="16"/>
  <c r="W317" i="16"/>
  <c r="V317" i="16"/>
  <c r="U317" i="16"/>
  <c r="W318" i="16"/>
  <c r="V318" i="16"/>
  <c r="U318" i="16"/>
  <c r="W319" i="16"/>
  <c r="V319" i="16"/>
  <c r="U319" i="16"/>
  <c r="W320" i="16"/>
  <c r="V320" i="16"/>
  <c r="U320" i="16"/>
  <c r="W321" i="16"/>
  <c r="V321" i="16"/>
  <c r="U321" i="16"/>
  <c r="W322" i="16"/>
  <c r="V322" i="16"/>
  <c r="U322" i="16"/>
  <c r="W323" i="16"/>
  <c r="V323" i="16"/>
  <c r="U323" i="16"/>
  <c r="W324" i="16"/>
  <c r="V324" i="16"/>
  <c r="U324" i="16"/>
  <c r="W325" i="16"/>
  <c r="V325" i="16"/>
  <c r="U325" i="16"/>
  <c r="W326" i="16"/>
  <c r="V326" i="16"/>
  <c r="U326" i="16"/>
  <c r="W327" i="16"/>
  <c r="V327" i="16"/>
  <c r="U327" i="16"/>
  <c r="W328" i="16"/>
  <c r="V328" i="16"/>
  <c r="U328" i="16"/>
  <c r="W329" i="16"/>
  <c r="V329" i="16"/>
  <c r="U329" i="16"/>
  <c r="W330" i="16"/>
  <c r="V330" i="16"/>
  <c r="U330" i="16"/>
  <c r="W331" i="16"/>
  <c r="V331" i="16"/>
  <c r="U331" i="16"/>
  <c r="W332" i="16"/>
  <c r="V332" i="16"/>
  <c r="U332" i="16"/>
  <c r="W333" i="16"/>
  <c r="V333" i="16"/>
  <c r="U333" i="16"/>
  <c r="W334" i="16"/>
  <c r="V334" i="16"/>
  <c r="U334" i="16"/>
  <c r="W335" i="16"/>
  <c r="V335" i="16"/>
  <c r="U335" i="16"/>
  <c r="W336" i="16"/>
  <c r="V336" i="16"/>
  <c r="U336" i="16"/>
  <c r="W337" i="16"/>
  <c r="V337" i="16"/>
  <c r="U337" i="16"/>
  <c r="W338" i="16"/>
  <c r="V338" i="16"/>
  <c r="U338" i="16"/>
  <c r="W339" i="16"/>
  <c r="V339" i="16"/>
  <c r="U339" i="16"/>
  <c r="W340" i="16"/>
  <c r="V340" i="16"/>
  <c r="U340" i="16"/>
  <c r="W341" i="16"/>
  <c r="V341" i="16"/>
  <c r="U341" i="16"/>
  <c r="W342" i="16"/>
  <c r="V342" i="16"/>
  <c r="U342" i="16"/>
  <c r="W343" i="16"/>
  <c r="V343" i="16"/>
  <c r="U343" i="16"/>
  <c r="W344" i="16"/>
  <c r="V344" i="16"/>
  <c r="U344" i="16"/>
  <c r="W345" i="16"/>
  <c r="V345" i="16"/>
  <c r="U345" i="16"/>
  <c r="W346" i="16"/>
  <c r="V346" i="16"/>
  <c r="U346" i="16"/>
  <c r="W347" i="16"/>
  <c r="V347" i="16"/>
  <c r="U347" i="16"/>
  <c r="W348" i="16"/>
  <c r="V348" i="16"/>
  <c r="U348" i="16"/>
  <c r="W349" i="16"/>
  <c r="V349" i="16"/>
  <c r="U349" i="16"/>
  <c r="W350" i="16"/>
  <c r="V350" i="16"/>
  <c r="U350" i="16"/>
  <c r="W351" i="16"/>
  <c r="V351" i="16"/>
  <c r="U351" i="16"/>
  <c r="W352" i="16"/>
  <c r="V352" i="16"/>
  <c r="U352" i="16"/>
  <c r="W353" i="16"/>
  <c r="V353" i="16"/>
  <c r="U353" i="16"/>
  <c r="W354" i="16"/>
  <c r="V354" i="16"/>
  <c r="U354" i="16"/>
  <c r="W355" i="16"/>
  <c r="V355" i="16"/>
  <c r="U355" i="16"/>
  <c r="W356" i="16"/>
  <c r="V356" i="16"/>
  <c r="U356" i="16"/>
  <c r="W357" i="16"/>
  <c r="V357" i="16"/>
  <c r="U357" i="16"/>
  <c r="W358" i="16"/>
  <c r="V358" i="16"/>
  <c r="U358" i="16"/>
  <c r="W359" i="16"/>
  <c r="V359" i="16"/>
  <c r="U359" i="16"/>
  <c r="W360" i="16"/>
  <c r="V360" i="16"/>
  <c r="U360" i="16"/>
  <c r="W361" i="16"/>
  <c r="V361" i="16"/>
  <c r="U361" i="16"/>
  <c r="W362" i="16"/>
  <c r="V362" i="16"/>
  <c r="U362" i="16"/>
  <c r="W363" i="16"/>
  <c r="V363" i="16"/>
  <c r="U363" i="16"/>
  <c r="W364" i="16"/>
  <c r="V364" i="16"/>
  <c r="U364" i="16"/>
  <c r="W365" i="16"/>
  <c r="V365" i="16"/>
  <c r="U365" i="16"/>
  <c r="W366" i="16"/>
  <c r="V366" i="16"/>
  <c r="U366" i="16"/>
  <c r="W367" i="16"/>
  <c r="V367" i="16"/>
  <c r="U367" i="16"/>
  <c r="W368" i="16"/>
  <c r="V368" i="16"/>
  <c r="U368" i="16"/>
  <c r="W369" i="16"/>
  <c r="V369" i="16"/>
  <c r="U369" i="16"/>
  <c r="W370" i="16"/>
  <c r="V370" i="16"/>
  <c r="U370" i="16"/>
  <c r="W371" i="16"/>
  <c r="V371" i="16"/>
  <c r="U371" i="16"/>
  <c r="W372" i="16"/>
  <c r="V372" i="16"/>
  <c r="U372" i="16"/>
  <c r="W373" i="16"/>
  <c r="V373" i="16"/>
  <c r="U373" i="16"/>
  <c r="W374" i="16"/>
  <c r="V374" i="16"/>
  <c r="U374" i="16"/>
  <c r="W375" i="16"/>
  <c r="V375" i="16"/>
  <c r="U375" i="16"/>
  <c r="W376" i="16"/>
  <c r="V376" i="16"/>
  <c r="U376" i="16"/>
  <c r="W377" i="16"/>
  <c r="V377" i="16"/>
  <c r="U377" i="16"/>
  <c r="W378" i="16"/>
  <c r="V378" i="16"/>
  <c r="U378" i="16"/>
  <c r="W379" i="16"/>
  <c r="V379" i="16"/>
  <c r="U379" i="16"/>
  <c r="W380" i="16"/>
  <c r="V380" i="16"/>
  <c r="U380" i="16"/>
  <c r="W381" i="16"/>
  <c r="V381" i="16"/>
  <c r="U381" i="16"/>
  <c r="W382" i="16"/>
  <c r="V382" i="16"/>
  <c r="U382" i="16"/>
  <c r="W383" i="16"/>
  <c r="V383" i="16"/>
  <c r="U383" i="16"/>
  <c r="W384" i="16"/>
  <c r="V384" i="16"/>
  <c r="U384" i="16"/>
  <c r="W385" i="16"/>
  <c r="V385" i="16"/>
  <c r="U385" i="16"/>
  <c r="W386" i="16"/>
  <c r="V386" i="16"/>
  <c r="U386" i="16"/>
  <c r="W387" i="16"/>
  <c r="V387" i="16"/>
  <c r="U387" i="16"/>
  <c r="W388" i="16"/>
  <c r="V388" i="16"/>
  <c r="U388" i="16"/>
  <c r="W389" i="16"/>
  <c r="V389" i="16"/>
  <c r="U389" i="16"/>
  <c r="W390" i="16"/>
  <c r="V390" i="16"/>
  <c r="U390" i="16"/>
  <c r="W391" i="16"/>
  <c r="V391" i="16"/>
  <c r="U391" i="16"/>
  <c r="W392" i="16"/>
  <c r="V392" i="16"/>
  <c r="U392" i="16"/>
  <c r="W393" i="16"/>
  <c r="V393" i="16"/>
  <c r="U393" i="16"/>
  <c r="W394" i="16"/>
  <c r="V394" i="16"/>
  <c r="U394" i="16"/>
  <c r="W395" i="16"/>
  <c r="V395" i="16"/>
  <c r="U395" i="16"/>
  <c r="W396" i="16"/>
  <c r="V396" i="16"/>
  <c r="U396" i="16"/>
  <c r="W397" i="16"/>
  <c r="V397" i="16"/>
  <c r="U397" i="16"/>
  <c r="W398" i="16"/>
  <c r="V398" i="16"/>
  <c r="U398" i="16"/>
  <c r="W399" i="16"/>
  <c r="V399" i="16"/>
  <c r="U399" i="16"/>
  <c r="W400" i="16"/>
  <c r="V400" i="16"/>
  <c r="U400" i="16"/>
  <c r="W401" i="16"/>
  <c r="V401" i="16"/>
  <c r="U401" i="16"/>
  <c r="W402" i="16"/>
  <c r="V402" i="16"/>
  <c r="U402" i="16"/>
  <c r="W403" i="16"/>
  <c r="V403" i="16"/>
  <c r="U403" i="16"/>
  <c r="W404" i="16"/>
  <c r="V404" i="16"/>
  <c r="U404" i="16"/>
  <c r="W405" i="16"/>
  <c r="V405" i="16"/>
  <c r="U405" i="16"/>
  <c r="W406" i="16"/>
  <c r="V406" i="16"/>
  <c r="U406" i="16"/>
  <c r="W407" i="16"/>
  <c r="V407" i="16"/>
  <c r="U407" i="16"/>
  <c r="W408" i="16"/>
  <c r="V408" i="16"/>
  <c r="U408" i="16"/>
  <c r="W409" i="16"/>
  <c r="V409" i="16"/>
  <c r="U409" i="16"/>
  <c r="W410" i="16"/>
  <c r="V410" i="16"/>
  <c r="U410" i="16"/>
  <c r="W411" i="16"/>
  <c r="V411" i="16"/>
  <c r="U411" i="16"/>
  <c r="W412" i="16"/>
  <c r="V412" i="16"/>
  <c r="U412" i="16"/>
  <c r="W413" i="16"/>
  <c r="V413" i="16"/>
  <c r="U413" i="16"/>
  <c r="W414" i="16"/>
  <c r="V414" i="16"/>
  <c r="U414" i="16"/>
  <c r="W415" i="16"/>
  <c r="V415" i="16"/>
  <c r="U415" i="16"/>
  <c r="W416" i="16"/>
  <c r="V416" i="16"/>
  <c r="U416" i="16"/>
  <c r="W417" i="16"/>
  <c r="V417" i="16"/>
  <c r="U417" i="16"/>
  <c r="W418" i="16"/>
  <c r="V418" i="16"/>
  <c r="U418" i="16"/>
  <c r="W419" i="16"/>
  <c r="V419" i="16"/>
  <c r="U419" i="16"/>
  <c r="W420" i="16"/>
  <c r="V420" i="16"/>
  <c r="U420" i="16"/>
  <c r="W421" i="16"/>
  <c r="V421" i="16"/>
  <c r="U421" i="16"/>
  <c r="W422" i="16"/>
  <c r="V422" i="16"/>
  <c r="U422" i="16"/>
  <c r="W423" i="16"/>
  <c r="V423" i="16"/>
  <c r="U423" i="16"/>
  <c r="W424" i="16"/>
  <c r="V424" i="16"/>
  <c r="U424" i="16"/>
  <c r="W425" i="16"/>
  <c r="V425" i="16"/>
  <c r="U425" i="16"/>
  <c r="W426" i="16"/>
  <c r="V426" i="16"/>
  <c r="U426" i="16"/>
  <c r="W427" i="16"/>
  <c r="V427" i="16"/>
  <c r="U427" i="16"/>
  <c r="W428" i="16"/>
  <c r="V428" i="16"/>
  <c r="U428" i="16"/>
  <c r="W429" i="16"/>
  <c r="V429" i="16"/>
  <c r="U429" i="16"/>
  <c r="W430" i="16"/>
  <c r="V430" i="16"/>
  <c r="U430" i="16"/>
  <c r="W431" i="16"/>
  <c r="V431" i="16"/>
  <c r="U431" i="16"/>
  <c r="W432" i="16"/>
  <c r="V432" i="16"/>
  <c r="U432" i="16"/>
  <c r="W433" i="16"/>
  <c r="V433" i="16"/>
  <c r="U433" i="16"/>
  <c r="W434" i="16"/>
  <c r="V434" i="16"/>
  <c r="U434" i="16"/>
  <c r="W435" i="16"/>
  <c r="V435" i="16"/>
  <c r="U435" i="16"/>
  <c r="W436" i="16"/>
  <c r="V436" i="16"/>
  <c r="U436" i="16"/>
  <c r="W437" i="16"/>
  <c r="V437" i="16"/>
  <c r="U437" i="16"/>
  <c r="W438" i="16"/>
  <c r="V438" i="16"/>
  <c r="U438" i="16"/>
  <c r="W439" i="16"/>
  <c r="V439" i="16"/>
  <c r="U439" i="16"/>
  <c r="W440" i="16"/>
  <c r="V440" i="16"/>
  <c r="U440" i="16"/>
  <c r="W441" i="16"/>
  <c r="V441" i="16"/>
  <c r="U441" i="16"/>
  <c r="W442" i="16"/>
  <c r="V442" i="16"/>
  <c r="U442" i="16"/>
  <c r="W443" i="16"/>
  <c r="V443" i="16"/>
  <c r="U443" i="16"/>
  <c r="W444" i="16"/>
  <c r="V444" i="16"/>
  <c r="U444" i="16"/>
  <c r="W445" i="16"/>
  <c r="V445" i="16"/>
  <c r="U445" i="16"/>
  <c r="W446" i="16"/>
  <c r="V446" i="16"/>
  <c r="U446" i="16"/>
  <c r="W447" i="16"/>
  <c r="V447" i="16"/>
  <c r="U447" i="16"/>
  <c r="W448" i="16"/>
  <c r="V448" i="16"/>
  <c r="U448" i="16"/>
  <c r="W449" i="16"/>
  <c r="V449" i="16"/>
  <c r="U449" i="16"/>
  <c r="W450" i="16"/>
  <c r="V450" i="16"/>
  <c r="U450" i="16"/>
  <c r="W451" i="16"/>
  <c r="V451" i="16"/>
  <c r="U451" i="16"/>
  <c r="W452" i="16"/>
  <c r="V452" i="16"/>
  <c r="U452" i="16"/>
  <c r="W453" i="16"/>
  <c r="V453" i="16"/>
  <c r="U453" i="16"/>
  <c r="W454" i="16"/>
  <c r="V454" i="16"/>
  <c r="U454" i="16"/>
  <c r="W455" i="16"/>
  <c r="V455" i="16"/>
  <c r="U455" i="16"/>
  <c r="W456" i="16"/>
  <c r="V456" i="16"/>
  <c r="U456" i="16"/>
  <c r="W457" i="16"/>
  <c r="V457" i="16"/>
  <c r="U457" i="16"/>
  <c r="W458" i="16"/>
  <c r="V458" i="16"/>
  <c r="U458" i="16"/>
  <c r="W459" i="16"/>
  <c r="V459" i="16"/>
  <c r="U459" i="16"/>
  <c r="W460" i="16"/>
  <c r="V460" i="16"/>
  <c r="U460" i="16"/>
  <c r="W461" i="16"/>
  <c r="V461" i="16"/>
  <c r="U461" i="16"/>
  <c r="W462" i="16"/>
  <c r="V462" i="16"/>
  <c r="U462" i="16"/>
  <c r="W463" i="16"/>
  <c r="V463" i="16"/>
  <c r="U463" i="16"/>
  <c r="W464" i="16"/>
  <c r="V464" i="16"/>
  <c r="U464" i="16"/>
  <c r="W465" i="16"/>
  <c r="V465" i="16"/>
  <c r="U465" i="16"/>
  <c r="W466" i="16"/>
  <c r="V466" i="16"/>
  <c r="U466" i="16"/>
  <c r="W467" i="16"/>
  <c r="V467" i="16"/>
  <c r="U467" i="16"/>
  <c r="W468" i="16"/>
  <c r="V468" i="16"/>
  <c r="U468" i="16"/>
  <c r="W469" i="16"/>
  <c r="V469" i="16"/>
  <c r="U469" i="16"/>
  <c r="W470" i="16"/>
  <c r="V470" i="16"/>
  <c r="U470" i="16"/>
  <c r="W471" i="16"/>
  <c r="V471" i="16"/>
  <c r="U471" i="16"/>
  <c r="W472" i="16"/>
  <c r="V472" i="16"/>
  <c r="U472" i="16"/>
  <c r="W473" i="16"/>
  <c r="V473" i="16"/>
  <c r="U473" i="16"/>
  <c r="W474" i="16"/>
  <c r="V474" i="16"/>
  <c r="U474" i="16"/>
  <c r="W475" i="16"/>
  <c r="V475" i="16"/>
  <c r="U475" i="16"/>
  <c r="W476" i="16"/>
  <c r="V476" i="16"/>
  <c r="U476" i="16"/>
  <c r="W477" i="16"/>
  <c r="V477" i="16"/>
  <c r="U477" i="16"/>
  <c r="W478" i="16"/>
  <c r="V478" i="16"/>
  <c r="U478" i="16"/>
  <c r="W479" i="16"/>
  <c r="V479" i="16"/>
  <c r="U479" i="16"/>
  <c r="W480" i="16"/>
  <c r="V480" i="16"/>
  <c r="U480" i="16"/>
  <c r="W481" i="16"/>
  <c r="V481" i="16"/>
  <c r="U481" i="16"/>
  <c r="W482" i="16"/>
  <c r="V482" i="16"/>
  <c r="U482" i="16"/>
  <c r="W483" i="16"/>
  <c r="V483" i="16"/>
  <c r="U483" i="16"/>
  <c r="W484" i="16"/>
  <c r="V484" i="16"/>
  <c r="U484" i="16"/>
  <c r="W485" i="16"/>
  <c r="V485" i="16"/>
  <c r="U485" i="16"/>
  <c r="W486" i="16"/>
  <c r="V486" i="16"/>
  <c r="U486" i="16"/>
  <c r="W487" i="16"/>
  <c r="V487" i="16"/>
  <c r="U487" i="16"/>
  <c r="W488" i="16"/>
  <c r="V488" i="16"/>
  <c r="U488" i="16"/>
  <c r="W489" i="16"/>
  <c r="V489" i="16"/>
  <c r="U489" i="16"/>
  <c r="W490" i="16"/>
  <c r="V490" i="16"/>
  <c r="U490" i="16"/>
  <c r="W491" i="16"/>
  <c r="V491" i="16"/>
  <c r="U491" i="16"/>
  <c r="W492" i="16"/>
  <c r="V492" i="16"/>
  <c r="U492" i="16"/>
  <c r="W493" i="16"/>
  <c r="V493" i="16"/>
  <c r="U493" i="16"/>
  <c r="W494" i="16"/>
  <c r="V494" i="16"/>
  <c r="U494" i="16"/>
  <c r="W495" i="16"/>
  <c r="V495" i="16"/>
  <c r="U495" i="16"/>
  <c r="W496" i="16"/>
  <c r="V496" i="16"/>
  <c r="U496" i="16"/>
  <c r="W497" i="16"/>
  <c r="V497" i="16"/>
  <c r="U497" i="16"/>
  <c r="W498" i="16"/>
  <c r="V498" i="16"/>
  <c r="U498" i="16"/>
  <c r="W499" i="16"/>
  <c r="V499" i="16"/>
  <c r="U499" i="16"/>
  <c r="W500" i="16"/>
  <c r="V500" i="16"/>
  <c r="U500" i="16"/>
  <c r="W501" i="16"/>
  <c r="V501" i="16"/>
  <c r="U501" i="16"/>
  <c r="W502" i="16"/>
  <c r="V502" i="16"/>
  <c r="U502" i="16"/>
  <c r="W503" i="16"/>
  <c r="V503" i="16"/>
  <c r="U503" i="16"/>
  <c r="W504" i="16"/>
  <c r="V504" i="16"/>
  <c r="U504" i="16"/>
  <c r="W505" i="16"/>
  <c r="V505" i="16"/>
  <c r="U505" i="16"/>
  <c r="W506" i="16"/>
  <c r="V506" i="16"/>
  <c r="U506" i="16"/>
  <c r="W507" i="16"/>
  <c r="V507" i="16"/>
  <c r="U507" i="16"/>
  <c r="W508" i="16"/>
  <c r="V508" i="16"/>
  <c r="U508" i="16"/>
  <c r="W509" i="16"/>
  <c r="V509" i="16"/>
  <c r="U509" i="16"/>
  <c r="W510" i="16"/>
  <c r="V510" i="16"/>
  <c r="U510" i="16"/>
  <c r="W511" i="16"/>
  <c r="V511" i="16"/>
  <c r="U511" i="16"/>
  <c r="W512" i="16"/>
  <c r="V512" i="16"/>
  <c r="U512" i="16"/>
  <c r="W513" i="16"/>
  <c r="V513" i="16"/>
  <c r="U513" i="16"/>
  <c r="W514" i="16"/>
  <c r="V514" i="16"/>
  <c r="U514" i="16"/>
  <c r="W515" i="16"/>
  <c r="V515" i="16"/>
  <c r="U515" i="16"/>
  <c r="W516" i="16"/>
  <c r="V516" i="16"/>
  <c r="U516" i="16"/>
  <c r="W517" i="16"/>
  <c r="V517" i="16"/>
  <c r="U517" i="16"/>
  <c r="W518" i="16"/>
  <c r="V518" i="16"/>
  <c r="U518" i="16"/>
  <c r="W519" i="16"/>
  <c r="V519" i="16"/>
  <c r="U519" i="16"/>
  <c r="W520" i="16"/>
  <c r="V520" i="16"/>
  <c r="U520" i="16"/>
  <c r="W521" i="16"/>
  <c r="V521" i="16"/>
  <c r="U521" i="16"/>
  <c r="W522" i="16"/>
  <c r="V522" i="16"/>
  <c r="U522" i="16"/>
  <c r="W523" i="16"/>
  <c r="V523" i="16"/>
  <c r="U523" i="16"/>
  <c r="W524" i="16"/>
  <c r="V524" i="16"/>
  <c r="U524" i="16"/>
  <c r="W525" i="16"/>
  <c r="V525" i="16"/>
  <c r="U525" i="16"/>
  <c r="W526" i="16"/>
  <c r="V526" i="16"/>
  <c r="U526" i="16"/>
  <c r="W527" i="16"/>
  <c r="V527" i="16"/>
  <c r="U527" i="16"/>
  <c r="W528" i="16"/>
  <c r="V528" i="16"/>
  <c r="U528" i="16"/>
  <c r="W529" i="16"/>
  <c r="V529" i="16"/>
  <c r="U529" i="16"/>
  <c r="W530" i="16"/>
  <c r="V530" i="16"/>
  <c r="U530" i="16"/>
  <c r="W531" i="16"/>
  <c r="V531" i="16"/>
  <c r="U531" i="16"/>
  <c r="W532" i="16"/>
  <c r="V532" i="16"/>
  <c r="U532" i="16"/>
  <c r="W533" i="16"/>
  <c r="V533" i="16"/>
  <c r="U533" i="16"/>
  <c r="W534" i="16"/>
  <c r="V534" i="16"/>
  <c r="U534" i="16"/>
  <c r="W535" i="16"/>
  <c r="V535" i="16"/>
  <c r="U535" i="16"/>
  <c r="W536" i="16"/>
  <c r="V536" i="16"/>
  <c r="U536" i="16"/>
  <c r="W537" i="16"/>
  <c r="V537" i="16"/>
  <c r="U537" i="16"/>
  <c r="W538" i="16"/>
  <c r="V538" i="16"/>
  <c r="U538" i="16"/>
  <c r="W539" i="16"/>
  <c r="V539" i="16"/>
  <c r="U539" i="16"/>
  <c r="W540" i="16"/>
  <c r="V540" i="16"/>
  <c r="U540" i="16"/>
  <c r="W541" i="16"/>
  <c r="V541" i="16"/>
  <c r="U541" i="16"/>
  <c r="W542" i="16"/>
  <c r="V542" i="16"/>
  <c r="U542" i="16"/>
  <c r="W543" i="16"/>
  <c r="V543" i="16"/>
  <c r="U543" i="16"/>
  <c r="W544" i="16"/>
  <c r="V544" i="16"/>
  <c r="U544" i="16"/>
  <c r="W545" i="16"/>
  <c r="V545" i="16"/>
  <c r="U545" i="16"/>
  <c r="W546" i="16"/>
  <c r="V546" i="16"/>
  <c r="U546" i="16"/>
  <c r="W547" i="16"/>
  <c r="V547" i="16"/>
  <c r="U547" i="16"/>
  <c r="W548" i="16"/>
  <c r="V548" i="16"/>
  <c r="U548" i="16"/>
  <c r="W549" i="16"/>
  <c r="V549" i="16"/>
  <c r="U549" i="16"/>
  <c r="W550" i="16"/>
  <c r="V550" i="16"/>
  <c r="U550" i="16"/>
  <c r="W551" i="16"/>
  <c r="V551" i="16"/>
  <c r="U551" i="16"/>
  <c r="W552" i="16"/>
  <c r="V552" i="16"/>
  <c r="U552" i="16"/>
  <c r="W553" i="16"/>
  <c r="V553" i="16"/>
  <c r="U553" i="16"/>
  <c r="W554" i="16"/>
  <c r="V554" i="16"/>
  <c r="U554" i="16"/>
  <c r="W555" i="16"/>
  <c r="V555" i="16"/>
  <c r="U555" i="16"/>
  <c r="W556" i="16"/>
  <c r="V556" i="16"/>
  <c r="U556" i="16"/>
  <c r="W557" i="16"/>
  <c r="V557" i="16"/>
  <c r="U557" i="16"/>
  <c r="W558" i="16"/>
  <c r="V558" i="16"/>
  <c r="U558" i="16"/>
  <c r="W559" i="16"/>
  <c r="V559" i="16"/>
  <c r="U559" i="16"/>
  <c r="W560" i="16"/>
  <c r="V560" i="16"/>
  <c r="U560" i="16"/>
  <c r="W561" i="16"/>
  <c r="V561" i="16"/>
  <c r="U561" i="16"/>
  <c r="W562" i="16"/>
  <c r="V562" i="16"/>
  <c r="U562" i="16"/>
  <c r="W563" i="16"/>
  <c r="V563" i="16"/>
  <c r="U563" i="16"/>
  <c r="W564" i="16"/>
  <c r="V564" i="16"/>
  <c r="U564" i="16"/>
  <c r="W565" i="16"/>
  <c r="V565" i="16"/>
  <c r="U565" i="16"/>
  <c r="W566" i="16"/>
  <c r="V566" i="16"/>
  <c r="U566" i="16"/>
  <c r="W567" i="16"/>
  <c r="V567" i="16"/>
  <c r="U567" i="16"/>
  <c r="W568" i="16"/>
  <c r="V568" i="16"/>
  <c r="U568" i="16"/>
  <c r="W569" i="16"/>
  <c r="V569" i="16"/>
  <c r="U569" i="16"/>
  <c r="W570" i="16"/>
  <c r="V570" i="16"/>
  <c r="U570" i="16"/>
  <c r="W571" i="16"/>
  <c r="V571" i="16"/>
  <c r="U571" i="16"/>
  <c r="W572" i="16"/>
  <c r="V572" i="16"/>
  <c r="U572" i="16"/>
  <c r="W573" i="16"/>
  <c r="V573" i="16"/>
  <c r="U573" i="16"/>
  <c r="W574" i="16"/>
  <c r="V574" i="16"/>
  <c r="U574" i="16"/>
  <c r="W575" i="16"/>
  <c r="V575" i="16"/>
  <c r="U575" i="16"/>
  <c r="W576" i="16"/>
  <c r="V576" i="16"/>
  <c r="U576" i="16"/>
  <c r="W577" i="16"/>
  <c r="V577" i="16"/>
  <c r="U577" i="16"/>
  <c r="W578" i="16"/>
  <c r="V578" i="16"/>
  <c r="U578" i="16"/>
  <c r="W579" i="16"/>
  <c r="V579" i="16"/>
  <c r="U579" i="16"/>
  <c r="W580" i="16"/>
  <c r="V580" i="16"/>
  <c r="U580" i="16"/>
  <c r="W581" i="16"/>
  <c r="V581" i="16"/>
  <c r="U581" i="16"/>
  <c r="W582" i="16"/>
  <c r="V582" i="16"/>
  <c r="U582" i="16"/>
  <c r="W583" i="16"/>
  <c r="V583" i="16"/>
  <c r="U583" i="16"/>
  <c r="W584" i="16"/>
  <c r="V584" i="16"/>
  <c r="U584" i="16"/>
  <c r="W585" i="16"/>
  <c r="V585" i="16"/>
  <c r="U585" i="16"/>
  <c r="W586" i="16"/>
  <c r="V586" i="16"/>
  <c r="U586" i="16"/>
  <c r="W587" i="16"/>
  <c r="V587" i="16"/>
  <c r="U587" i="16"/>
  <c r="W588" i="16"/>
  <c r="V588" i="16"/>
  <c r="U588" i="16"/>
  <c r="W589" i="16"/>
  <c r="V589" i="16"/>
  <c r="U589" i="16"/>
  <c r="W590" i="16"/>
  <c r="V590" i="16"/>
  <c r="U590" i="16"/>
  <c r="W591" i="16"/>
  <c r="V591" i="16"/>
  <c r="U591" i="16"/>
  <c r="W592" i="16"/>
  <c r="V592" i="16"/>
  <c r="U592" i="16"/>
  <c r="W593" i="16"/>
  <c r="V593" i="16"/>
  <c r="U593" i="16"/>
  <c r="W594" i="16"/>
  <c r="V594" i="16"/>
  <c r="U594" i="16"/>
  <c r="W595" i="16"/>
  <c r="V595" i="16"/>
  <c r="U595" i="16"/>
  <c r="W596" i="16"/>
  <c r="V596" i="16"/>
  <c r="U596" i="16"/>
  <c r="W597" i="16"/>
  <c r="V597" i="16"/>
  <c r="U597" i="16"/>
  <c r="W598" i="16"/>
  <c r="V598" i="16"/>
  <c r="U598" i="16"/>
  <c r="W599" i="16"/>
  <c r="V599" i="16"/>
  <c r="U599" i="16"/>
  <c r="W600" i="16"/>
  <c r="V600" i="16"/>
  <c r="U600" i="16"/>
  <c r="W601" i="16"/>
  <c r="V601" i="16"/>
  <c r="U601" i="16"/>
  <c r="W602" i="16"/>
  <c r="V602" i="16"/>
  <c r="U602" i="16"/>
  <c r="W603" i="16"/>
  <c r="V603" i="16"/>
  <c r="U603" i="16"/>
  <c r="W604" i="16"/>
  <c r="V604" i="16"/>
  <c r="U604" i="16"/>
  <c r="W605" i="16"/>
  <c r="V605" i="16"/>
  <c r="U605" i="16"/>
  <c r="W606" i="16"/>
  <c r="V606" i="16"/>
  <c r="U606" i="16"/>
  <c r="W607" i="16"/>
  <c r="V607" i="16"/>
  <c r="U607" i="16"/>
  <c r="W608" i="16"/>
  <c r="V608" i="16"/>
  <c r="U608" i="16"/>
  <c r="W609" i="16"/>
  <c r="V609" i="16"/>
  <c r="U609" i="16"/>
  <c r="W610" i="16"/>
  <c r="V610" i="16"/>
  <c r="U610" i="16"/>
  <c r="W611" i="16"/>
  <c r="V611" i="16"/>
  <c r="U611" i="16"/>
  <c r="W612" i="16"/>
  <c r="V612" i="16"/>
  <c r="U612" i="16"/>
  <c r="W613" i="16"/>
  <c r="V613" i="16"/>
  <c r="U613" i="16"/>
  <c r="W614" i="16"/>
  <c r="V614" i="16"/>
  <c r="U614" i="16"/>
  <c r="W615" i="16"/>
  <c r="V615" i="16"/>
  <c r="U615" i="16"/>
  <c r="W616" i="16"/>
  <c r="V616" i="16"/>
  <c r="U616" i="16"/>
  <c r="W617" i="16"/>
  <c r="V617" i="16"/>
  <c r="U617" i="16"/>
  <c r="W618" i="16"/>
  <c r="V618" i="16"/>
  <c r="U618" i="16"/>
  <c r="W619" i="16"/>
  <c r="V619" i="16"/>
  <c r="U619" i="16"/>
  <c r="W620" i="16"/>
  <c r="V620" i="16"/>
  <c r="U620" i="16"/>
  <c r="W621" i="16"/>
  <c r="V621" i="16"/>
  <c r="U621" i="16"/>
  <c r="W622" i="16"/>
  <c r="V622" i="16"/>
  <c r="U622" i="16"/>
  <c r="W623" i="16"/>
  <c r="V623" i="16"/>
  <c r="U623" i="16"/>
  <c r="W624" i="16"/>
  <c r="V624" i="16"/>
  <c r="U624" i="16"/>
  <c r="W625" i="16"/>
  <c r="V625" i="16"/>
  <c r="U625" i="16"/>
  <c r="W626" i="16"/>
  <c r="V626" i="16"/>
  <c r="U626" i="16"/>
  <c r="W627" i="16"/>
  <c r="V627" i="16"/>
  <c r="U627" i="16"/>
  <c r="W628" i="16"/>
  <c r="V628" i="16"/>
  <c r="U628" i="16"/>
  <c r="W629" i="16"/>
  <c r="V629" i="16"/>
  <c r="U629" i="16"/>
  <c r="W630" i="16"/>
  <c r="V630" i="16"/>
  <c r="U630" i="16"/>
  <c r="W631" i="16"/>
  <c r="V631" i="16"/>
  <c r="U631" i="16"/>
  <c r="W632" i="16"/>
  <c r="V632" i="16"/>
  <c r="U632" i="16"/>
  <c r="W633" i="16"/>
  <c r="V633" i="16"/>
  <c r="U633" i="16"/>
  <c r="W634" i="16"/>
  <c r="V634" i="16"/>
  <c r="U634" i="16"/>
  <c r="W635" i="16"/>
  <c r="V635" i="16"/>
  <c r="U635" i="16"/>
  <c r="W636" i="16"/>
  <c r="V636" i="16"/>
  <c r="U636" i="16"/>
  <c r="W637" i="16"/>
  <c r="V637" i="16"/>
  <c r="U637" i="16"/>
  <c r="W638" i="16"/>
  <c r="V638" i="16"/>
  <c r="U638" i="16"/>
  <c r="W639" i="16"/>
  <c r="V639" i="16"/>
  <c r="U639" i="16"/>
  <c r="W640" i="16"/>
  <c r="V640" i="16"/>
  <c r="U640" i="16"/>
  <c r="W641" i="16"/>
  <c r="V641" i="16"/>
  <c r="U641" i="16"/>
  <c r="W642" i="16"/>
  <c r="V642" i="16"/>
  <c r="U642" i="16"/>
  <c r="W643" i="16"/>
  <c r="V643" i="16"/>
  <c r="U643" i="16"/>
  <c r="W644" i="16"/>
  <c r="V644" i="16"/>
  <c r="U644" i="16"/>
  <c r="W645" i="16"/>
  <c r="V645" i="16"/>
  <c r="U645" i="16"/>
  <c r="W646" i="16"/>
  <c r="V646" i="16"/>
  <c r="U646" i="16"/>
  <c r="W647" i="16"/>
  <c r="V647" i="16"/>
  <c r="U647" i="16"/>
  <c r="W648" i="16"/>
  <c r="V648" i="16"/>
  <c r="U648" i="16"/>
  <c r="W649" i="16"/>
  <c r="V649" i="16"/>
  <c r="U649" i="16"/>
  <c r="W650" i="16"/>
  <c r="V650" i="16"/>
  <c r="U650" i="16"/>
  <c r="W651" i="16"/>
  <c r="V651" i="16"/>
  <c r="U651" i="16"/>
  <c r="W652" i="16"/>
  <c r="V652" i="16"/>
  <c r="U652" i="16"/>
  <c r="W653" i="16"/>
  <c r="V653" i="16"/>
  <c r="U653" i="16"/>
  <c r="W654" i="16"/>
  <c r="V654" i="16"/>
  <c r="U654" i="16"/>
  <c r="W655" i="16"/>
  <c r="V655" i="16"/>
  <c r="U655" i="16"/>
  <c r="W656" i="16"/>
  <c r="V656" i="16"/>
  <c r="U656" i="16"/>
  <c r="W657" i="16"/>
  <c r="V657" i="16"/>
  <c r="U657" i="16"/>
  <c r="W658" i="16"/>
  <c r="V658" i="16"/>
  <c r="U658" i="16"/>
  <c r="W659" i="16"/>
  <c r="V659" i="16"/>
  <c r="U659" i="16"/>
  <c r="W660" i="16"/>
  <c r="V660" i="16"/>
  <c r="U660" i="16"/>
  <c r="W661" i="16"/>
  <c r="V661" i="16"/>
  <c r="U661" i="16"/>
  <c r="W662" i="16"/>
  <c r="V662" i="16"/>
  <c r="U662" i="16"/>
  <c r="W663" i="16"/>
  <c r="V663" i="16"/>
  <c r="U663" i="16"/>
  <c r="W664" i="16"/>
  <c r="V664" i="16"/>
  <c r="U664" i="16"/>
  <c r="W665" i="16"/>
  <c r="V665" i="16"/>
  <c r="U665" i="16"/>
  <c r="W666" i="16"/>
  <c r="V666" i="16"/>
  <c r="U666" i="16"/>
  <c r="W667" i="16"/>
  <c r="V667" i="16"/>
  <c r="U667" i="16"/>
  <c r="W668" i="16"/>
  <c r="V668" i="16"/>
  <c r="U668" i="16"/>
  <c r="W669" i="16"/>
  <c r="V669" i="16"/>
  <c r="U669" i="16"/>
  <c r="W670" i="16"/>
  <c r="V670" i="16"/>
  <c r="U670" i="16"/>
  <c r="W671" i="16"/>
  <c r="V671" i="16"/>
  <c r="U671" i="16"/>
  <c r="W672" i="16"/>
  <c r="V672" i="16"/>
  <c r="U672" i="16"/>
  <c r="W673" i="16"/>
  <c r="V673" i="16"/>
  <c r="U673" i="16"/>
  <c r="W674" i="16"/>
  <c r="V674" i="16"/>
  <c r="U674" i="16"/>
  <c r="W675" i="16"/>
  <c r="V675" i="16"/>
  <c r="U675" i="16"/>
  <c r="W676" i="16"/>
  <c r="V676" i="16"/>
  <c r="U676" i="16"/>
  <c r="W677" i="16"/>
  <c r="V677" i="16"/>
  <c r="U677" i="16"/>
  <c r="W678" i="16"/>
  <c r="V678" i="16"/>
  <c r="U678" i="16"/>
  <c r="W679" i="16"/>
  <c r="V679" i="16"/>
  <c r="U679" i="16"/>
  <c r="W680" i="16"/>
  <c r="V680" i="16"/>
  <c r="U680" i="16"/>
  <c r="W681" i="16"/>
  <c r="V681" i="16"/>
  <c r="U681" i="16"/>
  <c r="W682" i="16"/>
  <c r="V682" i="16"/>
  <c r="U682" i="16"/>
  <c r="W683" i="16"/>
  <c r="V683" i="16"/>
  <c r="U683" i="16"/>
  <c r="W684" i="16"/>
  <c r="V684" i="16"/>
  <c r="U684" i="16"/>
  <c r="W685" i="16"/>
  <c r="V685" i="16"/>
  <c r="U685" i="16"/>
  <c r="W686" i="16"/>
  <c r="V686" i="16"/>
  <c r="U686" i="16"/>
  <c r="W687" i="16"/>
  <c r="V687" i="16"/>
  <c r="U687" i="16"/>
  <c r="W688" i="16"/>
  <c r="V688" i="16"/>
  <c r="U688" i="16"/>
  <c r="W689" i="16"/>
  <c r="V689" i="16"/>
  <c r="U689" i="16"/>
  <c r="W690" i="16"/>
  <c r="V690" i="16"/>
  <c r="U690" i="16"/>
  <c r="W691" i="16"/>
  <c r="V691" i="16"/>
  <c r="U691" i="16"/>
  <c r="W692" i="16"/>
  <c r="V692" i="16"/>
  <c r="U692" i="16"/>
  <c r="W693" i="16"/>
  <c r="V693" i="16"/>
  <c r="U693" i="16"/>
  <c r="W694" i="16"/>
  <c r="V694" i="16"/>
  <c r="U694" i="16"/>
  <c r="W695" i="16"/>
  <c r="V695" i="16"/>
  <c r="U695" i="16"/>
  <c r="W696" i="16"/>
  <c r="V696" i="16"/>
  <c r="U696" i="16"/>
  <c r="W697" i="16"/>
  <c r="V697" i="16"/>
  <c r="U697" i="16"/>
  <c r="W698" i="16"/>
  <c r="V698" i="16"/>
  <c r="U698" i="16"/>
  <c r="W699" i="16"/>
  <c r="V699" i="16"/>
  <c r="U699" i="16"/>
  <c r="W700" i="16"/>
  <c r="V700" i="16"/>
  <c r="U700" i="16"/>
  <c r="W701" i="16"/>
  <c r="V701" i="16"/>
  <c r="U701" i="16"/>
  <c r="W702" i="16"/>
  <c r="V702" i="16"/>
  <c r="U702" i="16"/>
  <c r="W703" i="16"/>
  <c r="V703" i="16"/>
  <c r="U703" i="16"/>
  <c r="W704" i="16"/>
  <c r="V704" i="16"/>
  <c r="U704" i="16"/>
  <c r="W705" i="16"/>
  <c r="V705" i="16"/>
  <c r="U705" i="16"/>
  <c r="W706" i="16"/>
  <c r="V706" i="16"/>
  <c r="U706" i="16"/>
  <c r="W707" i="16"/>
  <c r="V707" i="16"/>
  <c r="U707" i="16"/>
  <c r="W708" i="16"/>
  <c r="V708" i="16"/>
  <c r="U708" i="16"/>
  <c r="W709" i="16"/>
  <c r="V709" i="16"/>
  <c r="U709" i="16"/>
  <c r="W710" i="16"/>
  <c r="V710" i="16"/>
  <c r="U710" i="16"/>
  <c r="W711" i="16"/>
  <c r="V711" i="16"/>
  <c r="U711" i="16"/>
  <c r="W712" i="16"/>
  <c r="V712" i="16"/>
  <c r="U712" i="16"/>
  <c r="W713" i="16"/>
  <c r="V713" i="16"/>
  <c r="U713" i="16"/>
  <c r="W714" i="16"/>
  <c r="V714" i="16"/>
  <c r="U714" i="16"/>
  <c r="W715" i="16"/>
  <c r="V715" i="16"/>
  <c r="U715" i="16"/>
  <c r="W716" i="16"/>
  <c r="V716" i="16"/>
  <c r="U716" i="16"/>
  <c r="W717" i="16"/>
  <c r="V717" i="16"/>
  <c r="U717" i="16"/>
  <c r="W718" i="16"/>
  <c r="V718" i="16"/>
  <c r="U718" i="16"/>
  <c r="W719" i="16"/>
  <c r="V719" i="16"/>
  <c r="U719" i="16"/>
  <c r="W720" i="16"/>
  <c r="V720" i="16"/>
  <c r="U720" i="16"/>
  <c r="W721" i="16"/>
  <c r="V721" i="16"/>
  <c r="U721" i="16"/>
  <c r="W722" i="16"/>
  <c r="V722" i="16"/>
  <c r="U722" i="16"/>
  <c r="W723" i="16"/>
  <c r="V723" i="16"/>
  <c r="U723" i="16"/>
  <c r="W724" i="16"/>
  <c r="V724" i="16"/>
  <c r="U724" i="16"/>
  <c r="W725" i="16"/>
  <c r="V725" i="16"/>
  <c r="U725" i="16"/>
  <c r="W726" i="16"/>
  <c r="V726" i="16"/>
  <c r="U726" i="16"/>
  <c r="W727" i="16"/>
  <c r="V727" i="16"/>
  <c r="U727" i="16"/>
  <c r="W728" i="16"/>
  <c r="V728" i="16"/>
  <c r="U728" i="16"/>
  <c r="W729" i="16"/>
  <c r="V729" i="16"/>
  <c r="U729" i="16"/>
  <c r="W730" i="16"/>
  <c r="V730" i="16"/>
  <c r="U730" i="16"/>
  <c r="W731" i="16"/>
  <c r="V731" i="16"/>
  <c r="U731" i="16"/>
  <c r="W732" i="16"/>
  <c r="V732" i="16"/>
  <c r="U732" i="16"/>
  <c r="W733" i="16"/>
  <c r="V733" i="16"/>
  <c r="U733" i="16"/>
  <c r="W734" i="16"/>
  <c r="V734" i="16"/>
  <c r="U734" i="16"/>
  <c r="W735" i="16"/>
  <c r="V735" i="16"/>
  <c r="U735" i="16"/>
  <c r="W736" i="16"/>
  <c r="V736" i="16"/>
  <c r="U736" i="16"/>
  <c r="W737" i="16"/>
  <c r="V737" i="16"/>
  <c r="U737" i="16"/>
  <c r="W738" i="16"/>
  <c r="V738" i="16"/>
  <c r="U738" i="16"/>
  <c r="W739" i="16"/>
  <c r="V739" i="16"/>
  <c r="U739" i="16"/>
  <c r="W740" i="16"/>
  <c r="V740" i="16"/>
  <c r="U740" i="16"/>
  <c r="W741" i="16"/>
  <c r="V741" i="16"/>
  <c r="U741" i="16"/>
  <c r="W742" i="16"/>
  <c r="V742" i="16"/>
  <c r="U742" i="16"/>
  <c r="W743" i="16"/>
  <c r="V743" i="16"/>
  <c r="U743" i="16"/>
  <c r="W744" i="16"/>
  <c r="V744" i="16"/>
  <c r="U744" i="16"/>
  <c r="W745" i="16"/>
  <c r="V745" i="16"/>
  <c r="U745" i="16"/>
  <c r="W746" i="16"/>
  <c r="V746" i="16"/>
  <c r="U746" i="16"/>
  <c r="W747" i="16"/>
  <c r="V747" i="16"/>
  <c r="U747" i="16"/>
  <c r="W748" i="16"/>
  <c r="V748" i="16"/>
  <c r="U748" i="16"/>
  <c r="W749" i="16"/>
  <c r="V749" i="16"/>
  <c r="U749" i="16"/>
  <c r="W750" i="16"/>
  <c r="V750" i="16"/>
  <c r="U750" i="16"/>
  <c r="W751" i="16"/>
  <c r="V751" i="16"/>
  <c r="U751" i="16"/>
  <c r="W752" i="16"/>
  <c r="V752" i="16"/>
  <c r="U752" i="16"/>
  <c r="W753" i="16"/>
  <c r="V753" i="16"/>
  <c r="U753" i="16"/>
  <c r="W754" i="16"/>
  <c r="V754" i="16"/>
  <c r="U754" i="16"/>
  <c r="W755" i="16"/>
  <c r="V755" i="16"/>
  <c r="U755" i="16"/>
  <c r="W756" i="16"/>
  <c r="V756" i="16"/>
  <c r="U756" i="16"/>
  <c r="W757" i="16"/>
  <c r="V757" i="16"/>
  <c r="U757" i="16"/>
  <c r="W758" i="16"/>
  <c r="V758" i="16"/>
  <c r="U758" i="16"/>
  <c r="W759" i="16"/>
  <c r="V759" i="16"/>
  <c r="U759" i="16"/>
  <c r="W760" i="16"/>
  <c r="V760" i="16"/>
  <c r="U760" i="16"/>
  <c r="W761" i="16"/>
  <c r="V761" i="16"/>
  <c r="U761" i="16"/>
  <c r="W762" i="16"/>
  <c r="V762" i="16"/>
  <c r="U762" i="16"/>
  <c r="W763" i="16"/>
  <c r="V763" i="16"/>
  <c r="U763" i="16"/>
  <c r="W764" i="16"/>
  <c r="V764" i="16"/>
  <c r="U764" i="16"/>
  <c r="W765" i="16"/>
  <c r="V765" i="16"/>
  <c r="U765" i="16"/>
  <c r="W766" i="16"/>
  <c r="V766" i="16"/>
  <c r="U766" i="16"/>
  <c r="W767" i="16"/>
  <c r="V767" i="16"/>
  <c r="U767" i="16"/>
  <c r="W768" i="16"/>
  <c r="V768" i="16"/>
  <c r="U768" i="16"/>
  <c r="W769" i="16"/>
  <c r="V769" i="16"/>
  <c r="U769" i="16"/>
  <c r="W770" i="16"/>
  <c r="V770" i="16"/>
  <c r="U770" i="16"/>
  <c r="W771" i="16"/>
  <c r="V771" i="16"/>
  <c r="U771" i="16"/>
  <c r="W772" i="16"/>
  <c r="V772" i="16"/>
  <c r="U772" i="16"/>
  <c r="W773" i="16"/>
  <c r="V773" i="16"/>
  <c r="U773" i="16"/>
  <c r="W774" i="16"/>
  <c r="V774" i="16"/>
  <c r="U774" i="16"/>
  <c r="W775" i="16"/>
  <c r="V775" i="16"/>
  <c r="U775" i="16"/>
  <c r="W776" i="16"/>
  <c r="V776" i="16"/>
  <c r="U776" i="16"/>
  <c r="W777" i="16"/>
  <c r="V777" i="16"/>
  <c r="U777" i="16"/>
  <c r="W778" i="16"/>
  <c r="V778" i="16"/>
  <c r="U778" i="16"/>
  <c r="W779" i="16"/>
  <c r="V779" i="16"/>
  <c r="U779" i="16"/>
  <c r="W780" i="16"/>
  <c r="V780" i="16"/>
  <c r="U780" i="16"/>
  <c r="W781" i="16"/>
  <c r="V781" i="16"/>
  <c r="U781" i="16"/>
  <c r="W782" i="16"/>
  <c r="V782" i="16"/>
  <c r="U782" i="16"/>
  <c r="W783" i="16"/>
  <c r="V783" i="16"/>
  <c r="U783" i="16"/>
  <c r="W784" i="16"/>
  <c r="V784" i="16"/>
  <c r="U784" i="16"/>
  <c r="W785" i="16"/>
  <c r="V785" i="16"/>
  <c r="U785" i="16"/>
  <c r="W786" i="16"/>
  <c r="V786" i="16"/>
  <c r="U786" i="16"/>
  <c r="W787" i="16"/>
  <c r="V787" i="16"/>
  <c r="U787" i="16"/>
  <c r="W788" i="16"/>
  <c r="V788" i="16"/>
  <c r="U788" i="16"/>
  <c r="W789" i="16"/>
  <c r="V789" i="16"/>
  <c r="U789" i="16"/>
  <c r="W790" i="16"/>
  <c r="V790" i="16"/>
  <c r="U790" i="16"/>
  <c r="W791" i="16"/>
  <c r="V791" i="16"/>
  <c r="U791" i="16"/>
  <c r="W792" i="16"/>
  <c r="V792" i="16"/>
  <c r="U792" i="16"/>
  <c r="W793" i="16"/>
  <c r="V793" i="16"/>
  <c r="U793" i="16"/>
  <c r="W794" i="16"/>
  <c r="V794" i="16"/>
  <c r="U794" i="16"/>
  <c r="W795" i="16"/>
  <c r="V795" i="16"/>
  <c r="U795" i="16"/>
  <c r="W796" i="16"/>
  <c r="V796" i="16"/>
  <c r="U796" i="16"/>
  <c r="W797" i="16"/>
  <c r="V797" i="16"/>
  <c r="U797" i="16"/>
  <c r="W798" i="16"/>
  <c r="V798" i="16"/>
  <c r="U798" i="16"/>
  <c r="W799" i="16"/>
  <c r="V799" i="16"/>
  <c r="U799" i="16"/>
  <c r="W800" i="16"/>
  <c r="V800" i="16"/>
  <c r="U800" i="16"/>
  <c r="W801" i="16"/>
  <c r="V801" i="16"/>
  <c r="U801" i="16"/>
  <c r="W802" i="16"/>
  <c r="V802" i="16"/>
  <c r="U802" i="16"/>
  <c r="W803" i="16"/>
  <c r="V803" i="16"/>
  <c r="U803" i="16"/>
  <c r="W804" i="16"/>
  <c r="V804" i="16"/>
  <c r="U804" i="16"/>
  <c r="W805" i="16"/>
  <c r="V805" i="16"/>
  <c r="U805" i="16"/>
  <c r="W806" i="16"/>
  <c r="V806" i="16"/>
  <c r="U806" i="16"/>
  <c r="W807" i="16"/>
  <c r="V807" i="16"/>
  <c r="U807" i="16"/>
  <c r="W808" i="16"/>
  <c r="V808" i="16"/>
  <c r="U808" i="16"/>
  <c r="W809" i="16"/>
  <c r="V809" i="16"/>
  <c r="U809" i="16"/>
  <c r="W810" i="16"/>
  <c r="V810" i="16"/>
  <c r="U810" i="16"/>
  <c r="W811" i="16"/>
  <c r="V811" i="16"/>
  <c r="U811" i="16"/>
  <c r="W812" i="16"/>
  <c r="V812" i="16"/>
  <c r="U812" i="16"/>
  <c r="W813" i="16"/>
  <c r="V813" i="16"/>
  <c r="U813" i="16"/>
  <c r="W814" i="16"/>
  <c r="V814" i="16"/>
  <c r="U814" i="16"/>
  <c r="W815" i="16"/>
  <c r="V815" i="16"/>
  <c r="U815" i="16"/>
  <c r="W816" i="16"/>
  <c r="V816" i="16"/>
  <c r="U816" i="16"/>
  <c r="W817" i="16"/>
  <c r="V817" i="16"/>
  <c r="U817" i="16"/>
  <c r="W818" i="16"/>
  <c r="V818" i="16"/>
  <c r="U818" i="16"/>
  <c r="W819" i="16"/>
  <c r="V819" i="16"/>
  <c r="U819" i="16"/>
  <c r="W820" i="16"/>
  <c r="V820" i="16"/>
  <c r="U820" i="16"/>
  <c r="W821" i="16"/>
  <c r="V821" i="16"/>
  <c r="U821" i="16"/>
  <c r="W822" i="16"/>
  <c r="V822" i="16"/>
  <c r="U822" i="16"/>
  <c r="W823" i="16"/>
  <c r="V823" i="16"/>
  <c r="U823" i="16"/>
  <c r="W824" i="16"/>
  <c r="V824" i="16"/>
  <c r="U824" i="16"/>
  <c r="W825" i="16"/>
  <c r="V825" i="16"/>
  <c r="U825" i="16"/>
  <c r="W826" i="16"/>
  <c r="V826" i="16"/>
  <c r="U826" i="16"/>
  <c r="W827" i="16"/>
  <c r="V827" i="16"/>
  <c r="U827" i="16"/>
  <c r="W828" i="16"/>
  <c r="V828" i="16"/>
  <c r="U828" i="16"/>
  <c r="W829" i="16"/>
  <c r="V829" i="16"/>
  <c r="U829" i="16"/>
  <c r="W830" i="16"/>
  <c r="V830" i="16"/>
  <c r="U830" i="16"/>
  <c r="W831" i="16"/>
  <c r="V831" i="16"/>
  <c r="U831" i="16"/>
  <c r="W832" i="16"/>
  <c r="V832" i="16"/>
  <c r="U832" i="16"/>
  <c r="W833" i="16"/>
  <c r="V833" i="16"/>
  <c r="U833" i="16"/>
  <c r="W834" i="16"/>
  <c r="V834" i="16"/>
  <c r="U834" i="16"/>
  <c r="W835" i="16"/>
  <c r="V835" i="16"/>
  <c r="U835" i="16"/>
  <c r="W836" i="16"/>
  <c r="V836" i="16"/>
  <c r="U836" i="16"/>
  <c r="W837" i="16"/>
  <c r="V837" i="16"/>
  <c r="U837" i="16"/>
  <c r="W838" i="16"/>
  <c r="V838" i="16"/>
  <c r="U838" i="16"/>
  <c r="W839" i="16"/>
  <c r="V839" i="16"/>
  <c r="U839" i="16"/>
  <c r="W840" i="16"/>
  <c r="V840" i="16"/>
  <c r="U840" i="16"/>
  <c r="W841" i="16"/>
  <c r="V841" i="16"/>
  <c r="U841" i="16"/>
  <c r="W842" i="16"/>
  <c r="V842" i="16"/>
  <c r="U842" i="16"/>
  <c r="W843" i="16"/>
  <c r="V843" i="16"/>
  <c r="U843" i="16"/>
  <c r="W844" i="16"/>
  <c r="V844" i="16"/>
  <c r="U844" i="16"/>
  <c r="W845" i="16"/>
  <c r="V845" i="16"/>
  <c r="U845" i="16"/>
  <c r="W846" i="16"/>
  <c r="V846" i="16"/>
  <c r="U846" i="16"/>
  <c r="W847" i="16"/>
  <c r="V847" i="16"/>
  <c r="U847" i="16"/>
  <c r="W848" i="16"/>
  <c r="V848" i="16"/>
  <c r="U848" i="16"/>
  <c r="W849" i="16"/>
  <c r="V849" i="16"/>
  <c r="U849" i="16"/>
  <c r="W850" i="16"/>
  <c r="V850" i="16"/>
  <c r="U850" i="16"/>
  <c r="W851" i="16"/>
  <c r="V851" i="16"/>
  <c r="U851" i="16"/>
  <c r="W852" i="16"/>
  <c r="V852" i="16"/>
  <c r="U852" i="16"/>
  <c r="W853" i="16"/>
  <c r="V853" i="16"/>
  <c r="U853" i="16"/>
  <c r="W854" i="16"/>
  <c r="V854" i="16"/>
  <c r="U854" i="16"/>
  <c r="W855" i="16"/>
  <c r="V855" i="16"/>
  <c r="U855" i="16"/>
  <c r="W856" i="16"/>
  <c r="V856" i="16"/>
  <c r="U856" i="16"/>
  <c r="W857" i="16"/>
  <c r="V857" i="16"/>
  <c r="U857" i="16"/>
  <c r="W858" i="16"/>
  <c r="V858" i="16"/>
  <c r="U858" i="16"/>
  <c r="W859" i="16"/>
  <c r="V859" i="16"/>
  <c r="U859" i="16"/>
  <c r="W860" i="16"/>
  <c r="V860" i="16"/>
  <c r="U860" i="16"/>
  <c r="W861" i="16"/>
  <c r="V861" i="16"/>
  <c r="U861" i="16"/>
  <c r="W862" i="16"/>
  <c r="V862" i="16"/>
  <c r="U862" i="16"/>
  <c r="W863" i="16"/>
  <c r="V863" i="16"/>
  <c r="U863" i="16"/>
  <c r="W864" i="16"/>
  <c r="V864" i="16"/>
  <c r="U864" i="16"/>
  <c r="W865" i="16"/>
  <c r="V865" i="16"/>
  <c r="U865" i="16"/>
  <c r="W866" i="16"/>
  <c r="V866" i="16"/>
  <c r="U866" i="16"/>
  <c r="W867" i="16"/>
  <c r="V867" i="16"/>
  <c r="U867" i="16"/>
  <c r="W868" i="16"/>
  <c r="V868" i="16"/>
  <c r="U868" i="16"/>
  <c r="W869" i="16"/>
  <c r="V869" i="16"/>
  <c r="U869" i="16"/>
  <c r="W870" i="16"/>
  <c r="V870" i="16"/>
  <c r="U870" i="16"/>
  <c r="W871" i="16"/>
  <c r="V871" i="16"/>
  <c r="U871" i="16"/>
  <c r="W872" i="16"/>
  <c r="V872" i="16"/>
  <c r="U872" i="16"/>
  <c r="W873" i="16"/>
  <c r="V873" i="16"/>
  <c r="U873" i="16"/>
  <c r="W874" i="16"/>
  <c r="V874" i="16"/>
  <c r="U874" i="16"/>
  <c r="W875" i="16"/>
  <c r="V875" i="16"/>
  <c r="U875" i="16"/>
  <c r="W876" i="16"/>
  <c r="V876" i="16"/>
  <c r="U876" i="16"/>
  <c r="W877" i="16"/>
  <c r="V877" i="16"/>
  <c r="U877" i="16"/>
  <c r="W878" i="16"/>
  <c r="V878" i="16"/>
  <c r="U878" i="16"/>
  <c r="W879" i="16"/>
  <c r="V879" i="16"/>
  <c r="U879" i="16"/>
  <c r="W880" i="16"/>
  <c r="V880" i="16"/>
  <c r="U880" i="16"/>
  <c r="W881" i="16"/>
  <c r="V881" i="16"/>
  <c r="U881" i="16"/>
  <c r="W882" i="16"/>
  <c r="V882" i="16"/>
  <c r="U882" i="16"/>
  <c r="W883" i="16"/>
  <c r="V883" i="16"/>
  <c r="U883" i="16"/>
  <c r="W884" i="16"/>
  <c r="V884" i="16"/>
  <c r="U884" i="16"/>
  <c r="W885" i="16"/>
  <c r="V885" i="16"/>
  <c r="U885" i="16"/>
  <c r="W886" i="16"/>
  <c r="V886" i="16"/>
  <c r="U886" i="16"/>
  <c r="W887" i="16"/>
  <c r="V887" i="16"/>
  <c r="U887" i="16"/>
  <c r="W888" i="16"/>
  <c r="V888" i="16"/>
  <c r="U888" i="16"/>
  <c r="W889" i="16"/>
  <c r="V889" i="16"/>
  <c r="U889" i="16"/>
  <c r="W890" i="16"/>
  <c r="V890" i="16"/>
  <c r="U890" i="16"/>
  <c r="W891" i="16"/>
  <c r="V891" i="16"/>
  <c r="U891" i="16"/>
  <c r="W892" i="16"/>
  <c r="V892" i="16"/>
  <c r="U892" i="16"/>
  <c r="W893" i="16"/>
  <c r="V893" i="16"/>
  <c r="U893" i="16"/>
  <c r="W894" i="16"/>
  <c r="V894" i="16"/>
  <c r="U894" i="16"/>
  <c r="W895" i="16"/>
  <c r="V895" i="16"/>
  <c r="U895" i="16"/>
  <c r="W896" i="16"/>
  <c r="V896" i="16"/>
  <c r="U896" i="16"/>
  <c r="W897" i="16"/>
  <c r="V897" i="16"/>
  <c r="U897" i="16"/>
  <c r="W898" i="16"/>
  <c r="V898" i="16"/>
  <c r="U898" i="16"/>
  <c r="W899" i="16"/>
  <c r="V899" i="16"/>
  <c r="U899" i="16"/>
  <c r="W900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626" i="11" l="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<sst xmlns="http://schemas.openxmlformats.org/spreadsheetml/2006/main" count="4133" uniqueCount="1300">
  <si>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</si>
  <si>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</si>
  <si>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</si>
  <si>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</si>
  <si>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</si>
  <si>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</si>
  <si>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</si>
  <si>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</si>
  <si>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</si>
  <si>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</si>
  <si>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</si>
  <si>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</si>
  <si>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</si>
  <si>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</si>
  <si>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</si>
  <si>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</si>
  <si>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</si>
  <si>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</si>
  <si>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</si>
  <si>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</si>
  <si>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</si>
  <si>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</si>
  <si>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</si>
  <si>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</si>
  <si>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</si>
  <si>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</si>
  <si>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</si>
  <si>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</si>
  <si>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</si>
  <si>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</si>
  <si>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</si>
  <si>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</si>
  <si>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</si>
  <si>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</si>
  <si>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</si>
  <si>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</si>
  <si>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</si>
  <si>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</si>
  <si>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</si>
  <si>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</si>
  <si>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</si>
  <si>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</si>
  <si>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</si>
  <si>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</si>
  <si>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</si>
  <si>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</si>
  <si>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</si>
  <si>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</si>
  <si>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</si>
  <si>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</si>
  <si>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</si>
  <si>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</si>
  <si>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</si>
  <si>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</si>
  <si>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</si>
  <si>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</si>
  <si>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</si>
  <si>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</si>
  <si>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</si>
  <si>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</si>
  <si>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</si>
  <si>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</si>
  <si>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</si>
  <si>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</si>
  <si>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</si>
  <si>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</si>
  <si>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</si>
  <si>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</si>
  <si>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</si>
  <si>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</si>
  <si>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</si>
  <si>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</si>
  <si>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</si>
  <si>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</si>
  <si>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</si>
  <si>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</si>
  <si>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</si>
  <si>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</si>
  <si>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</si>
  <si>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</si>
  <si>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</si>
  <si>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</si>
  <si>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</si>
  <si>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</si>
  <si>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</si>
  <si>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</si>
  <si>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</si>
  <si>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</si>
  <si>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</si>
  <si>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</si>
  <si>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</si>
  <si>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</si>
  <si>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</si>
  <si>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</si>
  <si>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</si>
  <si>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</si>
  <si>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</si>
  <si>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</si>
  <si>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</si>
  <si>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</si>
  <si>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</si>
  <si>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</si>
  <si>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</si>
  <si>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</si>
  <si>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</si>
  <si>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</si>
  <si>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</si>
  <si>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</si>
  <si>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</si>
  <si>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</si>
  <si>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</si>
  <si>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</si>
  <si>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</si>
  <si>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</si>
  <si>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</si>
  <si>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</si>
  <si>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</si>
  <si>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</si>
  <si>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</si>
  <si>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</si>
  <si>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</si>
  <si>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</si>
  <si>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</si>
  <si>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</si>
  <si>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</si>
  <si>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</si>
  <si>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</si>
  <si>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</si>
  <si>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</si>
  <si>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</si>
  <si>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</si>
  <si>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</si>
  <si>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</si>
  <si>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</si>
  <si>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</si>
  <si>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</si>
  <si>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</si>
  <si>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</si>
  <si>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</si>
  <si>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</si>
  <si>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</si>
  <si>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</si>
  <si>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</si>
  <si>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</si>
  <si>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</si>
  <si>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</si>
  <si>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</si>
  <si>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</si>
  <si>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</si>
  <si>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</si>
  <si>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</si>
  <si>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</si>
  <si>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</si>
  <si>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</si>
  <si>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</si>
  <si>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</si>
  <si>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</si>
  <si>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</si>
  <si>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</si>
  <si>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</si>
  <si>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</si>
  <si>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</si>
  <si>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</si>
  <si>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</si>
  <si>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</si>
  <si>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</si>
  <si>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</si>
  <si>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</si>
  <si>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</si>
  <si>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</si>
  <si>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</si>
  <si>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</si>
  <si>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</si>
  <si>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</si>
  <si>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</si>
  <si>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</si>
  <si>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</si>
  <si>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</si>
  <si>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</si>
  <si>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</si>
  <si>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</si>
  <si>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</si>
  <si>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</si>
  <si>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</si>
  <si>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</si>
  <si>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</si>
  <si>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</si>
  <si>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</si>
  <si>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</si>
  <si>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</si>
  <si>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</si>
  <si>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</si>
  <si>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</si>
  <si>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</si>
  <si>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</si>
  <si>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</si>
  <si>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</si>
  <si>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</si>
  <si>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</si>
  <si>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</si>
  <si>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</si>
  <si>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</si>
  <si>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</si>
  <si>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</si>
  <si>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</si>
  <si>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</si>
  <si>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</si>
  <si>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</si>
  <si>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</si>
  <si>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</si>
  <si>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</si>
  <si>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</si>
  <si>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</si>
  <si>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</si>
  <si>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</si>
  <si>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</si>
  <si>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</si>
  <si>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</si>
  <si>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</si>
  <si>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</si>
  <si>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</si>
  <si>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</si>
  <si>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</si>
  <si>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</si>
  <si>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</si>
  <si>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</si>
  <si>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</si>
  <si>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</si>
  <si>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</si>
  <si>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</si>
  <si>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</si>
  <si>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</si>
  <si>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</si>
  <si>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</si>
  <si>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</si>
  <si>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</si>
  <si>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</si>
  <si>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</si>
  <si>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</si>
  <si>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</si>
  <si>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</si>
  <si>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</si>
  <si>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</si>
  <si>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</si>
  <si>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</si>
  <si>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</si>
  <si>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</si>
  <si>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</si>
  <si>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</si>
  <si>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</si>
  <si>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</si>
  <si>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</si>
  <si>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</si>
  <si>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</si>
  <si>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</si>
  <si>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</si>
  <si>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</si>
  <si>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</si>
  <si>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</si>
  <si>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</si>
  <si>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</si>
  <si>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</si>
  <si>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</si>
  <si>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</si>
  <si>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</si>
  <si>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</si>
  <si>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</si>
  <si>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</si>
  <si>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</si>
  <si>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</si>
  <si>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</si>
  <si>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</si>
  <si>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</si>
  <si>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</si>
  <si>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</si>
  <si>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</si>
  <si>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</si>
  <si>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</si>
  <si>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</si>
  <si>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</si>
  <si>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</si>
  <si>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</si>
  <si>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</si>
  <si>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</si>
  <si>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</si>
  <si>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</si>
  <si>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</si>
  <si>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</si>
  <si>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</si>
  <si>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</si>
  <si>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</si>
  <si>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</si>
  <si>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</si>
  <si>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</si>
  <si>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</si>
  <si>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</si>
  <si>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</si>
  <si>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</si>
  <si>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</si>
  <si>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</si>
  <si>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</si>
  <si>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</si>
  <si>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</si>
  <si>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</si>
  <si>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</si>
  <si>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</si>
  <si>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</si>
  <si>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</si>
  <si>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</si>
  <si>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</si>
  <si>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</si>
  <si>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</si>
  <si>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</si>
  <si>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</si>
  <si>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</si>
  <si>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</si>
  <si>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</si>
  <si>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</si>
  <si>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</si>
  <si>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</si>
  <si>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</si>
  <si>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</si>
  <si>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</si>
  <si>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</si>
  <si>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</si>
  <si>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</si>
  <si>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</si>
  <si>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</si>
  <si>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</si>
  <si>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</si>
  <si>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</si>
  <si>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</si>
  <si>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</si>
  <si>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</si>
  <si>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</si>
  <si>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</si>
  <si>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</si>
  <si>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</si>
  <si>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</si>
  <si>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</si>
  <si>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</si>
  <si>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</si>
  <si>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</si>
  <si>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</si>
  <si>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</si>
  <si>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</si>
  <si>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</si>
  <si>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</si>
  <si>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</si>
  <si>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</si>
  <si>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</si>
  <si>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</si>
  <si>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</si>
  <si>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</si>
  <si>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</si>
  <si>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</si>
  <si>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</si>
  <si>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</si>
  <si>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</si>
  <si>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</si>
  <si>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</si>
  <si>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</si>
  <si>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</si>
  <si>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</si>
  <si>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</si>
  <si>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</si>
  <si>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</si>
  <si>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</si>
  <si>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</si>
  <si>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</si>
  <si>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</si>
  <si>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</si>
  <si>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</si>
  <si>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</si>
  <si>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</si>
  <si>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</si>
  <si>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</si>
  <si>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</si>
  <si>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</si>
  <si>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</si>
  <si>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</si>
  <si>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</si>
  <si>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</si>
  <si>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</si>
  <si>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</si>
  <si>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</si>
  <si>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</si>
  <si>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</si>
  <si>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</si>
  <si>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</si>
  <si>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</si>
  <si>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</si>
  <si>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</si>
  <si>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</si>
  <si>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</si>
  <si>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</si>
  <si>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</si>
  <si>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</si>
  <si>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</si>
  <si>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</si>
  <si>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</si>
  <si>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</si>
  <si>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</si>
  <si>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</si>
  <si>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</si>
  <si>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</si>
  <si>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</si>
  <si>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</si>
  <si>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</si>
  <si>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</si>
  <si>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</si>
  <si>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</si>
  <si>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</si>
  <si>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</si>
  <si>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</si>
  <si>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</si>
  <si>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</si>
  <si>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</si>
  <si>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</si>
  <si>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</si>
  <si>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</si>
  <si>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</si>
  <si>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</si>
  <si>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</si>
  <si>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</si>
  <si>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</si>
  <si>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</si>
  <si>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</si>
  <si>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</si>
  <si>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</si>
  <si>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</si>
  <si>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</si>
  <si>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</si>
  <si>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</si>
  <si>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</si>
  <si>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</si>
  <si>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</si>
  <si>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</si>
  <si>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</si>
  <si>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</si>
  <si>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</si>
  <si>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</si>
  <si>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</si>
  <si>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</si>
  <si>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</si>
  <si>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</si>
  <si>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</si>
  <si>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</si>
  <si>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</si>
  <si>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</si>
  <si>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</si>
  <si>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</si>
  <si>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</si>
  <si>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</si>
  <si>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</si>
  <si>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</si>
  <si>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</si>
  <si>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</si>
  <si>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</si>
  <si>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</si>
  <si>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</si>
  <si>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</si>
  <si>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</si>
  <si>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</si>
  <si>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</si>
  <si>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</si>
  <si>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</si>
  <si>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</si>
  <si>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</si>
  <si>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</si>
  <si>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</si>
  <si>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</si>
  <si>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</si>
  <si>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</si>
  <si>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</si>
  <si>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</si>
  <si>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</si>
  <si>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</si>
  <si>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</si>
  <si>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</si>
  <si>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</si>
  <si>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</si>
  <si>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</si>
  <si>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</si>
  <si>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</si>
  <si>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</si>
  <si>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</si>
  <si>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</si>
  <si>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</si>
  <si>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</si>
  <si>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</si>
  <si>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</si>
  <si>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</si>
  <si>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</si>
  <si>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</si>
  <si>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</si>
  <si>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</si>
  <si>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</si>
  <si>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</si>
  <si>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</si>
  <si>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</si>
  <si>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</si>
  <si>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</si>
  <si>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</si>
  <si>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</si>
  <si>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</si>
  <si>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</si>
  <si>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</si>
  <si>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</si>
  <si>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</si>
  <si>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</si>
  <si>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</si>
  <si>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</si>
  <si>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</si>
  <si>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</si>
  <si>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</si>
  <si>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</si>
  <si>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</si>
  <si>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</si>
  <si>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</si>
  <si>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</si>
  <si>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</si>
  <si>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</si>
  <si>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</si>
  <si>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</si>
  <si>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</si>
  <si>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</si>
  <si>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</si>
  <si>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</si>
  <si>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</si>
  <si>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</si>
  <si>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</si>
  <si>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</si>
  <si>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</si>
  <si>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</si>
  <si>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</si>
  <si>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</si>
  <si>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</si>
  <si>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</si>
  <si>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</si>
  <si>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</si>
  <si>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</si>
  <si>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</si>
  <si>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</si>
  <si>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</si>
  <si>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</si>
  <si>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</si>
  <si>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</si>
  <si>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</si>
  <si>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</si>
  <si>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</si>
  <si>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</si>
  <si>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</si>
  <si>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</si>
  <si>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</si>
  <si>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</si>
  <si>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</si>
  <si>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</si>
  <si>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</si>
  <si>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</si>
  <si>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</si>
  <si>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</si>
  <si>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</si>
  <si>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</si>
  <si>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</si>
  <si>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</si>
  <si>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</si>
  <si>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</si>
  <si>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</si>
  <si>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</si>
  <si>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</si>
  <si>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</si>
  <si>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</si>
  <si>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</si>
  <si>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</si>
  <si>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</si>
  <si>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</si>
  <si>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</si>
  <si>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</si>
  <si>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</si>
  <si>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</si>
  <si>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</si>
  <si>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</si>
  <si>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</si>
  <si>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</si>
  <si>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</si>
  <si>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</si>
  <si>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</si>
  <si>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</si>
  <si>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</si>
  <si>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</si>
  <si>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</si>
  <si>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</si>
  <si>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</si>
  <si>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</si>
  <si>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</si>
  <si>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</si>
  <si>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</si>
  <si>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</si>
  <si>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</si>
  <si>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</si>
  <si>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</si>
  <si>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</si>
  <si>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</si>
  <si>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</si>
  <si>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</si>
  <si>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</si>
  <si>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</si>
  <si>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</si>
  <si>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</si>
  <si>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</si>
  <si>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</si>
  <si>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</si>
  <si>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</si>
  <si>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</si>
  <si>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</si>
  <si>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</si>
  <si>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</si>
  <si>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</si>
  <si>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</si>
  <si>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</si>
  <si>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</si>
  <si>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</si>
  <si>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</si>
  <si>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</si>
  <si>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</si>
  <si>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</si>
  <si>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</si>
  <si>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</si>
  <si>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</si>
  <si>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</si>
  <si>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</si>
  <si>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</si>
  <si>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</si>
  <si>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</si>
  <si>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</si>
  <si>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</si>
  <si>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</si>
  <si>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</si>
  <si>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</si>
  <si>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</si>
  <si>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</si>
  <si>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</si>
  <si>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</si>
  <si>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</si>
  <si>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</si>
  <si>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</si>
  <si>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</si>
  <si>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</si>
  <si>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</si>
  <si>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</si>
  <si>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</si>
  <si>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</si>
  <si>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</si>
  <si>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</si>
  <si>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</si>
  <si>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</si>
  <si>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</si>
  <si>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</si>
  <si>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</si>
  <si>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</si>
  <si>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</si>
  <si>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</si>
  <si>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</si>
  <si>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</si>
  <si>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</si>
  <si>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</si>
  <si>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</si>
  <si>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</si>
  <si>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</si>
  <si>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</si>
  <si>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</si>
  <si>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</si>
  <si>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</si>
  <si>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</si>
  <si>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</si>
  <si>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</si>
  <si>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</si>
  <si>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</si>
  <si>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</si>
  <si>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</si>
  <si>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</si>
  <si>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</si>
  <si>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</si>
  <si>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</si>
  <si>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</si>
  <si>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</si>
  <si>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</si>
  <si>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</si>
  <si>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</si>
  <si>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</si>
  <si>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</si>
  <si>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</si>
  <si>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</si>
  <si>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</si>
  <si>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</si>
  <si>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</si>
  <si>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</si>
  <si>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</si>
  <si>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</si>
  <si>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</si>
  <si>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</si>
  <si>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</si>
  <si>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</si>
  <si>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</si>
  <si>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</si>
  <si>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</si>
  <si>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</si>
  <si>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</si>
  <si>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</si>
  <si>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</si>
  <si>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</si>
  <si>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</si>
  <si>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</si>
  <si>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</si>
  <si>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</si>
  <si>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</si>
  <si>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</si>
  <si>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</si>
  <si>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</si>
  <si>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</si>
  <si>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</si>
  <si>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</si>
  <si>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</si>
  <si>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</si>
  <si>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</si>
  <si>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</si>
  <si>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</si>
  <si>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</si>
  <si>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</si>
  <si>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</si>
  <si>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</si>
  <si>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</si>
  <si>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</si>
  <si>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</si>
  <si>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</si>
  <si>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</si>
  <si>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</si>
  <si>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</si>
  <si>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</si>
  <si>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</si>
  <si>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</si>
  <si>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</si>
  <si>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</si>
  <si>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</si>
  <si>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</si>
  <si>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</si>
  <si>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</si>
  <si>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</si>
  <si>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</si>
  <si>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</si>
  <si>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</si>
  <si>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</si>
  <si>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</si>
  <si>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</si>
  <si>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</si>
  <si>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</si>
  <si>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</si>
  <si>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</si>
  <si>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</si>
  <si>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</si>
  <si>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</si>
  <si>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</si>
  <si>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</si>
  <si>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</si>
  <si>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</si>
  <si>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</si>
  <si>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</si>
  <si>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</si>
  <si>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</si>
  <si>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</si>
  <si>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</si>
  <si>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</si>
  <si>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</si>
  <si>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</si>
  <si>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</si>
  <si>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</si>
  <si>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</si>
  <si>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</si>
  <si>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</si>
  <si>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</si>
  <si>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</si>
  <si>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</si>
  <si>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</si>
  <si>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</si>
  <si>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</si>
  <si>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</si>
  <si>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</si>
  <si>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</si>
  <si>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</si>
  <si>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</si>
  <si>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</si>
  <si>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</si>
  <si>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</si>
  <si>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</si>
  <si>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</si>
  <si>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</si>
  <si>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</si>
  <si>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</si>
  <si>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</si>
  <si>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</si>
  <si>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</si>
  <si>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</si>
  <si>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</si>
  <si>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</si>
  <si>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</si>
  <si>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</si>
  <si>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</si>
  <si>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</si>
  <si>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</si>
  <si>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</si>
  <si>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</si>
  <si>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</si>
  <si>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</si>
  <si>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</si>
  <si>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</si>
  <si>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</si>
  <si>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</si>
  <si>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</si>
  <si>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</si>
  <si>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</si>
  <si>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</si>
  <si>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</si>
  <si>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</si>
  <si>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</si>
  <si>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</si>
  <si>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</si>
  <si>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</si>
  <si>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</si>
  <si>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</si>
  <si>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</si>
  <si>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</si>
  <si>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</si>
  <si>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</si>
  <si>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</si>
  <si>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</si>
  <si>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</si>
  <si>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</si>
  <si>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</si>
  <si>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</si>
  <si>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</si>
  <si>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</si>
  <si>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</si>
  <si>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</si>
  <si>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</si>
  <si>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</si>
  <si>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</si>
  <si>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</si>
  <si>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</si>
  <si>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</si>
  <si>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</si>
  <si>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</si>
  <si>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</si>
  <si>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</si>
  <si>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</si>
  <si>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</si>
  <si>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</si>
  <si>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</si>
  <si>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</si>
  <si>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</si>
  <si>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</si>
  <si>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</si>
  <si>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</si>
  <si>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</si>
  <si>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</si>
  <si>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</si>
  <si>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</si>
  <si>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</si>
  <si>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</si>
  <si>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</si>
  <si>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</si>
  <si>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</si>
  <si>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</si>
  <si>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</si>
  <si>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</si>
  <si>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</si>
  <si>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</si>
  <si>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</si>
  <si>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</si>
  <si>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</si>
  <si>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</si>
  <si>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</si>
  <si>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</si>
  <si>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</si>
  <si>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</si>
  <si>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</si>
  <si>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</si>
  <si>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</si>
  <si>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</si>
  <si>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</si>
  <si>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</si>
  <si>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</si>
  <si>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</si>
  <si>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</si>
  <si>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</si>
  <si>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</si>
  <si>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</si>
  <si>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</si>
  <si>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</si>
  <si>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</si>
  <si>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</si>
  <si>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</si>
  <si>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</si>
  <si>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</si>
  <si>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</si>
  <si>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</si>
  <si>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</si>
  <si>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</si>
  <si>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</si>
  <si>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</si>
  <si>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</si>
  <si>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</si>
  <si>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</si>
  <si>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</si>
  <si>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</si>
  <si>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</si>
  <si>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</si>
  <si>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</si>
  <si>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</si>
  <si>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</si>
  <si>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</si>
  <si>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</si>
  <si>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</si>
  <si>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</si>
  <si>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</si>
  <si>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</si>
  <si>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</si>
  <si>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</si>
  <si>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</si>
  <si>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</si>
  <si>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</si>
  <si>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</si>
  <si>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</si>
  <si>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</si>
  <si>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</si>
  <si>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</si>
  <si>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</si>
  <si>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</si>
  <si>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</si>
  <si>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</si>
  <si>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</si>
  <si>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</si>
  <si>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</si>
  <si>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</si>
  <si>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</si>
  <si>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</si>
  <si>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</si>
  <si>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</si>
  <si>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</si>
  <si>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</si>
  <si>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</si>
  <si>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</si>
  <si>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</si>
  <si>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</si>
  <si>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</si>
  <si>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</si>
  <si>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</si>
  <si>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</si>
  <si>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</si>
  <si>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</si>
  <si>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</si>
  <si>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</si>
  <si>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</si>
  <si>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</si>
  <si>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</si>
  <si>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</si>
  <si>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</si>
  <si>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</si>
  <si>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</si>
  <si>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</si>
  <si>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</si>
  <si>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</si>
  <si>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</si>
  <si>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</si>
  <si>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</si>
  <si>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</si>
  <si>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</si>
  <si>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</si>
  <si>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</si>
  <si>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</si>
  <si>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</si>
  <si>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</si>
  <si>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</si>
  <si>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</si>
  <si>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</si>
  <si>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</si>
  <si>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</si>
  <si>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</si>
  <si>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</si>
  <si>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</si>
  <si>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</si>
  <si>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</si>
  <si>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</si>
  <si>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</si>
  <si>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</si>
  <si>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</si>
  <si>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</si>
  <si>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</si>
  <si>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</si>
  <si>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</si>
  <si>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</si>
  <si>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</si>
  <si>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</si>
  <si>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</si>
  <si>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</si>
  <si>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</si>
  <si>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</si>
  <si>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</si>
  <si>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</si>
  <si>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</si>
  <si>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</si>
  <si>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</si>
  <si>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</si>
  <si>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</si>
  <si>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</si>
  <si>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</si>
  <si>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</si>
  <si>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</si>
  <si>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</si>
  <si>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</si>
  <si>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</si>
  <si>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</si>
  <si>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</si>
  <si>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</si>
  <si>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</si>
  <si>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</si>
  <si>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</si>
  <si>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</si>
  <si>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</si>
  <si>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</si>
  <si>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</si>
  <si>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</si>
  <si>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</si>
  <si>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</si>
  <si>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</si>
  <si>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</si>
  <si>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</si>
  <si>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</si>
  <si>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</si>
  <si>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</si>
  <si>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</si>
  <si>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</si>
  <si>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</si>
  <si>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</si>
  <si>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</si>
  <si>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</si>
  <si>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</si>
  <si>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</si>
  <si>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</si>
  <si>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</si>
  <si>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</si>
  <si>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</si>
  <si>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</si>
  <si>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</si>
  <si>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</si>
  <si>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</si>
  <si>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</si>
  <si>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</si>
  <si>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</si>
  <si>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</si>
  <si>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</si>
  <si>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</si>
  <si>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</si>
  <si>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</si>
  <si>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</si>
  <si>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</si>
  <si>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</si>
  <si>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</si>
  <si>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</si>
  <si>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</si>
  <si>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</si>
  <si>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</si>
  <si>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</si>
  <si>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</si>
  <si>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</si>
  <si>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</si>
  <si>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</si>
  <si>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</si>
  <si>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</si>
  <si>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</si>
  <si>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</si>
  <si>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</si>
  <si>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</si>
  <si>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</si>
  <si>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</si>
  <si>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</si>
  <si>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</si>
  <si>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</si>
  <si>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</si>
  <si>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</si>
  <si>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</si>
  <si>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</si>
  <si>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</si>
  <si>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</si>
  <si>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</si>
  <si>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</si>
  <si>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</si>
  <si>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</si>
  <si>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</si>
  <si>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</si>
  <si>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</si>
  <si>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</si>
  <si>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</si>
  <si>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</si>
  <si>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</si>
  <si>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</si>
  <si>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</si>
  <si>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</si>
  <si>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</si>
  <si>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</si>
  <si>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</si>
  <si>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</si>
  <si>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</si>
  <si>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</si>
  <si>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</si>
  <si>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</si>
  <si>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</si>
  <si>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</si>
  <si>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</si>
  <si>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</si>
  <si>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</si>
  <si>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</si>
  <si>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</si>
  <si>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</si>
  <si>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</si>
  <si>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</si>
  <si>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</si>
  <si>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</si>
  <si>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</si>
  <si>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</si>
  <si>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</si>
  <si>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</si>
  <si>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</si>
  <si>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</si>
  <si>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</si>
  <si>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</si>
  <si>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</si>
  <si>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</si>
  <si>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</si>
  <si>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</si>
  <si>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</si>
  <si>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</si>
  <si>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</si>
  <si>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</si>
  <si>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</si>
  <si>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</si>
  <si>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</si>
  <si>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</si>
  <si>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</si>
  <si>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</si>
  <si>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</si>
  <si>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</si>
  <si>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</si>
  <si>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</si>
  <si>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</si>
  <si>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</si>
  <si>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</si>
  <si>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</si>
  <si>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</si>
  <si>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</si>
  <si>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</si>
  <si>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</si>
  <si>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</si>
  <si>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</si>
  <si>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</si>
  <si>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</si>
  <si>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</si>
  <si>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</si>
  <si>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</si>
  <si>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</si>
  <si>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</si>
  <si>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</si>
  <si>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</si>
  <si>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</si>
  <si>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</si>
  <si>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</si>
  <si>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</si>
  <si>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</si>
  <si>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</si>
  <si>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</si>
  <si>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</si>
  <si>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</si>
  <si>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</si>
  <si>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</si>
  <si>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</si>
  <si>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</si>
  <si>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</si>
  <si>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</si>
  <si>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</si>
  <si>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</si>
  <si>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</si>
  <si>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</si>
  <si>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</si>
  <si>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</si>
  <si>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</si>
  <si>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</si>
  <si>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</si>
  <si>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</si>
  <si>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</si>
  <si>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</si>
  <si>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</si>
  <si>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</si>
  <si>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</si>
  <si>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</si>
  <si>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</si>
  <si>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</si>
  <si>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</si>
  <si>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</si>
  <si>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</si>
  <si>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</si>
  <si>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</si>
  <si>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</si>
  <si>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</si>
  <si>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</si>
  <si>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</si>
  <si>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</si>
  <si>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</si>
  <si>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</si>
  <si>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</si>
  <si>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</si>
  <si>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</si>
  <si>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</si>
  <si>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</si>
  <si>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</si>
  <si>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</si>
  <si>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</si>
  <si>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</si>
  <si>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</si>
  <si>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</si>
  <si>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</si>
  <si>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>MC1 10h</t>
  </si>
  <si>
    <t>Descarga de brita</t>
  </si>
  <si>
    <t xml:space="preserve">Aguarda confirmação do pátio para encerramento </t>
  </si>
  <si>
    <t>TBSNORTE</t>
  </si>
  <si>
    <t>Troca de meia chave TBS norte</t>
  </si>
  <si>
    <t>Equipe pronta as 10h</t>
  </si>
  <si>
    <t>Execução de solda</t>
  </si>
  <si>
    <t>Equipe no local, sem condições climáticas para atividade</t>
  </si>
  <si>
    <t>Elson</t>
  </si>
  <si>
    <t xml:space="preserve">Equipe pronta as 9h, aguarda oportunidade </t>
  </si>
  <si>
    <t>TAG</t>
  </si>
  <si>
    <t>PCM</t>
  </si>
  <si>
    <t>Deslocamento de TAG para abastecer no TOM e seguir para TIN</t>
  </si>
  <si>
    <t xml:space="preserve">Aguarda informação do pátio para acionar equipe </t>
  </si>
  <si>
    <t>Herbert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</si>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</sst>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AW1" activePane="topRight" state="frozen"/>
      <selection pane="topRight" activeCell="BJ14" sqref="BJ1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IF(D6="","*",IFERROR(IF(ISODD(COUNT(AS6:AX802)),"ERRO",SUM((AT6-AS6),(AV6-AU6),(AX6-AW6))),"ERRO"))</f>
        <v>ERRO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0.39583333333333331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/>
      <c r="AS9" s="32"/>
      <c r="AT9" s="32"/>
      <c r="AU9" s="32"/>
      <c r="AV9" s="32"/>
      <c r="AW9" s="32"/>
      <c r="AX9" s="32"/>
      <c r="AY9" s="184" t="str">
        <f t="shared" ref="AY9:AY72" si="2">IF(D9="","*",IFERROR(IF(ISODD(COUNT(AS9:AX803)),"ERRO",SUM((AT9-AS9),(AV9-AU9),(AX9-AW9))),"ERRO"))</f>
        <v>ERRO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/>
      <c r="BI9" s="14"/>
      <c r="BJ9" s="14" t="s">
        <v>1230</v>
      </c>
      <c r="BK9" s="14"/>
      <c r="BL9" s="13"/>
      <c r="BM9" s="12"/>
      <c r="BN9" s="12"/>
      <c r="BO9" s="130"/>
      <c r="BP9" s="14"/>
      <c r="BQ9" s="10" t="e">
        <f t="shared" ref="BQ9:BQ72" si="3">IF(AND(BR9&lt;1,BS9&lt;1),"Produção e Intervalo",IF(BR9&lt;1,"Intervalo",IF(BS9&lt;1,"Produção","Aderente")))</f>
        <v>#VALUE!</v>
      </c>
      <c r="BR9" s="15" t="e">
        <f t="shared" ref="BR9:BR72" si="4">IF(OR(B9="",F9=""),"*",AY9/P9)</f>
        <v>#VALUE!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166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0.375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1231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TGR2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 t="str">
        <f t="shared" si="2"/>
        <v>ERRO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/>
      <c r="BI10" s="14"/>
      <c r="BJ10" s="14" t="s">
        <v>1232</v>
      </c>
      <c r="BK10" s="14"/>
      <c r="BL10" s="13"/>
      <c r="BM10" s="12"/>
      <c r="BN10" s="12"/>
      <c r="BO10" s="130"/>
      <c r="BP10" s="14"/>
      <c r="BQ10" s="10" t="e">
        <f t="shared" si="3"/>
        <v>#VALUE!</v>
      </c>
      <c r="BR10" s="15" t="e">
        <f t="shared" si="4"/>
        <v>#VALUE!</v>
      </c>
      <c r="BS10" s="15">
        <f t="shared" si="5"/>
        <v>0</v>
      </c>
      <c r="BT10" s="157" t="str">
        <f t="shared" si="6"/>
        <v/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1233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1234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/>
      <c r="AS11" s="32"/>
      <c r="AT11" s="32"/>
      <c r="AU11" s="32"/>
      <c r="AV11" s="32"/>
      <c r="AW11" s="32"/>
      <c r="AX11" s="32"/>
      <c r="AY11" s="184" t="str">
        <f t="shared" si="2"/>
        <v>ERRO</v>
      </c>
      <c r="AZ11" s="11"/>
      <c r="BA11" s="60"/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/>
      <c r="BI11" s="14"/>
      <c r="BJ11" s="14" t="s">
        <v>1235</v>
      </c>
      <c r="BK11" s="14"/>
      <c r="BL11" s="13"/>
      <c r="BM11" s="12"/>
      <c r="BN11" s="12"/>
      <c r="BO11" s="130"/>
      <c r="BP11" s="14"/>
      <c r="BQ11" s="10" t="e">
        <f t="shared" si="3"/>
        <v>#VALUE!</v>
      </c>
      <c r="BR11" s="15" t="e">
        <f t="shared" si="4"/>
        <v>#VALUE!</v>
      </c>
      <c r="BS11" s="15">
        <f t="shared" si="5"/>
        <v>0</v>
      </c>
      <c r="BT11" s="157" t="str">
        <f t="shared" si="6"/>
        <v/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1236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/>
      <c r="AU12" s="32"/>
      <c r="AV12" s="32"/>
      <c r="AW12" s="32"/>
      <c r="AX12" s="32"/>
      <c r="AY12" s="184" t="str">
        <f t="shared" si="2"/>
        <v>ERRO</v>
      </c>
      <c r="AZ12" s="11"/>
      <c r="BA12" s="60"/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/>
      <c r="BI12" s="14"/>
      <c r="BJ12" s="14" t="s">
        <v>1237</v>
      </c>
      <c r="BK12" s="14"/>
      <c r="BL12" s="13"/>
      <c r="BM12" s="12"/>
      <c r="BN12" s="12"/>
      <c r="BO12" s="130"/>
      <c r="BP12" s="14"/>
      <c r="BQ12" s="10" t="e">
        <f t="shared" si="3"/>
        <v>#VALUE!</v>
      </c>
      <c r="BR12" s="15" t="e">
        <f t="shared" si="4"/>
        <v>#VALUE!</v>
      </c>
      <c r="BS12" s="15">
        <f t="shared" si="5"/>
        <v>0</v>
      </c>
      <c r="BT12" s="157" t="str">
        <f t="shared" si="6"/>
        <v/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1238</v>
      </c>
      <c r="W13" s="135" t="s">
        <v>1236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/>
      <c r="AT13" s="32"/>
      <c r="AU13" s="32"/>
      <c r="AV13" s="32"/>
      <c r="AW13" s="32"/>
      <c r="AX13" s="32"/>
      <c r="AY13" s="184">
        <f t="shared" si="2"/>
        <v>0</v>
      </c>
      <c r="AZ13" s="11"/>
      <c r="BA13" s="60"/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/>
      <c r="BI13" s="14"/>
      <c r="BJ13" s="14" t="s">
        <v>1239</v>
      </c>
      <c r="BK13" s="14"/>
      <c r="BL13" s="13"/>
      <c r="BM13" s="12"/>
      <c r="BN13" s="12"/>
      <c r="BO13" s="130"/>
      <c r="BP13" s="14"/>
      <c r="BQ13" s="10" t="str">
        <f t="shared" si="3"/>
        <v>Produção e Intervalo</v>
      </c>
      <c r="BR13" s="15">
        <f t="shared" si="4"/>
        <v>0</v>
      </c>
      <c r="BS13" s="15">
        <f t="shared" si="5"/>
        <v>0</v>
      </c>
      <c r="BT13" s="157" t="str">
        <f t="shared" si="6"/>
        <v/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1240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1241</v>
      </c>
      <c r="W14" s="135" t="s">
        <v>1242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/>
      <c r="AS14" s="32"/>
      <c r="AT14" s="32"/>
      <c r="AU14" s="32"/>
      <c r="AV14" s="32"/>
      <c r="AW14" s="32"/>
      <c r="AX14" s="32"/>
      <c r="AY14" s="184">
        <f t="shared" si="2"/>
        <v>0</v>
      </c>
      <c r="AZ14" s="11"/>
      <c r="BA14" s="60"/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/>
      <c r="BI14" s="14"/>
      <c r="BJ14" s="14" t="s">
        <v>1243</v>
      </c>
      <c r="BK14" s="14"/>
      <c r="BL14" s="13"/>
      <c r="BM14" s="12"/>
      <c r="BN14" s="12"/>
      <c r="BO14" s="130"/>
      <c r="BP14" s="14"/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/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1244</v>
      </c>
      <c r="W15" s="135" t="s">
        <v>1236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/>
      <c r="AT15" s="32"/>
      <c r="AU15" s="32"/>
      <c r="AV15" s="32"/>
      <c r="AW15" s="32"/>
      <c r="AX15" s="32"/>
      <c r="AY15" s="184">
        <f t="shared" si="2"/>
        <v>0</v>
      </c>
      <c r="AZ15" s="11"/>
      <c r="BA15" s="60"/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/>
      <c r="BI15" s="14"/>
      <c r="BJ15" s="14" t="s">
        <v>1237</v>
      </c>
      <c r="BK15" s="14"/>
      <c r="BL15" s="13"/>
      <c r="BM15" s="12"/>
      <c r="BN15" s="12"/>
      <c r="BO15" s="130"/>
      <c r="BP15" s="14"/>
      <c r="BQ15" s="10" t="str">
        <f t="shared" si="3"/>
        <v>Produção e Intervalo</v>
      </c>
      <c r="BR15" s="15">
        <f t="shared" si="4"/>
        <v>0</v>
      </c>
      <c r="BS15" s="15">
        <f t="shared" si="5"/>
        <v>0</v>
      </c>
      <c r="BT15" s="157" t="str">
        <f t="shared" si="6"/>
        <v/>
      </c>
    </row>
    <row r="16" spans="1:72" hidden="1">
      <c r="A16" s="44" t="str">
        <f t="shared" si="1"/>
        <v/>
      </c>
      <c r="B16" s="133"/>
      <c r="C16" s="7" t="str">
        <f>IF(BS_CONTROLE[[#This Row],[DATA]]="","",WEEKNUM(BS_CONTROLE[[#This Row],[DATA]]))</f>
        <v/>
      </c>
      <c r="D16" s="45"/>
      <c r="E16" s="185">
        <v>9</v>
      </c>
      <c r="F16" s="134"/>
      <c r="G16" s="8" t="str">
        <f>IF(D16="","*",VLOOKUP(F16,BS_ATIVIDADE[#All],3,FALSE))</f>
        <v>*</v>
      </c>
      <c r="H16" s="135"/>
      <c r="I16" s="135"/>
      <c r="J16" s="151"/>
      <c r="K16" s="151"/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35"/>
      <c r="P16" s="135"/>
      <c r="Q16" s="71"/>
      <c r="R16" s="9" t="str">
        <f>IFERROR(_xlfn.XLOOKUP(F16, BS_ATIVIDADE[ATIVIDADE],BS_ATIVIDADE[UNIDADE] ), "*")</f>
        <v>*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99" t="str">
        <f>IFERROR(_xlfn.XLOOKUP(J16, BASE_MAPA!$B$2:$B$408, BASE_MAPA!$G$2:$G$408), "ERRO")</f>
        <v>ERRO</v>
      </c>
      <c r="V16" s="143"/>
      <c r="W16" s="135"/>
      <c r="X16" s="152"/>
      <c r="Y16" s="129"/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-</v>
      </c>
      <c r="AJ16" s="8" t="str">
        <f>IF(D16="","*",VLOOKUP(AI16,BS_ATIVIDADE[#Data],3,FALSE))</f>
        <v>*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-</v>
      </c>
      <c r="AN16" s="175" t="str">
        <f>IF(BS_CONTROLE[[#This Row],[SB]]=0, "-", BS_CONTROLE[[#This Row],[SB]])</f>
        <v>-</v>
      </c>
      <c r="AO16" s="176" t="str">
        <f>IF(BS_CONTROLE[[#This Row],[SUB]]=0, "-", BS_CONTROLE[[#This Row],[SUB]])</f>
        <v>-</v>
      </c>
      <c r="AP16" s="177" t="str">
        <f>IF(BS_CONTROLE[[#This Row],[KM - Inicio]]=0, "-", BS_CONTROLE[[#This Row],[KM - Inicio]])</f>
        <v>-</v>
      </c>
      <c r="AQ16" s="177" t="str">
        <f>IF(BS_CONTROLE[[#This Row],[KM - Fim]]=0, "-", BS_CONTROLE[[#This Row],[KM - Fim]])</f>
        <v>-</v>
      </c>
      <c r="AR16" s="32"/>
      <c r="AS16" s="32"/>
      <c r="AT16" s="32"/>
      <c r="AU16" s="32"/>
      <c r="AV16" s="32"/>
      <c r="AW16" s="32"/>
      <c r="AX16" s="32"/>
      <c r="AY16" s="184" t="str">
        <f t="shared" si="2"/>
        <v>*</v>
      </c>
      <c r="AZ16" s="11"/>
      <c r="BA16" s="60"/>
      <c r="BB16" s="9" t="str">
        <f>IFERROR(_xlfn.XLOOKUP(AI16, BS_ATIVIDADE[ATIVIDADE],BS_ATIVIDADE[UNIDADE] ), "*")</f>
        <v>*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200" t="str">
        <f>IFERROR(_xlfn.XLOOKUP(AO16, BASE_MAPA!$B$2:$B$408, BASE_MAPA!$G$2:$G$408), "ERRO")</f>
        <v>ERRO</v>
      </c>
      <c r="BF16" s="178" t="str">
        <f>IF(BS_CONTROLE[[#This Row],[Responsavel pelo boletim]]=0, "-", BS_CONTROLE[[#This Row],[Responsavel pelo boletim]])</f>
        <v>-</v>
      </c>
      <c r="BG16" s="13"/>
      <c r="BH16" s="14"/>
      <c r="BI16" s="14"/>
      <c r="BJ16" s="14"/>
      <c r="BK16" s="14"/>
      <c r="BL16" s="13"/>
      <c r="BM16" s="12"/>
      <c r="BN16" s="12"/>
      <c r="BO16" s="130"/>
      <c r="BP16" s="14"/>
      <c r="BQ16" s="10" t="str">
        <f t="shared" si="3"/>
        <v>Aderente</v>
      </c>
      <c r="BR16" s="15" t="str">
        <f t="shared" si="4"/>
        <v>*</v>
      </c>
      <c r="BS16" s="15" t="str">
        <f t="shared" si="5"/>
        <v>*</v>
      </c>
      <c r="BT16" s="157" t="str">
        <f t="shared" si="6"/>
        <v/>
      </c>
    </row>
    <row r="17" spans="1:72" hidden="1">
      <c r="A17" s="44" t="str">
        <f t="shared" si="1"/>
        <v/>
      </c>
      <c r="B17" s="133"/>
      <c r="C17" s="7" t="str">
        <f>IF(BS_CONTROLE[[#This Row],[DATA]]="","",WEEKNUM(BS_CONTROLE[[#This Row],[DATA]]))</f>
        <v/>
      </c>
      <c r="D17" s="45"/>
      <c r="E17" s="185">
        <v>10</v>
      </c>
      <c r="F17" s="134"/>
      <c r="G17" s="8" t="str">
        <f>IF(D17="","*",VLOOKUP(F17,BS_ATIVIDADE[#All],3,FALSE))</f>
        <v>*</v>
      </c>
      <c r="H17" s="135"/>
      <c r="I17" s="135"/>
      <c r="J17" s="151"/>
      <c r="K17" s="151"/>
      <c r="L17" s="71" t="s">
        <v>602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4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35"/>
      <c r="P17" s="135"/>
      <c r="Q17" s="71"/>
      <c r="R17" s="9" t="str">
        <f>IFERROR(_xlfn.XLOOKUP(F17, BS_ATIVIDADE[ATIVIDADE],BS_ATIVIDADE[UNIDADE] ), "*")</f>
        <v>*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99" t="str">
        <f>IFERROR(_xlfn.XLOOKUP(J17, BASE_MAPA!$B$2:$B$408, BASE_MAPA!$G$2:$G$408), "ERRO")</f>
        <v>ERRO</v>
      </c>
      <c r="V17" s="143"/>
      <c r="W17" s="135"/>
      <c r="X17" s="152"/>
      <c r="Y17" s="129"/>
      <c r="Z17" s="129"/>
      <c r="AA17" s="71"/>
      <c r="AB17" s="59"/>
      <c r="AC17" s="59"/>
      <c r="AD17" s="135"/>
      <c r="AE17" s="71"/>
      <c r="AF17" s="71"/>
      <c r="AG17" s="71"/>
      <c r="AH17" s="42"/>
      <c r="AI17" s="119" t="str">
        <f>IF(BS_CONTROLE[[#This Row],[Atividade]]=0, "-", BS_CONTROLE[[#This Row],[Atividade]])</f>
        <v>-</v>
      </c>
      <c r="AJ17" s="8" t="str">
        <f>IF(D17="","*",VLOOKUP(AI17,BS_ATIVIDADE[#Data],3,FALSE))</f>
        <v>*</v>
      </c>
      <c r="AK17" s="175" t="str">
        <f>IF(BS_CONTROLE[[#This Row],[Local - Partida]]=0, "-", BS_CONTROLE[[#This Row],[Local - Partida]])</f>
        <v>-</v>
      </c>
      <c r="AL17" s="175" t="str">
        <f>IF(BS_CONTROLE[[#This Row],[Local - Encerramento]]=0, "-", BS_CONTROLE[[#This Row],[Local - Encerramento]])</f>
        <v>-</v>
      </c>
      <c r="AM17" s="175" t="str">
        <f>IF(BS_CONTROLE[[#This Row],[Entre - Estações]]=0, "-", BS_CONTROLE[[#This Row],[Entre - Estações]])</f>
        <v>-</v>
      </c>
      <c r="AN17" s="175" t="str">
        <f>IF(BS_CONTROLE[[#This Row],[SB]]=0, "-", BS_CONTROLE[[#This Row],[SB]])</f>
        <v>-</v>
      </c>
      <c r="AO17" s="176" t="str">
        <f>IF(BS_CONTROLE[[#This Row],[SUB]]=0, "-", BS_CONTROLE[[#This Row],[SUB]])</f>
        <v>-</v>
      </c>
      <c r="AP17" s="177" t="str">
        <f>IF(BS_CONTROLE[[#This Row],[KM - Inicio]]=0, "-", BS_CONTROLE[[#This Row],[KM - Inicio]])</f>
        <v>-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 t="str">
        <f t="shared" si="2"/>
        <v>*</v>
      </c>
      <c r="AZ17" s="11"/>
      <c r="BA17" s="60"/>
      <c r="BB17" s="9" t="str">
        <f>IFERROR(_xlfn.XLOOKUP(AI17, BS_ATIVIDADE[ATIVIDADE],BS_ATIVIDADE[UNIDADE] ), "*")</f>
        <v>*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200" t="str">
        <f>IFERROR(_xlfn.XLOOKUP(AO17, BASE_MAPA!$B$2:$B$408, BASE_MAPA!$G$2:$G$408), "ERRO")</f>
        <v>ERRO</v>
      </c>
      <c r="BF17" s="178" t="str">
        <f>IF(BS_CONTROLE[[#This Row],[Responsavel pelo boletim]]=0, "-", BS_CONTROLE[[#This Row],[Responsavel pelo boletim]])</f>
        <v>-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Aderente</v>
      </c>
      <c r="BR17" s="15" t="str">
        <f t="shared" si="4"/>
        <v>*</v>
      </c>
      <c r="BS17" s="15" t="str">
        <f t="shared" si="5"/>
        <v>*</v>
      </c>
      <c r="BT17" s="157" t="str">
        <f t="shared" si="6"/>
        <v/>
      </c>
    </row>
    <row r="18" spans="1:72" hidden="1">
      <c r="A18" s="44" t="str">
        <f t="shared" si="1"/>
        <v/>
      </c>
      <c r="B18" s="133"/>
      <c r="C18" s="7" t="str">
        <f>IF(BS_CONTROLE[[#This Row],[DATA]]="","",WEEKNUM(BS_CONTROLE[[#This Row],[DATA]]))</f>
        <v/>
      </c>
      <c r="D18" s="45"/>
      <c r="E18" s="185">
        <v>11</v>
      </c>
      <c r="F18" s="134"/>
      <c r="G18" s="8" t="str">
        <f>IF(D18="","*",VLOOKUP(F18,BS_ATIVIDADE[#All],3,FALSE))</f>
        <v>*</v>
      </c>
      <c r="H18" s="135"/>
      <c r="I18" s="135"/>
      <c r="J18" s="151"/>
      <c r="K18" s="151"/>
      <c r="L18" s="71" t="s">
        <v>602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4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35"/>
      <c r="P18" s="135"/>
      <c r="Q18" s="71"/>
      <c r="R18" s="9" t="str">
        <f>IFERROR(_xlfn.XLOOKUP(F18, BS_ATIVIDADE[ATIVIDADE],BS_ATIVIDADE[UNIDADE] ), "*")</f>
        <v>*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99" t="str">
        <f>IFERROR(_xlfn.XLOOKUP(J18, BASE_MAPA!$B$2:$B$408, BASE_MAPA!$G$2:$G$408), "ERRO")</f>
        <v>ERRO</v>
      </c>
      <c r="V18" s="143"/>
      <c r="W18" s="135"/>
      <c r="X18" s="152"/>
      <c r="Y18" s="129"/>
      <c r="Z18" s="129"/>
      <c r="AA18" s="71"/>
      <c r="AB18" s="59"/>
      <c r="AC18" s="59"/>
      <c r="AD18" s="135"/>
      <c r="AE18" s="71"/>
      <c r="AF18" s="71"/>
      <c r="AG18" s="71"/>
      <c r="AH18" s="42"/>
      <c r="AI18" s="119" t="str">
        <f>IF(BS_CONTROLE[[#This Row],[Atividade]]=0, "-", BS_CONTROLE[[#This Row],[Atividade]])</f>
        <v>-</v>
      </c>
      <c r="AJ18" s="8" t="str">
        <f>IF(D18="","*",VLOOKUP(AI18,BS_ATIVIDADE[#Data],3,FALSE))</f>
        <v>*</v>
      </c>
      <c r="AK18" s="175" t="str">
        <f>IF(BS_CONTROLE[[#This Row],[Local - Partida]]=0, "-", BS_CONTROLE[[#This Row],[Local - Partida]])</f>
        <v>-</v>
      </c>
      <c r="AL18" s="175" t="str">
        <f>IF(BS_CONTROLE[[#This Row],[Local - Encerramento]]=0, "-", BS_CONTROLE[[#This Row],[Local - Encerramento]])</f>
        <v>-</v>
      </c>
      <c r="AM18" s="175" t="str">
        <f>IF(BS_CONTROLE[[#This Row],[Entre - Estações]]=0, "-", BS_CONTROLE[[#This Row],[Entre - Estações]])</f>
        <v>-</v>
      </c>
      <c r="AN18" s="175" t="str">
        <f>IF(BS_CONTROLE[[#This Row],[SB]]=0, "-", BS_CONTROLE[[#This Row],[SB]])</f>
        <v>-</v>
      </c>
      <c r="AO18" s="176" t="str">
        <f>IF(BS_CONTROLE[[#This Row],[SUB]]=0, "-", BS_CONTROLE[[#This Row],[SUB]])</f>
        <v>-</v>
      </c>
      <c r="AP18" s="177" t="str">
        <f>IF(BS_CONTROLE[[#This Row],[KM - Inicio]]=0, "-", BS_CONTROLE[[#This Row],[KM - Inicio]])</f>
        <v>-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 t="str">
        <f t="shared" si="2"/>
        <v>*</v>
      </c>
      <c r="AZ18" s="11"/>
      <c r="BA18" s="60"/>
      <c r="BB18" s="9" t="str">
        <f>IFERROR(_xlfn.XLOOKUP(AI18, BS_ATIVIDADE[ATIVIDADE],BS_ATIVIDADE[UNIDADE] ), "*")</f>
        <v>*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200" t="str">
        <f>IFERROR(_xlfn.XLOOKUP(AO18, BASE_MAPA!$B$2:$B$408, BASE_MAPA!$G$2:$G$408), "ERRO")</f>
        <v>ERRO</v>
      </c>
      <c r="BF18" s="178" t="str">
        <f>IF(BS_CONTROLE[[#This Row],[Responsavel pelo boletim]]=0, "-", BS_CONTROLE[[#This Row],[Responsavel pelo boletim]])</f>
        <v>-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Aderente</v>
      </c>
      <c r="BR18" s="15" t="str">
        <f t="shared" si="4"/>
        <v>*</v>
      </c>
      <c r="BS18" s="15" t="str">
        <f t="shared" si="5"/>
        <v>*</v>
      </c>
      <c r="BT18" s="157" t="str">
        <f t="shared" si="6"/>
        <v/>
      </c>
    </row>
    <row r="19" spans="1:72" hidden="1">
      <c r="A19" s="44" t="str">
        <f t="shared" si="1"/>
        <v/>
      </c>
      <c r="B19" s="133"/>
      <c r="C19" s="7" t="str">
        <f>IF(BS_CONTROLE[[#This Row],[DATA]]="","",WEEKNUM(BS_CONTROLE[[#This Row],[DATA]]))</f>
        <v/>
      </c>
      <c r="D19" s="45"/>
      <c r="E19" s="185">
        <v>12</v>
      </c>
      <c r="F19" s="134"/>
      <c r="G19" s="8" t="str">
        <f>IF(D19="","*",VLOOKUP(F19,BS_ATIVIDADE[#All],3,FALSE))</f>
        <v>*</v>
      </c>
      <c r="H19" s="135"/>
      <c r="I19" s="135"/>
      <c r="J19" s="151"/>
      <c r="K19" s="151"/>
      <c r="L19" s="71" t="s">
        <v>602</v>
      </c>
      <c r="M19" s="14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4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35"/>
      <c r="P19" s="135"/>
      <c r="Q19" s="71"/>
      <c r="R19" s="9" t="str">
        <f>IFERROR(_xlfn.XLOOKUP(F19, BS_ATIVIDADE[ATIVIDADE],BS_ATIVIDADE[UNIDADE] ), "*")</f>
        <v>*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99" t="str">
        <f>IFERROR(_xlfn.XLOOKUP(J19, BASE_MAPA!$B$2:$B$408, BASE_MAPA!$G$2:$G$408), "ERRO")</f>
        <v>ERRO</v>
      </c>
      <c r="V19" s="143"/>
      <c r="W19" s="135"/>
      <c r="X19" s="152"/>
      <c r="Y19" s="129"/>
      <c r="Z19" s="129"/>
      <c r="AA19" s="71"/>
      <c r="AB19" s="59"/>
      <c r="AC19" s="59"/>
      <c r="AD19" s="135"/>
      <c r="AE19" s="71"/>
      <c r="AF19" s="71"/>
      <c r="AG19" s="71"/>
      <c r="AH19" s="42"/>
      <c r="AI19" s="119" t="str">
        <f>IF(BS_CONTROLE[[#This Row],[Atividade]]=0, "-", BS_CONTROLE[[#This Row],[Atividade]])</f>
        <v>-</v>
      </c>
      <c r="AJ19" s="8" t="str">
        <f>IF(D19="","*",VLOOKUP(AI19,BS_ATIVIDADE[#Data],3,FALSE))</f>
        <v>*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-</v>
      </c>
      <c r="AN19" s="175" t="str">
        <f>IF(BS_CONTROLE[[#This Row],[SB]]=0, "-", BS_CONTROLE[[#This Row],[SB]])</f>
        <v>-</v>
      </c>
      <c r="AO19" s="176" t="str">
        <f>IF(BS_CONTROLE[[#This Row],[SUB]]=0, "-", BS_CONTROLE[[#This Row],[SUB]])</f>
        <v>-</v>
      </c>
      <c r="AP19" s="177" t="str">
        <f>IF(BS_CONTROLE[[#This Row],[KM - Inicio]]=0, "-", BS_CONTROLE[[#This Row],[KM - Inicio]])</f>
        <v>-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 t="str">
        <f t="shared" si="2"/>
        <v>*</v>
      </c>
      <c r="AZ19" s="11"/>
      <c r="BA19" s="60"/>
      <c r="BB19" s="9" t="str">
        <f>IFERROR(_xlfn.XLOOKUP(AI19, BS_ATIVIDADE[ATIVIDADE],BS_ATIVIDADE[UNIDADE] ), "*")</f>
        <v>*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200" t="str">
        <f>IFERROR(_xlfn.XLOOKUP(AO19, BASE_MAPA!$B$2:$B$408, BASE_MAPA!$G$2:$G$408), "ERRO")</f>
        <v>ERRO</v>
      </c>
      <c r="BF19" s="178" t="str">
        <f>IF(BS_CONTROLE[[#This Row],[Responsavel pelo boletim]]=0, "-", BS_CONTROLE[[#This Row],[Responsavel pelo boletim]])</f>
        <v>-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Aderente</v>
      </c>
      <c r="BR19" s="15" t="str">
        <f t="shared" si="4"/>
        <v>*</v>
      </c>
      <c r="BS19" s="15" t="str">
        <f t="shared" si="5"/>
        <v>*</v>
      </c>
      <c r="BT19" s="157" t="str">
        <f t="shared" si="6"/>
        <v/>
      </c>
    </row>
    <row r="20" spans="1:72" hidden="1">
      <c r="A20" s="44" t="str">
        <f t="shared" si="1"/>
        <v/>
      </c>
      <c r="B20" s="133"/>
      <c r="C20" s="7" t="str">
        <f>IF(BS_CONTROLE[[#This Row],[DATA]]="","",WEEKNUM(BS_CONTROLE[[#This Row],[DATA]]))</f>
        <v/>
      </c>
      <c r="D20" s="45"/>
      <c r="E20" s="185">
        <v>13</v>
      </c>
      <c r="F20" s="134"/>
      <c r="G20" s="8" t="str">
        <f>IF(D20="","*",VLOOKUP(F20,BS_ATIVIDADE[#All],3,FALSE))</f>
        <v>*</v>
      </c>
      <c r="H20" s="135"/>
      <c r="I20" s="135"/>
      <c r="J20" s="151"/>
      <c r="K20" s="151"/>
      <c r="L20" s="71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35"/>
      <c r="P20" s="135"/>
      <c r="Q20" s="71"/>
      <c r="R20" s="9" t="str">
        <f>IFERROR(_xlfn.XLOOKUP(F20, BS_ATIVIDADE[ATIVIDADE],BS_ATIVIDADE[UNIDADE] ), "*")</f>
        <v>*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99" t="str">
        <f>IFERROR(_xlfn.XLOOKUP(J20, BASE_MAPA!$B$2:$B$408, BASE_MAPA!$G$2:$G$408), "ERRO")</f>
        <v>ERRO</v>
      </c>
      <c r="V20" s="143"/>
      <c r="W20" s="135"/>
      <c r="X20" s="152"/>
      <c r="Y20" s="129"/>
      <c r="Z20" s="129"/>
      <c r="AA20" s="71"/>
      <c r="AB20" s="59"/>
      <c r="AC20" s="59"/>
      <c r="AD20" s="135"/>
      <c r="AE20" s="71"/>
      <c r="AF20" s="71"/>
      <c r="AG20" s="71"/>
      <c r="AH20" s="42"/>
      <c r="AI20" s="119" t="str">
        <f>IF(BS_CONTROLE[[#This Row],[Atividade]]=0, "-", BS_CONTROLE[[#This Row],[Atividade]])</f>
        <v>-</v>
      </c>
      <c r="AJ20" s="8" t="str">
        <f>IF(D20="","*",VLOOKUP(AI20,BS_ATIVIDADE[#Data],3,FALSE))</f>
        <v>*</v>
      </c>
      <c r="AK20" s="175" t="str">
        <f>IF(BS_CONTROLE[[#This Row],[Local - Partida]]=0, "-", BS_CONTROLE[[#This Row],[Local - Partida]])</f>
        <v>-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-</v>
      </c>
      <c r="AN20" s="175" t="str">
        <f>IF(BS_CONTROLE[[#This Row],[SB]]=0, "-", BS_CONTROLE[[#This Row],[SB]])</f>
        <v>-</v>
      </c>
      <c r="AO20" s="176" t="str">
        <f>IF(BS_CONTROLE[[#This Row],[SUB]]=0, "-", BS_CONTROLE[[#This Row],[SUB]])</f>
        <v>-</v>
      </c>
      <c r="AP20" s="177" t="str">
        <f>IF(BS_CONTROLE[[#This Row],[KM - Inicio]]=0, "-", BS_CONTROLE[[#This Row],[KM - Inicio]])</f>
        <v>-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 t="str">
        <f t="shared" si="2"/>
        <v>*</v>
      </c>
      <c r="AZ20" s="11"/>
      <c r="BA20" s="60"/>
      <c r="BB20" s="9" t="str">
        <f>IFERROR(_xlfn.XLOOKUP(AI20, BS_ATIVIDADE[ATIVIDADE],BS_ATIVIDADE[UNIDADE] ), "*")</f>
        <v>*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200" t="str">
        <f>IFERROR(_xlfn.XLOOKUP(AO20, BASE_MAPA!$B$2:$B$408, BASE_MAPA!$G$2:$G$408), "ERRO")</f>
        <v>ERRO</v>
      </c>
      <c r="BF20" s="178" t="str">
        <f>IF(BS_CONTROLE[[#This Row],[Responsavel pelo boletim]]=0, "-", BS_CONTROLE[[#This Row],[Responsavel pelo boletim]])</f>
        <v>-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Aderente</v>
      </c>
      <c r="BR20" s="15" t="str">
        <f t="shared" si="4"/>
        <v>*</v>
      </c>
      <c r="BS20" s="15" t="str">
        <f t="shared" si="5"/>
        <v>*</v>
      </c>
      <c r="BT20" s="157" t="str">
        <f t="shared" si="6"/>
        <v/>
      </c>
    </row>
    <row r="21" spans="1:72" hidden="1">
      <c r="A21" s="44" t="str">
        <f t="shared" si="1"/>
        <v/>
      </c>
      <c r="B21" s="133"/>
      <c r="C21" s="7" t="str">
        <f>IF(BS_CONTROLE[[#This Row],[DATA]]="","",WEEKNUM(BS_CONTROLE[[#This Row],[DATA]]))</f>
        <v/>
      </c>
      <c r="D21" s="45"/>
      <c r="E21" s="185">
        <v>14</v>
      </c>
      <c r="F21" s="134"/>
      <c r="G21" s="8" t="str">
        <f>IF(D21="","*",VLOOKUP(F21,BS_ATIVIDADE[#All],3,FALSE))</f>
        <v>*</v>
      </c>
      <c r="H21" s="135"/>
      <c r="I21" s="135"/>
      <c r="J21" s="151"/>
      <c r="K21" s="151"/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4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35"/>
      <c r="P21" s="135"/>
      <c r="Q21" s="71"/>
      <c r="R21" s="9" t="str">
        <f>IFERROR(_xlfn.XLOOKUP(F21, BS_ATIVIDADE[ATIVIDADE],BS_ATIVIDADE[UNIDADE] ), "*")</f>
        <v>*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99" t="str">
        <f>IFERROR(_xlfn.XLOOKUP(J21, BASE_MAPA!$B$2:$B$408, BASE_MAPA!$G$2:$G$408), "ERRO")</f>
        <v>ERRO</v>
      </c>
      <c r="V21" s="143"/>
      <c r="W21" s="135"/>
      <c r="X21" s="152"/>
      <c r="Y21" s="129"/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-</v>
      </c>
      <c r="AJ21" s="8" t="str">
        <f>IF(D21="","*",VLOOKUP(AI21,BS_ATIVIDADE[#Data],3,FALSE))</f>
        <v>*</v>
      </c>
      <c r="AK21" s="175" t="str">
        <f>IF(BS_CONTROLE[[#This Row],[Local - Partida]]=0, "-", BS_CONTROLE[[#This Row],[Local - Partida]])</f>
        <v>-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-</v>
      </c>
      <c r="AN21" s="175" t="str">
        <f>IF(BS_CONTROLE[[#This Row],[SB]]=0, "-", BS_CONTROLE[[#This Row],[SB]])</f>
        <v>-</v>
      </c>
      <c r="AO21" s="176" t="str">
        <f>IF(BS_CONTROLE[[#This Row],[SUB]]=0, "-", BS_CONTROLE[[#This Row],[SUB]])</f>
        <v>-</v>
      </c>
      <c r="AP21" s="177" t="str">
        <f>IF(BS_CONTROLE[[#This Row],[KM - Inicio]]=0, "-", BS_CONTROLE[[#This Row],[KM - Inicio]])</f>
        <v>-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 t="str">
        <f t="shared" si="2"/>
        <v>*</v>
      </c>
      <c r="AZ21" s="11"/>
      <c r="BA21" s="60"/>
      <c r="BB21" s="9" t="str">
        <f>IFERROR(_xlfn.XLOOKUP(AI21, BS_ATIVIDADE[ATIVIDADE],BS_ATIVIDADE[UNIDADE] ), "*")</f>
        <v>*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" s="200" t="str">
        <f>IFERROR(_xlfn.XLOOKUP(AO21, BASE_MAPA!$B$2:$B$408, BASE_MAPA!$G$2:$G$408), "ERRO")</f>
        <v>ERRO</v>
      </c>
      <c r="BF21" s="178" t="str">
        <f>IF(BS_CONTROLE[[#This Row],[Responsavel pelo boletim]]=0, "-", BS_CONTROLE[[#This Row],[Responsavel pelo boletim]])</f>
        <v>-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Aderente</v>
      </c>
      <c r="BR21" s="15" t="str">
        <f t="shared" si="4"/>
        <v>*</v>
      </c>
      <c r="BS21" s="15" t="str">
        <f t="shared" si="5"/>
        <v>*</v>
      </c>
      <c r="BT21" s="157" t="str">
        <f t="shared" si="6"/>
        <v/>
      </c>
    </row>
    <row r="22" spans="1:72" hidden="1">
      <c r="A22" s="44" t="str">
        <f t="shared" si="1"/>
        <v/>
      </c>
      <c r="B22" s="133"/>
      <c r="C22" s="7" t="str">
        <f>IF(BS_CONTROLE[[#This Row],[DATA]]="","",WEEKNUM(BS_CONTROLE[[#This Row],[DATA]]))</f>
        <v/>
      </c>
      <c r="D22" s="45"/>
      <c r="E22" s="185">
        <v>15</v>
      </c>
      <c r="F22" s="134"/>
      <c r="G22" s="8" t="str">
        <f>IF(D22="","*",VLOOKUP(F22,BS_ATIVIDADE[#All],3,FALSE))</f>
        <v>*</v>
      </c>
      <c r="H22" s="135"/>
      <c r="I22" s="135"/>
      <c r="J22" s="151"/>
      <c r="K22" s="151"/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35"/>
      <c r="P22" s="135"/>
      <c r="Q22" s="71"/>
      <c r="R22" s="9" t="str">
        <f>IFERROR(_xlfn.XLOOKUP(F22, BS_ATIVIDADE[ATIVIDADE],BS_ATIVIDADE[UNIDADE] ), "*")</f>
        <v>*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99" t="str">
        <f>IFERROR(_xlfn.XLOOKUP(J22, BASE_MAPA!$B$2:$B$408, BASE_MAPA!$G$2:$G$408), "ERRO")</f>
        <v>ERRO</v>
      </c>
      <c r="V22" s="143"/>
      <c r="W22" s="135"/>
      <c r="X22" s="152"/>
      <c r="Y22" s="129"/>
      <c r="Z22" s="129"/>
      <c r="AA22" s="71"/>
      <c r="AB22" s="59"/>
      <c r="AC22" s="59"/>
      <c r="AD22" s="135"/>
      <c r="AE22" s="71"/>
      <c r="AF22" s="71"/>
      <c r="AG22" s="71"/>
      <c r="AH22" s="42"/>
      <c r="AI22" s="119" t="str">
        <f>IF(BS_CONTROLE[[#This Row],[Atividade]]=0, "-", BS_CONTROLE[[#This Row],[Atividade]])</f>
        <v>-</v>
      </c>
      <c r="AJ22" s="8" t="str">
        <f>IF(D22="","*",VLOOKUP(AI22,BS_ATIVIDADE[#Data],3,FALSE))</f>
        <v>*</v>
      </c>
      <c r="AK22" s="175" t="str">
        <f>IF(BS_CONTROLE[[#This Row],[Local - Partida]]=0, "-", BS_CONTROLE[[#This Row],[Local - Partida]])</f>
        <v>-</v>
      </c>
      <c r="AL22" s="175" t="str">
        <f>IF(BS_CONTROLE[[#This Row],[Local - Encerramento]]=0, "-", BS_CONTROLE[[#This Row],[Local - Encerramento]])</f>
        <v>-</v>
      </c>
      <c r="AM22" s="175" t="str">
        <f>IF(BS_CONTROLE[[#This Row],[Entre - Estações]]=0, "-", BS_CONTROLE[[#This Row],[Entre - Estações]])</f>
        <v>-</v>
      </c>
      <c r="AN22" s="175" t="str">
        <f>IF(BS_CONTROLE[[#This Row],[SB]]=0, "-", BS_CONTROLE[[#This Row],[SB]])</f>
        <v>-</v>
      </c>
      <c r="AO22" s="176" t="str">
        <f>IF(BS_CONTROLE[[#This Row],[SUB]]=0, "-", BS_CONTROLE[[#This Row],[SUB]])</f>
        <v>-</v>
      </c>
      <c r="AP22" s="177" t="str">
        <f>IF(BS_CONTROLE[[#This Row],[KM - Inicio]]=0, "-", BS_CONTROLE[[#This Row],[KM - Inicio]])</f>
        <v>-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 t="str">
        <f t="shared" si="2"/>
        <v>*</v>
      </c>
      <c r="AZ22" s="11"/>
      <c r="BA22" s="60"/>
      <c r="BB22" s="9" t="str">
        <f>IFERROR(_xlfn.XLOOKUP(AI22, BS_ATIVIDADE[ATIVIDADE],BS_ATIVIDADE[UNIDADE] ), "*")</f>
        <v>*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" s="200" t="str">
        <f>IFERROR(_xlfn.XLOOKUP(AO22, BASE_MAPA!$B$2:$B$408, BASE_MAPA!$G$2:$G$408), "ERRO")</f>
        <v>ERRO</v>
      </c>
      <c r="BF22" s="178" t="str">
        <f>IF(BS_CONTROLE[[#This Row],[Responsavel pelo boletim]]=0, "-", BS_CONTROLE[[#This Row],[Responsavel pelo boletim]])</f>
        <v>-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Aderente</v>
      </c>
      <c r="BR22" s="15" t="str">
        <f t="shared" si="4"/>
        <v>*</v>
      </c>
      <c r="BS22" s="15" t="str">
        <f t="shared" si="5"/>
        <v>*</v>
      </c>
      <c r="BT22" s="157" t="str">
        <f t="shared" si="6"/>
        <v/>
      </c>
    </row>
    <row r="23" spans="1:72" hidden="1">
      <c r="A23" s="44" t="str">
        <f t="shared" si="1"/>
        <v/>
      </c>
      <c r="B23" s="133"/>
      <c r="C23" s="7" t="str">
        <f>IF(BS_CONTROLE[[#This Row],[DATA]]="","",WEEKNUM(BS_CONTROLE[[#This Row],[DATA]]))</f>
        <v/>
      </c>
      <c r="D23" s="45"/>
      <c r="E23" s="185">
        <v>16</v>
      </c>
      <c r="F23" s="134"/>
      <c r="G23" s="8" t="str">
        <f>IF(D23="","*",VLOOKUP(F23,BS_ATIVIDADE[#All],3,FALSE))</f>
        <v>*</v>
      </c>
      <c r="H23" s="135"/>
      <c r="I23" s="135"/>
      <c r="J23" s="151"/>
      <c r="K23" s="151"/>
      <c r="L23" s="71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35"/>
      <c r="P23" s="135"/>
      <c r="Q23" s="71"/>
      <c r="R23" s="9" t="str">
        <f>IFERROR(_xlfn.XLOOKUP(F23, BS_ATIVIDADE[ATIVIDADE],BS_ATIVIDADE[UNIDADE] ), "*")</f>
        <v>*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99" t="str">
        <f>IFERROR(_xlfn.XLOOKUP(J23, BASE_MAPA!$B$2:$B$408, BASE_MAPA!$G$2:$G$408), "ERRO")</f>
        <v>ERRO</v>
      </c>
      <c r="V23" s="143"/>
      <c r="W23" s="135"/>
      <c r="X23" s="152"/>
      <c r="Y23" s="129"/>
      <c r="Z23" s="129"/>
      <c r="AA23" s="71"/>
      <c r="AB23" s="59"/>
      <c r="AC23" s="59"/>
      <c r="AD23" s="135"/>
      <c r="AE23" s="71"/>
      <c r="AF23" s="71"/>
      <c r="AG23" s="71"/>
      <c r="AH23" s="42"/>
      <c r="AI23" s="119" t="str">
        <f>IF(BS_CONTROLE[[#This Row],[Atividade]]=0, "-", BS_CONTROLE[[#This Row],[Atividade]])</f>
        <v>-</v>
      </c>
      <c r="AJ23" s="8" t="str">
        <f>IF(D23="","*",VLOOKUP(AI23,BS_ATIVIDADE[#Data],3,FALSE))</f>
        <v>*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-</v>
      </c>
      <c r="AN23" s="175" t="str">
        <f>IF(BS_CONTROLE[[#This Row],[SB]]=0, "-", BS_CONTROLE[[#This Row],[SB]])</f>
        <v>-</v>
      </c>
      <c r="AO23" s="176" t="str">
        <f>IF(BS_CONTROLE[[#This Row],[SUB]]=0, "-", BS_CONTROLE[[#This Row],[SUB]])</f>
        <v>-</v>
      </c>
      <c r="AP23" s="177" t="str">
        <f>IF(BS_CONTROLE[[#This Row],[KM - Inicio]]=0, "-", BS_CONTROLE[[#This Row],[KM - Inicio]])</f>
        <v>-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 t="str">
        <f t="shared" si="2"/>
        <v>*</v>
      </c>
      <c r="AZ23" s="11"/>
      <c r="BA23" s="60"/>
      <c r="BB23" s="9" t="str">
        <f>IFERROR(_xlfn.XLOOKUP(AI23, BS_ATIVIDADE[ATIVIDADE],BS_ATIVIDADE[UNIDADE] ), "*")</f>
        <v>*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200" t="str">
        <f>IFERROR(_xlfn.XLOOKUP(AO23, BASE_MAPA!$B$2:$B$408, BASE_MAPA!$G$2:$G$408), "ERRO")</f>
        <v>ERRO</v>
      </c>
      <c r="BF23" s="178" t="str">
        <f>IF(BS_CONTROLE[[#This Row],[Responsavel pelo boletim]]=0, "-", BS_CONTROLE[[#This Row],[Responsavel pelo boletim]])</f>
        <v>-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Aderente</v>
      </c>
      <c r="BR23" s="15" t="str">
        <f t="shared" si="4"/>
        <v>*</v>
      </c>
      <c r="BS23" s="15" t="str">
        <f t="shared" si="5"/>
        <v>*</v>
      </c>
      <c r="BT23" s="157" t="str">
        <f t="shared" si="6"/>
        <v/>
      </c>
    </row>
    <row r="24" spans="1:72" hidden="1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17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2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Aderente</v>
      </c>
      <c r="BR24" s="15" t="str">
        <f t="shared" si="4"/>
        <v>*</v>
      </c>
      <c r="BS24" s="15" t="str">
        <f t="shared" si="5"/>
        <v>*</v>
      </c>
      <c r="BT24" s="157" t="str">
        <f t="shared" si="6"/>
        <v/>
      </c>
    </row>
    <row r="25" spans="1:72" hidden="1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18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2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Aderente</v>
      </c>
      <c r="BR25" s="15" t="str">
        <f t="shared" si="4"/>
        <v>*</v>
      </c>
      <c r="BS25" s="15" t="str">
        <f t="shared" si="5"/>
        <v>*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 hidden="1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20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2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Aderente</v>
      </c>
      <c r="BR27" s="15" t="str">
        <f t="shared" si="4"/>
        <v>*</v>
      </c>
      <c r="BS27" s="15" t="str">
        <f t="shared" si="5"/>
        <v>*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V8:Y802 Y6:Y7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7" operator="equal">
      <formula>"ERRO"</formula>
    </cfRule>
  </conditionalFormatting>
  <conditionalFormatting sqref="X4 Y1:Z5 Y8:Z802">
    <cfRule type="cellIs" dxfId="123" priority="18466" operator="equal">
      <formula>"OPORTUNIDADE"</formula>
    </cfRule>
  </conditionalFormatting>
  <conditionalFormatting sqref="AZ6:AZ802">
    <cfRule type="expression" dxfId="122" priority="18461">
      <formula>$BU6=1</formula>
    </cfRule>
  </conditionalFormatting>
  <conditionalFormatting sqref="BQ6:BQ802">
    <cfRule type="cellIs" dxfId="121" priority="18472" operator="equal">
      <formula>"Produção e Intervalo"</formula>
    </cfRule>
    <cfRule type="cellIs" dxfId="120" priority="18473" operator="equal">
      <formula>"Aderente"</formula>
    </cfRule>
    <cfRule type="cellIs" dxfId="119" priority="18474" operator="equal">
      <formula>"Intervalo"</formula>
    </cfRule>
    <cfRule type="cellIs" dxfId="118" priority="18475" operator="equal">
      <formula>"Produção"</formula>
    </cfRule>
    <cfRule type="cellIs" dxfId="117" priority="18476" operator="equal">
      <formula>"ERRO"</formula>
    </cfRule>
  </conditionalFormatting>
  <conditionalFormatting sqref="BR6:BS802">
    <cfRule type="cellIs" dxfId="116" priority="18454" operator="equal">
      <formula>"*"</formula>
    </cfRule>
    <cfRule type="cellIs" dxfId="115" priority="18455" operator="greaterThanOrEqual">
      <formula>1</formula>
    </cfRule>
    <cfRule type="cellIs" dxfId="114" priority="18456" operator="lessThan">
      <formula>1</formula>
    </cfRule>
  </conditionalFormatting>
  <conditionalFormatting sqref="Y8:Z802">
    <cfRule type="cellIs" dxfId="113" priority="18402" operator="equal">
      <formula>"NÃO"</formula>
    </cfRule>
    <cfRule type="cellIs" dxfId="112" priority="18403" operator="equal">
      <formula>"SIM"</formula>
    </cfRule>
  </conditionalFormatting>
  <conditionalFormatting sqref="Y1047865:Y1048576">
    <cfRule type="cellIs" dxfId="111" priority="18283" operator="equal">
      <formula>"OPORTUNIDADE"</formula>
    </cfRule>
  </conditionalFormatting>
  <conditionalFormatting sqref="Y1047865:Y1048576">
    <cfRule type="cellIs" dxfId="110" priority="18281" operator="equal">
      <formula>"NÃO"</formula>
    </cfRule>
    <cfRule type="cellIs" dxfId="109" priority="18282" operator="equal">
      <formula>"SIM"</formula>
    </cfRule>
  </conditionalFormatting>
  <conditionalFormatting sqref="BI6:BI802">
    <cfRule type="iconSet" priority="21700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1">
      <iconSet showValue="0">
        <cfvo type="percent" val="0"/>
        <cfvo type="num" val="1"/>
        <cfvo type="num" val="1" gte="0"/>
      </iconSet>
    </cfRule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3">
      <iconSet showValue="0">
        <cfvo type="percent" val="0"/>
        <cfvo type="num" val="1"/>
        <cfvo type="num" val="1" gte="0"/>
      </iconSet>
    </cfRule>
  </conditionalFormatting>
  <conditionalFormatting sqref="BK6:BK802"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3" operator="equal">
      <formula>"OPORTUNIDADE"</formula>
    </cfRule>
  </conditionalFormatting>
  <conditionalFormatting sqref="Y6:Y7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1245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1246</v>
      </c>
      <c r="E3" s="186" t="s">
        <v>1247</v>
      </c>
      <c r="F3" s="186" t="s">
        <v>1248</v>
      </c>
      <c r="G3" s="186" t="s">
        <v>1249</v>
      </c>
      <c r="H3" s="186" t="s">
        <v>1250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1251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1252</v>
      </c>
      <c r="D10" s="187">
        <v>9049</v>
      </c>
      <c r="E10" s="188">
        <v>46044</v>
      </c>
      <c r="F10" s="187" t="s">
        <v>1253</v>
      </c>
      <c r="G10" s="187" t="s">
        <v>1254</v>
      </c>
      <c r="H10" s="187"/>
    </row>
    <row r="11" spans="3:8">
      <c r="C11" s="187" t="s">
        <v>1252</v>
      </c>
      <c r="D11" s="187">
        <v>9044</v>
      </c>
      <c r="E11" s="188">
        <v>46044</v>
      </c>
      <c r="F11" s="187" t="s">
        <v>1255</v>
      </c>
      <c r="G11" s="187" t="s">
        <v>1256</v>
      </c>
      <c r="H11" s="187"/>
    </row>
    <row r="12" spans="3:8">
      <c r="C12" s="187" t="s">
        <v>1252</v>
      </c>
      <c r="D12" s="187">
        <v>762</v>
      </c>
      <c r="E12" s="188">
        <v>46044</v>
      </c>
      <c r="F12" s="187" t="s">
        <v>1257</v>
      </c>
      <c r="G12" s="187" t="s">
        <v>1256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1258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1259</v>
      </c>
      <c r="C4" s="191" t="s">
        <v>1260</v>
      </c>
      <c r="D4" s="191" t="s">
        <v>1261</v>
      </c>
      <c r="E4" s="191" t="s">
        <v>1262</v>
      </c>
      <c r="F4" s="191" t="s">
        <v>4</v>
      </c>
      <c r="G4" s="191" t="s">
        <v>1263</v>
      </c>
    </row>
    <row r="5" spans="2:7">
      <c r="B5" s="192" t="s">
        <v>1264</v>
      </c>
      <c r="C5" s="192">
        <v>309525</v>
      </c>
      <c r="D5" s="192" t="s">
        <v>1265</v>
      </c>
      <c r="E5" s="192" t="s">
        <v>840</v>
      </c>
      <c r="F5" s="192" t="s">
        <v>1266</v>
      </c>
      <c r="G5" s="193">
        <v>46296</v>
      </c>
    </row>
    <row r="6" spans="2:7">
      <c r="B6" s="192" t="s">
        <v>1267</v>
      </c>
      <c r="C6" s="192">
        <v>257410</v>
      </c>
      <c r="D6" s="192" t="s">
        <v>1268</v>
      </c>
      <c r="E6" s="192" t="s">
        <v>840</v>
      </c>
      <c r="F6" s="192" t="s">
        <v>1266</v>
      </c>
      <c r="G6" s="193"/>
    </row>
    <row r="7" spans="2:7">
      <c r="B7" s="192" t="s">
        <v>1269</v>
      </c>
      <c r="C7" s="192">
        <v>256875</v>
      </c>
      <c r="D7" s="192" t="s">
        <v>1270</v>
      </c>
      <c r="E7" s="192" t="s">
        <v>840</v>
      </c>
      <c r="F7" s="192" t="s">
        <v>1266</v>
      </c>
      <c r="G7" s="193">
        <v>46296</v>
      </c>
    </row>
    <row r="8" spans="2:7">
      <c r="B8" s="192" t="s">
        <v>1271</v>
      </c>
      <c r="C8" s="192">
        <v>257278</v>
      </c>
      <c r="D8" s="192" t="s">
        <v>1272</v>
      </c>
      <c r="E8" s="192" t="s">
        <v>831</v>
      </c>
      <c r="F8" s="192" t="s">
        <v>1273</v>
      </c>
      <c r="G8" s="193">
        <v>46235</v>
      </c>
    </row>
    <row r="9" spans="2:7">
      <c r="B9" s="192" t="s">
        <v>1274</v>
      </c>
      <c r="C9" s="192">
        <v>261794</v>
      </c>
      <c r="D9" s="192" t="s">
        <v>1275</v>
      </c>
      <c r="E9" s="192" t="s">
        <v>831</v>
      </c>
      <c r="F9" s="192" t="s">
        <v>1273</v>
      </c>
      <c r="G9" s="193">
        <v>46082</v>
      </c>
    </row>
    <row r="10" spans="2:7">
      <c r="B10" s="192" t="s">
        <v>1276</v>
      </c>
      <c r="C10" s="192">
        <v>257033</v>
      </c>
      <c r="D10" s="192" t="s">
        <v>1277</v>
      </c>
      <c r="E10" s="192" t="s">
        <v>831</v>
      </c>
      <c r="F10" s="192" t="s">
        <v>21</v>
      </c>
      <c r="G10" s="192" t="s">
        <v>1278</v>
      </c>
    </row>
    <row r="11" spans="2:7">
      <c r="B11" s="192" t="s">
        <v>1279</v>
      </c>
      <c r="C11" s="192">
        <v>396578</v>
      </c>
      <c r="D11" s="192" t="s">
        <v>1280</v>
      </c>
      <c r="E11" s="192" t="s">
        <v>831</v>
      </c>
      <c r="F11" s="192" t="s">
        <v>21</v>
      </c>
      <c r="G11" s="192" t="s">
        <v>1278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>
    <tabColor rgb="FF0070C0"/>
  </sheetPr>
  <dimension ref="A1:AT900"/>
  <sheetViews>
    <sheetView workbookViewId="0">
      <selection activeCell="C1" sqref="C1:C104857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1281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1282</v>
      </c>
      <c r="B2" s="91" t="s">
        <v>1283</v>
      </c>
      <c r="C2" s="91" t="s">
        <v>598</v>
      </c>
      <c r="D2" s="92" t="s">
        <v>1172</v>
      </c>
      <c r="E2" s="92" t="s">
        <v>4</v>
      </c>
      <c r="F2" s="92" t="s">
        <v>1284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1285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IF(FN_MC!Y9="","*",FN_MC!Y9)</f>
        <v>*</v>
      </c>
      <c r="B4" s="95" t="str">
        <f>IF(FN_MC!X9="","*",FN_MC!X9)</f>
        <v>Oportunidade</v>
      </c>
      <c r="C4" s="95" t="str">
        <f>IF(FN_MC!Z9="","*",FN_MC!Z9)</f>
        <v>*</v>
      </c>
      <c r="D4" s="96" t="str">
        <f>IF(FN_MC!S9="","*",FN_MC!S9)</f>
        <v>FERRONORTE</v>
      </c>
      <c r="E4" s="96" t="str">
        <f>IF(FN_MC!T9="","*",FN_MC!T9)</f>
        <v>TGR-TRO</v>
      </c>
      <c r="F4" s="96">
        <f>IF(FN_MC!B9="","*",FN_MC!B9)</f>
        <v>46055</v>
      </c>
      <c r="G4" s="96" t="str">
        <f>IF(FN_MC!D9="","*",FN_MC!D9)</f>
        <v>V86</v>
      </c>
      <c r="H4" s="96" t="str">
        <f>IF(FN_MC!F9="","*",FN_MC!F9)</f>
        <v>MECANIZAÇÃO - SOCADORA</v>
      </c>
      <c r="I4" s="96" t="str">
        <f>IF(FN_MC!H9="","*",FN_MC!H9)</f>
        <v>TSF</v>
      </c>
      <c r="J4" s="96" t="str">
        <f>IF(FN_MC!I9="","*",FN_MC!I9)</f>
        <v>TSF</v>
      </c>
      <c r="K4" s="96" t="str">
        <f>IF(FN_MC!M9="","*",FN_MC!M9)</f>
        <v>TSF-TRO</v>
      </c>
      <c r="L4" s="196" t="str">
        <f>IF(FN_MC!N9="","*",FN_MC!N9)</f>
        <v>744TEX</v>
      </c>
      <c r="M4" s="97">
        <f>IF(FN_MC!J9="","*",FN_MC!J9)</f>
        <v>98</v>
      </c>
      <c r="N4" s="183">
        <f>IF(FN_MC!K9="","*",FN_MC!K9)</f>
        <v>746.5</v>
      </c>
      <c r="O4" s="183">
        <f>IF(FN_MC!L9="","*",FN_MC!L9)</f>
        <v>749</v>
      </c>
      <c r="P4" s="107">
        <f>IF(FN_MC!O9="","*",FN_MC!O9)</f>
        <v>0.39583333333333331</v>
      </c>
      <c r="Q4" s="107">
        <f>IF(FN_MC!P9="","*",FN_MC!P9)</f>
        <v>8.3333333333333329E-2</v>
      </c>
      <c r="R4" s="96" t="str">
        <f>IF(FN_MC!Q9="","*",CONCATENATE(FN_MC!Q9," ",FN_MC!R9))</f>
        <v>1120 M</v>
      </c>
      <c r="S4" s="96" t="str">
        <f>IF(FN_MC!V9="","*",FN_MC!V9)</f>
        <v>Antonioni</v>
      </c>
      <c r="T4" s="96" t="str">
        <f>IF(FN_MC!W9="","*",FN_MC!W9)</f>
        <v>Socaria mecanizada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IF(FN_MC!Y10="","*",FN_MC!Y10)</f>
        <v>*</v>
      </c>
      <c r="B5" s="95" t="str">
        <f>IF(FN_MC!X10="","*",FN_MC!X10)</f>
        <v>Oportunidade</v>
      </c>
      <c r="C5" s="95" t="str">
        <f>IF(FN_MC!Z10="","*",FN_MC!Z10)</f>
        <v>*</v>
      </c>
      <c r="D5" s="96" t="str">
        <f>IF(FN_MC!S10="","*",FN_MC!S10)</f>
        <v>FERRONORTE</v>
      </c>
      <c r="E5" s="96" t="str">
        <f>IF(FN_MC!T10="","*",FN_MC!T10)</f>
        <v>TGR-TRO</v>
      </c>
      <c r="F5" s="96">
        <f>IF(FN_MC!B10="","*",FN_MC!B10)</f>
        <v>46055</v>
      </c>
      <c r="G5" s="96" t="str">
        <f>IF(FN_MC!D10="","*",FN_MC!D10)</f>
        <v>W70</v>
      </c>
      <c r="H5" s="96" t="str">
        <f>IF(FN_MC!F10="","*",FN_MC!F10)</f>
        <v>PDM - PEDRA - DESCARGA</v>
      </c>
      <c r="I5" s="96" t="str">
        <f>IF(FN_MC!H10="","*",FN_MC!H10)</f>
        <v>TGR2</v>
      </c>
      <c r="J5" s="96" t="str">
        <f>IF(FN_MC!I10="","*",FN_MC!I10)</f>
        <v>TGR2</v>
      </c>
      <c r="K5" s="96" t="str">
        <f>IF(FN_MC!M10="","*",FN_MC!M10)</f>
        <v>TAL-TSF</v>
      </c>
      <c r="L5" s="196">
        <f>IF(FN_MC!N10="","*",FN_MC!N10)</f>
        <v>699710</v>
      </c>
      <c r="M5" s="97">
        <f>IF(FN_MC!J10="","*",FN_MC!J10)</f>
        <v>98</v>
      </c>
      <c r="N5" s="183">
        <f>IF(FN_MC!K10="","*",FN_MC!K10)</f>
        <v>700</v>
      </c>
      <c r="O5" s="183">
        <f>IF(FN_MC!L10="","*",FN_MC!L10)</f>
        <v>703</v>
      </c>
      <c r="P5" s="107">
        <f>IF(FN_MC!O10="","*",FN_MC!O10)</f>
        <v>0.375</v>
      </c>
      <c r="Q5" s="107">
        <f>IF(FN_MC!P10="","*",FN_MC!P10)</f>
        <v>0.125</v>
      </c>
      <c r="R5" s="96" t="str">
        <f>IF(FN_MC!Q10="","*",CONCATENATE(FN_MC!Q10," ",FN_MC!R10))</f>
        <v>28 VAGÕES</v>
      </c>
      <c r="S5" s="96" t="str">
        <f>IF(FN_MC!V10="","*",FN_MC!V10)</f>
        <v>Camila</v>
      </c>
      <c r="T5" s="96" t="str">
        <f>IF(FN_MC!W10="","*",FN_MC!W10)</f>
        <v>Descarga de brita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IF(FN_MC!Y11="","*",FN_MC!Y11)</f>
        <v>*</v>
      </c>
      <c r="B6" s="95" t="str">
        <f>IF(FN_MC!X11="","*",FN_MC!X11)</f>
        <v>Oportunidade</v>
      </c>
      <c r="C6" s="95" t="str">
        <f>IF(FN_MC!Z11="","*",FN_MC!Z11)</f>
        <v>*</v>
      </c>
      <c r="D6" s="96" t="str">
        <f>IF(FN_MC!S11="","*",FN_MC!S11)</f>
        <v>FERRONORTE</v>
      </c>
      <c r="E6" s="96" t="str">
        <f>IF(FN_MC!T11="","*",FN_MC!T11)</f>
        <v>TGR-TRO</v>
      </c>
      <c r="F6" s="96">
        <f>IF(FN_MC!B11="","*",FN_MC!B11)</f>
        <v>46055</v>
      </c>
      <c r="G6" s="96" t="str">
        <f>IF(FN_MC!D11="","*",FN_MC!D11)</f>
        <v>FRANCISCO (TF-19)</v>
      </c>
      <c r="H6" s="96" t="str">
        <f>IF(FN_MC!F11="","*",FN_MC!F11)</f>
        <v>PDM - AMV - MEIA CHAVE</v>
      </c>
      <c r="I6" s="96" t="str">
        <f>IF(FN_MC!H11="","*",FN_MC!H11)</f>
        <v>TBSNORTE</v>
      </c>
      <c r="J6" s="96" t="str">
        <f>IF(FN_MC!I11="","*",FN_MC!I11)</f>
        <v>-</v>
      </c>
      <c r="K6" s="96" t="str">
        <f>IF(FN_MC!M11="","*",FN_MC!M11)</f>
        <v>TBS</v>
      </c>
      <c r="L6" s="196" t="str">
        <f>IF(FN_MC!N11="","*",FN_MC!N11)</f>
        <v>TBS1</v>
      </c>
      <c r="M6" s="97">
        <f>IF(FN_MC!J11="","*",FN_MC!J11)</f>
        <v>98</v>
      </c>
      <c r="N6" s="183">
        <f>IF(FN_MC!K11="","*",FN_MC!K11)</f>
        <v>662.31299999999999</v>
      </c>
      <c r="O6" s="183" t="str">
        <f>IF(FN_MC!L11="","*",FN_MC!L11)</f>
        <v>-</v>
      </c>
      <c r="P6" s="107">
        <f>IF(FN_MC!O11="","*",FN_MC!O11)</f>
        <v>0.375</v>
      </c>
      <c r="Q6" s="107">
        <f>IF(FN_MC!P11="","*",FN_MC!P11)</f>
        <v>0.125</v>
      </c>
      <c r="R6" s="96" t="str">
        <f>IF(FN_MC!Q11="","*",CONCATENATE(FN_MC!Q11," ",FN_MC!R11))</f>
        <v>1 Nº DE PEÇAS</v>
      </c>
      <c r="S6" s="96" t="str">
        <f>IF(FN_MC!V11="","*",FN_MC!V11)</f>
        <v>Camila</v>
      </c>
      <c r="T6" s="96" t="str">
        <f>IF(FN_MC!W11="","*",FN_MC!W11)</f>
        <v>Troca de meia chave TBS norte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IF(FN_MC!Y12="","*",FN_MC!Y12)</f>
        <v>*</v>
      </c>
      <c r="B7" s="95" t="str">
        <f>IF(FN_MC!X12="","*",FN_MC!X12)</f>
        <v>Oportunidade</v>
      </c>
      <c r="C7" s="95" t="str">
        <f>IF(FN_MC!Z12="","*",FN_MC!Z12)</f>
        <v>*</v>
      </c>
      <c r="D7" s="96" t="str">
        <f>IF(FN_MC!S12="","*",FN_MC!S12)</f>
        <v>FERRONORTE</v>
      </c>
      <c r="E7" s="96" t="str">
        <f>IF(FN_MC!T12="","*",FN_MC!T12)</f>
        <v>TGR-TRO</v>
      </c>
      <c r="F7" s="96">
        <f>IF(FN_MC!B12="","*",FN_MC!B12)</f>
        <v>46055</v>
      </c>
      <c r="G7" s="96" t="str">
        <f>IF(FN_MC!D12="","*",FN_MC!D12)</f>
        <v>BRUNO (TF-525)</v>
      </c>
      <c r="H7" s="96" t="str">
        <f>IF(FN_MC!F12="","*",FN_MC!F12)</f>
        <v>PDM - SOLDA</v>
      </c>
      <c r="I7" s="96" t="str">
        <f>IF(FN_MC!H12="","*",FN_MC!H12)</f>
        <v>539TRM</v>
      </c>
      <c r="J7" s="96" t="str">
        <f>IF(FN_MC!I12="","*",FN_MC!I12)</f>
        <v>-</v>
      </c>
      <c r="K7" s="96" t="str">
        <f>IF(FN_MC!M12="","*",FN_MC!M12)</f>
        <v>TBE-TRM</v>
      </c>
      <c r="L7" s="196" t="str">
        <f>IF(FN_MC!N12="","*",FN_MC!N12)</f>
        <v>539TRM</v>
      </c>
      <c r="M7" s="97">
        <f>IF(FN_MC!J12="","*",FN_MC!J12)</f>
        <v>98</v>
      </c>
      <c r="N7" s="183">
        <f>IF(FN_MC!K12="","*",FN_MC!K12)</f>
        <v>548.14499999999998</v>
      </c>
      <c r="O7" s="183" t="str">
        <f>IF(FN_MC!L12="","*",FN_MC!L12)</f>
        <v>-</v>
      </c>
      <c r="P7" s="107">
        <f>IF(FN_MC!O12="","*",FN_MC!O12)</f>
        <v>0.375</v>
      </c>
      <c r="Q7" s="107">
        <f>IF(FN_MC!P12="","*",FN_MC!P12)</f>
        <v>8.3333333333333329E-2</v>
      </c>
      <c r="R7" s="96" t="str">
        <f>IF(FN_MC!Q12="","*",CONCATENATE(FN_MC!Q12," ",FN_MC!R12))</f>
        <v>2 Nº DE SOLDA</v>
      </c>
      <c r="S7" s="96" t="str">
        <f>IF(FN_MC!V12="","*",FN_MC!V12)</f>
        <v>Camila</v>
      </c>
      <c r="T7" s="96" t="str">
        <f>IF(FN_MC!W12="","*",FN_MC!W12)</f>
        <v>Execução de solda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>
      <c r="A8" s="95" t="str">
        <f>IF(FN_MC!Y13="","*",FN_MC!Y13)</f>
        <v>*</v>
      </c>
      <c r="B8" s="95" t="str">
        <f>IF(FN_MC!X13="","*",FN_MC!X13)</f>
        <v>Contrato</v>
      </c>
      <c r="C8" s="95" t="str">
        <f>IF(FN_MC!Z13="","*",FN_MC!Z13)</f>
        <v>*</v>
      </c>
      <c r="D8" s="96" t="str">
        <f>IF(FN_MC!S13="","*",FN_MC!S13)</f>
        <v>FERRONORTE</v>
      </c>
      <c r="E8" s="96" t="str">
        <f>IF(FN_MC!T13="","*",FN_MC!T13)</f>
        <v>TCS-TGR</v>
      </c>
      <c r="F8" s="96">
        <f>IF(FN_MC!B13="","*",FN_MC!B13)</f>
        <v>46055</v>
      </c>
      <c r="G8" s="96" t="str">
        <f>IF(FN_MC!D13="","*",FN_MC!D13)</f>
        <v>ELSON (TF-526)</v>
      </c>
      <c r="H8" s="96" t="str">
        <f>IF(FN_MC!F13="","*",FN_MC!F13)</f>
        <v>PDM - SOLDA</v>
      </c>
      <c r="I8" s="96" t="str">
        <f>IF(FN_MC!H13="","*",FN_MC!H13)</f>
        <v>499TGR1</v>
      </c>
      <c r="J8" s="96" t="str">
        <f>IF(FN_MC!I13="","*",FN_MC!I13)</f>
        <v>-</v>
      </c>
      <c r="K8" s="96" t="str">
        <f>IF(FN_MC!M13="","*",FN_MC!M13)</f>
        <v>TBR-TGR</v>
      </c>
      <c r="L8" s="196" t="str">
        <f>IF(FN_MC!N13="","*",FN_MC!N13)</f>
        <v>499TGR1</v>
      </c>
      <c r="M8" s="97">
        <f>IF(FN_MC!J13="","*",FN_MC!J13)</f>
        <v>74</v>
      </c>
      <c r="N8" s="183">
        <f>IF(FN_MC!K13="","*",FN_MC!K13)</f>
        <v>498.9</v>
      </c>
      <c r="O8" s="183" t="str">
        <f>IF(FN_MC!L13="","*",FN_MC!L13)</f>
        <v>-</v>
      </c>
      <c r="P8" s="107">
        <f>IF(FN_MC!O13="","*",FN_MC!O13)</f>
        <v>0.41666666666666669</v>
      </c>
      <c r="Q8" s="107">
        <f>IF(FN_MC!P13="","*",FN_MC!P13)</f>
        <v>0.125</v>
      </c>
      <c r="R8" s="96" t="str">
        <f>IF(FN_MC!Q13="","*",CONCATENATE(FN_MC!Q13," ",FN_MC!R13))</f>
        <v>2 Nº DE SOLDA</v>
      </c>
      <c r="S8" s="96" t="str">
        <f>IF(FN_MC!V13="","*",FN_MC!V13)</f>
        <v>Elson</v>
      </c>
      <c r="T8" s="96" t="str">
        <f>IF(FN_MC!W13="","*",FN_MC!W13)</f>
        <v>Execução de solda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>
      <c r="A9" s="95" t="str">
        <f>IF(FN_MC!Y14="","*",FN_MC!Y14)</f>
        <v>*</v>
      </c>
      <c r="B9" s="95" t="str">
        <f>IF(FN_MC!X14="","*",FN_MC!X14)</f>
        <v>Oportunidade</v>
      </c>
      <c r="C9" s="95" t="str">
        <f>IF(FN_MC!Z14="","*",FN_MC!Z14)</f>
        <v>*</v>
      </c>
      <c r="D9" s="96" t="str">
        <f>IF(FN_MC!S14="","*",FN_MC!S14)</f>
        <v>FERRONORTE</v>
      </c>
      <c r="E9" s="96" t="str">
        <f>IF(FN_MC!T14="","*",FN_MC!T14)</f>
        <v>TCS-TGR</v>
      </c>
      <c r="F9" s="96">
        <f>IF(FN_MC!B14="","*",FN_MC!B14)</f>
        <v>46055</v>
      </c>
      <c r="G9" s="96" t="str">
        <f>IF(FN_MC!D14="","*",FN_MC!D14)</f>
        <v>E46</v>
      </c>
      <c r="H9" s="96" t="str">
        <f>IF(FN_MC!F14="","*",FN_MC!F14)</f>
        <v>DESLOCAMENTO</v>
      </c>
      <c r="I9" s="96" t="str">
        <f>IF(FN_MC!H14="","*",FN_MC!H14)</f>
        <v>TAG</v>
      </c>
      <c r="J9" s="96" t="str">
        <f>IF(FN_MC!I14="","*",FN_MC!I14)</f>
        <v>TIN</v>
      </c>
      <c r="K9" s="96" t="str">
        <f>IF(FN_MC!M14="","*",FN_MC!M14)</f>
        <v>TRC</v>
      </c>
      <c r="L9" s="196" t="str">
        <f>IF(FN_MC!N14="","*",FN_MC!N14)</f>
        <v>291TRC1</v>
      </c>
      <c r="M9" s="97">
        <f>IF(FN_MC!J14="","*",FN_MC!J14)</f>
        <v>74</v>
      </c>
      <c r="N9" s="183">
        <f>IF(FN_MC!K14="","*",FN_MC!K14)</f>
        <v>291</v>
      </c>
      <c r="O9" s="183">
        <f>IF(FN_MC!L14="","*",FN_MC!L14)</f>
        <v>109.54</v>
      </c>
      <c r="P9" s="107">
        <f>IF(FN_MC!O14="","*",FN_MC!O14)</f>
        <v>0.375</v>
      </c>
      <c r="Q9" s="107">
        <f>IF(FN_MC!P14="","*",FN_MC!P14)</f>
        <v>4.1666666666666664E-2</v>
      </c>
      <c r="R9" s="96" t="str">
        <f>IF(FN_MC!Q14="","*",CONCATENATE(FN_MC!Q14," ",FN_MC!R14))</f>
        <v>1 BINÁRIO</v>
      </c>
      <c r="S9" s="96" t="str">
        <f>IF(FN_MC!V14="","*",FN_MC!V14)</f>
        <v>PCM</v>
      </c>
      <c r="T9" s="96" t="str">
        <f>IF(FN_MC!W14="","*",FN_MC!W14)</f>
        <v>Deslocamento de TAG para abastecer no TOM e seguir para TIN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>
      <c r="A10" s="95" t="str">
        <f>IF(FN_MC!Y15="","*",FN_MC!Y15)</f>
        <v>*</v>
      </c>
      <c r="B10" s="95" t="str">
        <f>IF(FN_MC!X15="","*",FN_MC!X15)</f>
        <v>Contrato</v>
      </c>
      <c r="C10" s="95" t="str">
        <f>IF(FN_MC!Z15="","*",FN_MC!Z15)</f>
        <v>*</v>
      </c>
      <c r="D10" s="96" t="str">
        <f>IF(FN_MC!S15="","*",FN_MC!S15)</f>
        <v>FERRONORTE</v>
      </c>
      <c r="E10" s="96" t="str">
        <f>IF(FN_MC!T15="","*",FN_MC!T15)</f>
        <v>TMI-TCS</v>
      </c>
      <c r="F10" s="96">
        <f>IF(FN_MC!B15="","*",FN_MC!B15)</f>
        <v>46055</v>
      </c>
      <c r="G10" s="96" t="str">
        <f>IF(FN_MC!D15="","*",FN_MC!D15)</f>
        <v>MARCOS (TF-520)</v>
      </c>
      <c r="H10" s="96" t="str">
        <f>IF(FN_MC!F15="","*",FN_MC!F15)</f>
        <v>PDM - SOLDA</v>
      </c>
      <c r="I10" s="96" t="str">
        <f>IF(FN_MC!H15="","*",FN_MC!H15)</f>
        <v>TVI239</v>
      </c>
      <c r="J10" s="96" t="str">
        <f>IF(FN_MC!I15="","*",FN_MC!I15)</f>
        <v>-</v>
      </c>
      <c r="K10" s="96" t="str">
        <f>IF(FN_MC!M15="","*",FN_MC!M15)</f>
        <v>TVI-TJA</v>
      </c>
      <c r="L10" s="196" t="str">
        <f>IF(FN_MC!N15="","*",FN_MC!N15)</f>
        <v>TVI239</v>
      </c>
      <c r="M10" s="97">
        <f>IF(FN_MC!J15="","*",FN_MC!J15)</f>
        <v>74</v>
      </c>
      <c r="N10" s="183">
        <f>IF(FN_MC!K15="","*",FN_MC!K15)</f>
        <v>234.5</v>
      </c>
      <c r="O10" s="183" t="str">
        <f>IF(FN_MC!L15="","*",FN_MC!L15)</f>
        <v>-</v>
      </c>
      <c r="P10" s="107">
        <f>IF(FN_MC!O15="","*",FN_MC!O15)</f>
        <v>0.375</v>
      </c>
      <c r="Q10" s="107">
        <f>IF(FN_MC!P15="","*",FN_MC!P15)</f>
        <v>0.125</v>
      </c>
      <c r="R10" s="96" t="str">
        <f>IF(FN_MC!Q15="","*",CONCATENATE(FN_MC!Q15," ",FN_MC!R15))</f>
        <v>2 Nº DE SOLDA</v>
      </c>
      <c r="S10" s="96" t="str">
        <f>IF(FN_MC!V15="","*",FN_MC!V15)</f>
        <v>Herbert</v>
      </c>
      <c r="T10" s="96" t="str">
        <f>IF(FN_MC!W15="","*",FN_MC!W15)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>
      <c r="A11" s="95" t="str">
        <f>IF(FN_MC!Y16="","*",FN_MC!Y16)</f>
        <v>*</v>
      </c>
      <c r="B11" s="95" t="str">
        <f>IF(FN_MC!X16="","*",FN_MC!X16)</f>
        <v>*</v>
      </c>
      <c r="C11" s="95" t="str">
        <f>IF(FN_MC!Z16="","*",FN_MC!Z16)</f>
        <v>*</v>
      </c>
      <c r="D11" s="96" t="str">
        <f>IF(FN_MC!S16="","*",FN_MC!S16)</f>
        <v>-</v>
      </c>
      <c r="E11" s="96" t="str">
        <f>IF(FN_MC!T16="","*",FN_MC!T16)</f>
        <v>-</v>
      </c>
      <c r="F11" s="96" t="str">
        <f>IF(FN_MC!B16="","*",FN_MC!B16)</f>
        <v>*</v>
      </c>
      <c r="G11" s="96" t="str">
        <f>IF(FN_MC!D16="","*",FN_MC!D16)</f>
        <v>*</v>
      </c>
      <c r="H11" s="96" t="str">
        <f>IF(FN_MC!F16="","*",FN_MC!F16)</f>
        <v>*</v>
      </c>
      <c r="I11" s="96" t="str">
        <f>IF(FN_MC!H16="","*",FN_MC!H16)</f>
        <v>*</v>
      </c>
      <c r="J11" s="96" t="str">
        <f>IF(FN_MC!I16="","*",FN_MC!I16)</f>
        <v>*</v>
      </c>
      <c r="K11" s="96" t="str">
        <f>IF(FN_MC!M16="","*",FN_MC!M16)</f>
        <v>-</v>
      </c>
      <c r="L11" s="196" t="str">
        <f>IF(FN_MC!N16="","*",FN_MC!N16)</f>
        <v>-</v>
      </c>
      <c r="M11" s="97" t="str">
        <f>IF(FN_MC!J16="","*",FN_MC!J16)</f>
        <v>*</v>
      </c>
      <c r="N11" s="183" t="str">
        <f>IF(FN_MC!K16="","*",FN_MC!K16)</f>
        <v>*</v>
      </c>
      <c r="O11" s="183" t="str">
        <f>IF(FN_MC!L16="","*",FN_MC!L16)</f>
        <v>-</v>
      </c>
      <c r="P11" s="107" t="str">
        <f>IF(FN_MC!O16="","*",FN_MC!O16)</f>
        <v>*</v>
      </c>
      <c r="Q11" s="107" t="str">
        <f>IF(FN_MC!P16="","*",FN_MC!P16)</f>
        <v>*</v>
      </c>
      <c r="R11" s="96" t="str">
        <f>IF(FN_MC!Q16="","*",CONCATENATE(FN_MC!Q16," ",FN_MC!R16))</f>
        <v>*</v>
      </c>
      <c r="S11" s="96" t="str">
        <f>IF(FN_MC!V16="","*",FN_MC!V16)</f>
        <v>*</v>
      </c>
      <c r="T11" s="96" t="str">
        <f>IF(FN_MC!W16="","*",FN_MC!W16)</f>
        <v>*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>
      <c r="A12" s="95" t="str">
        <f>IF(FN_MC!Y17="","*",FN_MC!Y17)</f>
        <v>*</v>
      </c>
      <c r="B12" s="95" t="str">
        <f>IF(FN_MC!X17="","*",FN_MC!X17)</f>
        <v>*</v>
      </c>
      <c r="C12" s="95" t="str">
        <f>IF(FN_MC!Z17="","*",FN_MC!Z17)</f>
        <v>*</v>
      </c>
      <c r="D12" s="96" t="str">
        <f>IF(FN_MC!S17="","*",FN_MC!S17)</f>
        <v>-</v>
      </c>
      <c r="E12" s="96" t="str">
        <f>IF(FN_MC!T17="","*",FN_MC!T17)</f>
        <v>-</v>
      </c>
      <c r="F12" s="96" t="str">
        <f>IF(FN_MC!B17="","*",FN_MC!B17)</f>
        <v>*</v>
      </c>
      <c r="G12" s="96" t="str">
        <f>IF(FN_MC!D17="","*",FN_MC!D17)</f>
        <v>*</v>
      </c>
      <c r="H12" s="96" t="str">
        <f>IF(FN_MC!F17="","*",FN_MC!F17)</f>
        <v>*</v>
      </c>
      <c r="I12" s="96" t="str">
        <f>IF(FN_MC!H17="","*",FN_MC!H17)</f>
        <v>*</v>
      </c>
      <c r="J12" s="96" t="str">
        <f>IF(FN_MC!I17="","*",FN_MC!I17)</f>
        <v>*</v>
      </c>
      <c r="K12" s="96" t="str">
        <f>IF(FN_MC!M17="","*",FN_MC!M17)</f>
        <v>-</v>
      </c>
      <c r="L12" s="196" t="str">
        <f>IF(FN_MC!N17="","*",FN_MC!N17)</f>
        <v>-</v>
      </c>
      <c r="M12" s="97" t="str">
        <f>IF(FN_MC!J17="","*",FN_MC!J17)</f>
        <v>*</v>
      </c>
      <c r="N12" s="183" t="str">
        <f>IF(FN_MC!K17="","*",FN_MC!K17)</f>
        <v>*</v>
      </c>
      <c r="O12" s="183" t="str">
        <f>IF(FN_MC!L17="","*",FN_MC!L17)</f>
        <v>-</v>
      </c>
      <c r="P12" s="107" t="str">
        <f>IF(FN_MC!O17="","*",FN_MC!O17)</f>
        <v>*</v>
      </c>
      <c r="Q12" s="107" t="str">
        <f>IF(FN_MC!P17="","*",FN_MC!P17)</f>
        <v>*</v>
      </c>
      <c r="R12" s="96" t="str">
        <f>IF(FN_MC!Q17="","*",CONCATENATE(FN_MC!Q17," ",FN_MC!R17))</f>
        <v>*</v>
      </c>
      <c r="S12" s="96" t="str">
        <f>IF(FN_MC!V17="","*",FN_MC!V17)</f>
        <v>*</v>
      </c>
      <c r="T12" s="96" t="str">
        <f>IF(FN_MC!W17="","*",FN_MC!W17)</f>
        <v>*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>
      <c r="A13" s="95" t="str">
        <f>IF(FN_MC!Y18="","*",FN_MC!Y18)</f>
        <v>*</v>
      </c>
      <c r="B13" s="95" t="str">
        <f>IF(FN_MC!X18="","*",FN_MC!X18)</f>
        <v>*</v>
      </c>
      <c r="C13" s="95" t="str">
        <f>IF(FN_MC!Z18="","*",FN_MC!Z18)</f>
        <v>*</v>
      </c>
      <c r="D13" s="96" t="str">
        <f>IF(FN_MC!S18="","*",FN_MC!S18)</f>
        <v>-</v>
      </c>
      <c r="E13" s="96" t="str">
        <f>IF(FN_MC!T18="","*",FN_MC!T18)</f>
        <v>-</v>
      </c>
      <c r="F13" s="96" t="str">
        <f>IF(FN_MC!B18="","*",FN_MC!B18)</f>
        <v>*</v>
      </c>
      <c r="G13" s="96" t="str">
        <f>IF(FN_MC!D18="","*",FN_MC!D18)</f>
        <v>*</v>
      </c>
      <c r="H13" s="96" t="str">
        <f>IF(FN_MC!F18="","*",FN_MC!F18)</f>
        <v>*</v>
      </c>
      <c r="I13" s="96" t="str">
        <f>IF(FN_MC!H18="","*",FN_MC!H18)</f>
        <v>*</v>
      </c>
      <c r="J13" s="96" t="str">
        <f>IF(FN_MC!I18="","*",FN_MC!I18)</f>
        <v>*</v>
      </c>
      <c r="K13" s="96" t="str">
        <f>IF(FN_MC!M18="","*",FN_MC!M18)</f>
        <v>-</v>
      </c>
      <c r="L13" s="196" t="str">
        <f>IF(FN_MC!N18="","*",FN_MC!N18)</f>
        <v>-</v>
      </c>
      <c r="M13" s="97" t="str">
        <f>IF(FN_MC!J18="","*",FN_MC!J18)</f>
        <v>*</v>
      </c>
      <c r="N13" s="183" t="str">
        <f>IF(FN_MC!K18="","*",FN_MC!K18)</f>
        <v>*</v>
      </c>
      <c r="O13" s="183" t="str">
        <f>IF(FN_MC!L18="","*",FN_MC!L18)</f>
        <v>-</v>
      </c>
      <c r="P13" s="107" t="str">
        <f>IF(FN_MC!O18="","*",FN_MC!O18)</f>
        <v>*</v>
      </c>
      <c r="Q13" s="107" t="str">
        <f>IF(FN_MC!P18="","*",FN_MC!P18)</f>
        <v>*</v>
      </c>
      <c r="R13" s="96" t="str">
        <f>IF(FN_MC!Q18="","*",CONCATENATE(FN_MC!Q18," ",FN_MC!R18))</f>
        <v>*</v>
      </c>
      <c r="S13" s="96" t="str">
        <f>IF(FN_MC!V18="","*",FN_MC!V18)</f>
        <v>*</v>
      </c>
      <c r="T13" s="96" t="str">
        <f>IF(FN_MC!W18="","*",FN_MC!W18)</f>
        <v>*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IF(FN_MC!Y19="","*",FN_MC!Y19)</f>
        <v>*</v>
      </c>
      <c r="B14" s="95" t="str">
        <f>IF(FN_MC!X19="","*",FN_MC!X19)</f>
        <v>*</v>
      </c>
      <c r="C14" s="95" t="str">
        <f>IF(FN_MC!Z19="","*",FN_MC!Z19)</f>
        <v>*</v>
      </c>
      <c r="D14" s="96" t="str">
        <f>IF(FN_MC!S19="","*",FN_MC!S19)</f>
        <v>-</v>
      </c>
      <c r="E14" s="96" t="str">
        <f>IF(FN_MC!T19="","*",FN_MC!T19)</f>
        <v>-</v>
      </c>
      <c r="F14" s="96" t="str">
        <f>IF(FN_MC!B19="","*",FN_MC!B19)</f>
        <v>*</v>
      </c>
      <c r="G14" s="96" t="str">
        <f>IF(FN_MC!D19="","*",FN_MC!D19)</f>
        <v>*</v>
      </c>
      <c r="H14" s="96" t="str">
        <f>IF(FN_MC!F19="","*",FN_MC!F19)</f>
        <v>*</v>
      </c>
      <c r="I14" s="96" t="str">
        <f>IF(FN_MC!H19="","*",FN_MC!H19)</f>
        <v>*</v>
      </c>
      <c r="J14" s="96" t="str">
        <f>IF(FN_MC!I19="","*",FN_MC!I19)</f>
        <v>*</v>
      </c>
      <c r="K14" s="96" t="str">
        <f>IF(FN_MC!M19="","*",FN_MC!M19)</f>
        <v>-</v>
      </c>
      <c r="L14" s="196" t="str">
        <f>IF(FN_MC!N19="","*",FN_MC!N19)</f>
        <v>-</v>
      </c>
      <c r="M14" s="97" t="str">
        <f>IF(FN_MC!J19="","*",FN_MC!J19)</f>
        <v>*</v>
      </c>
      <c r="N14" s="183" t="str">
        <f>IF(FN_MC!K19="","*",FN_MC!K19)</f>
        <v>*</v>
      </c>
      <c r="O14" s="183" t="str">
        <f>IF(FN_MC!L19="","*",FN_MC!L19)</f>
        <v>-</v>
      </c>
      <c r="P14" s="107" t="str">
        <f>IF(FN_MC!O19="","*",FN_MC!O19)</f>
        <v>*</v>
      </c>
      <c r="Q14" s="107" t="str">
        <f>IF(FN_MC!P19="","*",FN_MC!P19)</f>
        <v>*</v>
      </c>
      <c r="R14" s="96" t="str">
        <f>IF(FN_MC!Q19="","*",CONCATENATE(FN_MC!Q19," ",FN_MC!R19))</f>
        <v>*</v>
      </c>
      <c r="S14" s="96" t="str">
        <f>IF(FN_MC!V19="","*",FN_MC!V19)</f>
        <v>*</v>
      </c>
      <c r="T14" s="96" t="str">
        <f>IF(FN_MC!W19="","*",FN_MC!W19)</f>
        <v>*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IF(FN_MC!Y20="","*",FN_MC!Y20)</f>
        <v>*</v>
      </c>
      <c r="B15" s="95" t="str">
        <f>IF(FN_MC!X20="","*",FN_MC!X20)</f>
        <v>*</v>
      </c>
      <c r="C15" s="95" t="str">
        <f>IF(FN_MC!Z20="","*",FN_MC!Z20)</f>
        <v>*</v>
      </c>
      <c r="D15" s="96" t="str">
        <f>IF(FN_MC!S20="","*",FN_MC!S20)</f>
        <v>-</v>
      </c>
      <c r="E15" s="96" t="str">
        <f>IF(FN_MC!T20="","*",FN_MC!T20)</f>
        <v>-</v>
      </c>
      <c r="F15" s="96" t="str">
        <f>IF(FN_MC!B20="","*",FN_MC!B20)</f>
        <v>*</v>
      </c>
      <c r="G15" s="96" t="str">
        <f>IF(FN_MC!D20="","*",FN_MC!D20)</f>
        <v>*</v>
      </c>
      <c r="H15" s="96" t="str">
        <f>IF(FN_MC!F20="","*",FN_MC!F20)</f>
        <v>*</v>
      </c>
      <c r="I15" s="96" t="str">
        <f>IF(FN_MC!H20="","*",FN_MC!H20)</f>
        <v>*</v>
      </c>
      <c r="J15" s="96" t="str">
        <f>IF(FN_MC!I20="","*",FN_MC!I20)</f>
        <v>*</v>
      </c>
      <c r="K15" s="96" t="str">
        <f>IF(FN_MC!M20="","*",FN_MC!M20)</f>
        <v>-</v>
      </c>
      <c r="L15" s="196" t="str">
        <f>IF(FN_MC!N20="","*",FN_MC!N20)</f>
        <v>-</v>
      </c>
      <c r="M15" s="97" t="str">
        <f>IF(FN_MC!J20="","*",FN_MC!J20)</f>
        <v>*</v>
      </c>
      <c r="N15" s="183" t="str">
        <f>IF(FN_MC!K20="","*",FN_MC!K20)</f>
        <v>*</v>
      </c>
      <c r="O15" s="183" t="str">
        <f>IF(FN_MC!L20="","*",FN_MC!L20)</f>
        <v>-</v>
      </c>
      <c r="P15" s="107" t="str">
        <f>IF(FN_MC!O20="","*",FN_MC!O20)</f>
        <v>*</v>
      </c>
      <c r="Q15" s="107" t="str">
        <f>IF(FN_MC!P20="","*",FN_MC!P20)</f>
        <v>*</v>
      </c>
      <c r="R15" s="96" t="str">
        <f>IF(FN_MC!Q20="","*",CONCATENATE(FN_MC!Q20," ",FN_MC!R20))</f>
        <v>*</v>
      </c>
      <c r="S15" s="96" t="str">
        <f>IF(FN_MC!V20="","*",FN_MC!V20)</f>
        <v>*</v>
      </c>
      <c r="T15" s="96" t="str">
        <f>IF(FN_MC!W20="","*",FN_MC!W20)</f>
        <v>*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IF(FN_MC!Y21="","*",FN_MC!Y21)</f>
        <v>*</v>
      </c>
      <c r="B16" s="95" t="str">
        <f>IF(FN_MC!X21="","*",FN_MC!X21)</f>
        <v>*</v>
      </c>
      <c r="C16" s="95" t="str">
        <f>IF(FN_MC!Z21="","*",FN_MC!Z21)</f>
        <v>*</v>
      </c>
      <c r="D16" s="96" t="str">
        <f>IF(FN_MC!S21="","*",FN_MC!S21)</f>
        <v>-</v>
      </c>
      <c r="E16" s="96" t="str">
        <f>IF(FN_MC!T21="","*",FN_MC!T21)</f>
        <v>-</v>
      </c>
      <c r="F16" s="96" t="str">
        <f>IF(FN_MC!B21="","*",FN_MC!B21)</f>
        <v>*</v>
      </c>
      <c r="G16" s="96" t="str">
        <f>IF(FN_MC!D21="","*",FN_MC!D21)</f>
        <v>*</v>
      </c>
      <c r="H16" s="96" t="str">
        <f>IF(FN_MC!F21="","*",FN_MC!F21)</f>
        <v>*</v>
      </c>
      <c r="I16" s="96" t="str">
        <f>IF(FN_MC!H21="","*",FN_MC!H21)</f>
        <v>*</v>
      </c>
      <c r="J16" s="96" t="str">
        <f>IF(FN_MC!I21="","*",FN_MC!I21)</f>
        <v>*</v>
      </c>
      <c r="K16" s="96" t="str">
        <f>IF(FN_MC!M21="","*",FN_MC!M21)</f>
        <v>-</v>
      </c>
      <c r="L16" s="196" t="str">
        <f>IF(FN_MC!N21="","*",FN_MC!N21)</f>
        <v>-</v>
      </c>
      <c r="M16" s="97" t="str">
        <f>IF(FN_MC!J21="","*",FN_MC!J21)</f>
        <v>*</v>
      </c>
      <c r="N16" s="183" t="str">
        <f>IF(FN_MC!K21="","*",FN_MC!K21)</f>
        <v>*</v>
      </c>
      <c r="O16" s="183" t="str">
        <f>IF(FN_MC!L21="","*",FN_MC!L21)</f>
        <v>-</v>
      </c>
      <c r="P16" s="107" t="str">
        <f>IF(FN_MC!O21="","*",FN_MC!O21)</f>
        <v>*</v>
      </c>
      <c r="Q16" s="107" t="str">
        <f>IF(FN_MC!P21="","*",FN_MC!P21)</f>
        <v>*</v>
      </c>
      <c r="R16" s="96" t="str">
        <f>IF(FN_MC!Q21="","*",CONCATENATE(FN_MC!Q21," ",FN_MC!R21))</f>
        <v>*</v>
      </c>
      <c r="S16" s="96" t="str">
        <f>IF(FN_MC!V21="","*",FN_MC!V21)</f>
        <v>*</v>
      </c>
      <c r="T16" s="96" t="str">
        <f>IF(FN_MC!W21="","*",FN_MC!W21)</f>
        <v>*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IF(FN_MC!Y22="","*",FN_MC!Y22)</f>
        <v>*</v>
      </c>
      <c r="B17" s="95" t="str">
        <f>IF(FN_MC!X22="","*",FN_MC!X22)</f>
        <v>*</v>
      </c>
      <c r="C17" s="95" t="str">
        <f>IF(FN_MC!Z22="","*",FN_MC!Z22)</f>
        <v>*</v>
      </c>
      <c r="D17" s="96" t="str">
        <f>IF(FN_MC!S22="","*",FN_MC!S22)</f>
        <v>-</v>
      </c>
      <c r="E17" s="96" t="str">
        <f>IF(FN_MC!T22="","*",FN_MC!T22)</f>
        <v>-</v>
      </c>
      <c r="F17" s="96" t="str">
        <f>IF(FN_MC!B22="","*",FN_MC!B22)</f>
        <v>*</v>
      </c>
      <c r="G17" s="96" t="str">
        <f>IF(FN_MC!D22="","*",FN_MC!D22)</f>
        <v>*</v>
      </c>
      <c r="H17" s="96" t="str">
        <f>IF(FN_MC!F22="","*",FN_MC!F22)</f>
        <v>*</v>
      </c>
      <c r="I17" s="96" t="str">
        <f>IF(FN_MC!H22="","*",FN_MC!H22)</f>
        <v>*</v>
      </c>
      <c r="J17" s="96" t="str">
        <f>IF(FN_MC!I22="","*",FN_MC!I22)</f>
        <v>*</v>
      </c>
      <c r="K17" s="96" t="str">
        <f>IF(FN_MC!M22="","*",FN_MC!M22)</f>
        <v>-</v>
      </c>
      <c r="L17" s="196" t="str">
        <f>IF(FN_MC!N22="","*",FN_MC!N22)</f>
        <v>-</v>
      </c>
      <c r="M17" s="97" t="str">
        <f>IF(FN_MC!J22="","*",FN_MC!J22)</f>
        <v>*</v>
      </c>
      <c r="N17" s="183" t="str">
        <f>IF(FN_MC!K22="","*",FN_MC!K22)</f>
        <v>*</v>
      </c>
      <c r="O17" s="183" t="str">
        <f>IF(FN_MC!L22="","*",FN_MC!L22)</f>
        <v>-</v>
      </c>
      <c r="P17" s="107" t="str">
        <f>IF(FN_MC!O22="","*",FN_MC!O22)</f>
        <v>*</v>
      </c>
      <c r="Q17" s="107" t="str">
        <f>IF(FN_MC!P22="","*",FN_MC!P22)</f>
        <v>*</v>
      </c>
      <c r="R17" s="96" t="str">
        <f>IF(FN_MC!Q22="","*",CONCATENATE(FN_MC!Q22," ",FN_MC!R22))</f>
        <v>*</v>
      </c>
      <c r="S17" s="96" t="str">
        <f>IF(FN_MC!V22="","*",FN_MC!V22)</f>
        <v>*</v>
      </c>
      <c r="T17" s="96" t="str">
        <f>IF(FN_MC!W22="","*",FN_MC!W22)</f>
        <v>*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IF(FN_MC!Y23="","*",FN_MC!Y23)</f>
        <v>*</v>
      </c>
      <c r="B18" s="95" t="str">
        <f>IF(FN_MC!X23="","*",FN_MC!X23)</f>
        <v>*</v>
      </c>
      <c r="C18" s="95" t="str">
        <f>IF(FN_MC!Z23="","*",FN_MC!Z23)</f>
        <v>*</v>
      </c>
      <c r="D18" s="96" t="str">
        <f>IF(FN_MC!S23="","*",FN_MC!S23)</f>
        <v>-</v>
      </c>
      <c r="E18" s="96" t="str">
        <f>IF(FN_MC!T23="","*",FN_MC!T23)</f>
        <v>-</v>
      </c>
      <c r="F18" s="96" t="str">
        <f>IF(FN_MC!B23="","*",FN_MC!B23)</f>
        <v>*</v>
      </c>
      <c r="G18" s="96" t="str">
        <f>IF(FN_MC!D23="","*",FN_MC!D23)</f>
        <v>*</v>
      </c>
      <c r="H18" s="96" t="str">
        <f>IF(FN_MC!F23="","*",FN_MC!F23)</f>
        <v>*</v>
      </c>
      <c r="I18" s="96" t="str">
        <f>IF(FN_MC!H23="","*",FN_MC!H23)</f>
        <v>*</v>
      </c>
      <c r="J18" s="96" t="str">
        <f>IF(FN_MC!I23="","*",FN_MC!I23)</f>
        <v>*</v>
      </c>
      <c r="K18" s="96" t="str">
        <f>IF(FN_MC!M23="","*",FN_MC!M23)</f>
        <v>-</v>
      </c>
      <c r="L18" s="196" t="str">
        <f>IF(FN_MC!N23="","*",FN_MC!N23)</f>
        <v>-</v>
      </c>
      <c r="M18" s="97" t="str">
        <f>IF(FN_MC!J23="","*",FN_MC!J23)</f>
        <v>*</v>
      </c>
      <c r="N18" s="183" t="str">
        <f>IF(FN_MC!K23="","*",FN_MC!K23)</f>
        <v>*</v>
      </c>
      <c r="O18" s="183" t="str">
        <f>IF(FN_MC!L23="","*",FN_MC!L23)</f>
        <v>-</v>
      </c>
      <c r="P18" s="107" t="str">
        <f>IF(FN_MC!O23="","*",FN_MC!O23)</f>
        <v>*</v>
      </c>
      <c r="Q18" s="107" t="str">
        <f>IF(FN_MC!P23="","*",FN_MC!P23)</f>
        <v>*</v>
      </c>
      <c r="R18" s="96" t="str">
        <f>IF(FN_MC!Q23="","*",CONCATENATE(FN_MC!Q23," ",FN_MC!R23))</f>
        <v>*</v>
      </c>
      <c r="S18" s="96" t="str">
        <f>IF(FN_MC!V23="","*",FN_MC!V23)</f>
        <v>*</v>
      </c>
      <c r="T18" s="96" t="str">
        <f>IF(FN_MC!W23="","*",FN_MC!W23)</f>
        <v>*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IF(FN_MC!Y24="","*",FN_MC!Y24)</f>
        <v>*</v>
      </c>
      <c r="B19" s="95" t="str">
        <f>IF(FN_MC!X24="","*",FN_MC!X24)</f>
        <v>*</v>
      </c>
      <c r="C19" s="95" t="str">
        <f>IF(FN_MC!Z24="","*",FN_MC!Z24)</f>
        <v>*</v>
      </c>
      <c r="D19" s="96" t="str">
        <f>IF(FN_MC!S24="","*",FN_MC!S24)</f>
        <v>-</v>
      </c>
      <c r="E19" s="96" t="str">
        <f>IF(FN_MC!T24="","*",FN_MC!T24)</f>
        <v>-</v>
      </c>
      <c r="F19" s="96" t="str">
        <f>IF(FN_MC!B24="","*",FN_MC!B24)</f>
        <v>*</v>
      </c>
      <c r="G19" s="96" t="str">
        <f>IF(FN_MC!D24="","*",FN_MC!D24)</f>
        <v>*</v>
      </c>
      <c r="H19" s="96" t="str">
        <f>IF(FN_MC!F24="","*",FN_MC!F24)</f>
        <v>*</v>
      </c>
      <c r="I19" s="96" t="str">
        <f>IF(FN_MC!H24="","*",FN_MC!H24)</f>
        <v>*</v>
      </c>
      <c r="J19" s="96" t="str">
        <f>IF(FN_MC!I24="","*",FN_MC!I24)</f>
        <v>*</v>
      </c>
      <c r="K19" s="96" t="str">
        <f>IF(FN_MC!M24="","*",FN_MC!M24)</f>
        <v>-</v>
      </c>
      <c r="L19" s="196" t="str">
        <f>IF(FN_MC!N24="","*",FN_MC!N24)</f>
        <v>-</v>
      </c>
      <c r="M19" s="97" t="str">
        <f>IF(FN_MC!J24="","*",FN_MC!J24)</f>
        <v>*</v>
      </c>
      <c r="N19" s="183" t="str">
        <f>IF(FN_MC!K24="","*",FN_MC!K24)</f>
        <v>*</v>
      </c>
      <c r="O19" s="183" t="str">
        <f>IF(FN_MC!L24="","*",FN_MC!L24)</f>
        <v>-</v>
      </c>
      <c r="P19" s="107" t="str">
        <f>IF(FN_MC!O24="","*",FN_MC!O24)</f>
        <v>*</v>
      </c>
      <c r="Q19" s="107" t="str">
        <f>IF(FN_MC!P24="","*",FN_MC!P24)</f>
        <v>*</v>
      </c>
      <c r="R19" s="96" t="str">
        <f>IF(FN_MC!Q24="","*",CONCATENATE(FN_MC!Q24," ",FN_MC!R24))</f>
        <v>*</v>
      </c>
      <c r="S19" s="96" t="str">
        <f>IF(FN_MC!V24="","*",FN_MC!V24)</f>
        <v>*</v>
      </c>
      <c r="T19" s="96" t="str">
        <f>IF(FN_MC!W24="","*",FN_MC!W24)</f>
        <v>*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IF(FN_MC!Y25="","*",FN_MC!Y25)</f>
        <v>*</v>
      </c>
      <c r="B20" s="95" t="str">
        <f>IF(FN_MC!X25="","*",FN_MC!X25)</f>
        <v>*</v>
      </c>
      <c r="C20" s="95" t="str">
        <f>IF(FN_MC!Z25="","*",FN_MC!Z25)</f>
        <v>*</v>
      </c>
      <c r="D20" s="96" t="str">
        <f>IF(FN_MC!S25="","*",FN_MC!S25)</f>
        <v>-</v>
      </c>
      <c r="E20" s="96" t="str">
        <f>IF(FN_MC!T25="","*",FN_MC!T25)</f>
        <v>-</v>
      </c>
      <c r="F20" s="96" t="str">
        <f>IF(FN_MC!B25="","*",FN_MC!B25)</f>
        <v>*</v>
      </c>
      <c r="G20" s="96" t="str">
        <f>IF(FN_MC!D25="","*",FN_MC!D25)</f>
        <v>*</v>
      </c>
      <c r="H20" s="96" t="str">
        <f>IF(FN_MC!F25="","*",FN_MC!F25)</f>
        <v>*</v>
      </c>
      <c r="I20" s="96" t="str">
        <f>IF(FN_MC!H25="","*",FN_MC!H25)</f>
        <v>*</v>
      </c>
      <c r="J20" s="96" t="str">
        <f>IF(FN_MC!I25="","*",FN_MC!I25)</f>
        <v>*</v>
      </c>
      <c r="K20" s="96" t="str">
        <f>IF(FN_MC!M25="","*",FN_MC!M25)</f>
        <v>-</v>
      </c>
      <c r="L20" s="196" t="str">
        <f>IF(FN_MC!N25="","*",FN_MC!N25)</f>
        <v>-</v>
      </c>
      <c r="M20" s="97" t="str">
        <f>IF(FN_MC!J25="","*",FN_MC!J25)</f>
        <v>*</v>
      </c>
      <c r="N20" s="183" t="str">
        <f>IF(FN_MC!K25="","*",FN_MC!K25)</f>
        <v>*</v>
      </c>
      <c r="O20" s="183" t="str">
        <f>IF(FN_MC!L25="","*",FN_MC!L25)</f>
        <v>-</v>
      </c>
      <c r="P20" s="107" t="str">
        <f>IF(FN_MC!O25="","*",FN_MC!O25)</f>
        <v>*</v>
      </c>
      <c r="Q20" s="107" t="str">
        <f>IF(FN_MC!P25="","*",FN_MC!P25)</f>
        <v>*</v>
      </c>
      <c r="R20" s="96" t="str">
        <f>IF(FN_MC!Q25="","*",CONCATENATE(FN_MC!Q25," ",FN_MC!R25))</f>
        <v>*</v>
      </c>
      <c r="S20" s="96" t="str">
        <f>IF(FN_MC!V25="","*",FN_MC!V25)</f>
        <v>*</v>
      </c>
      <c r="T20" s="96" t="str">
        <f>IF(FN_MC!W25="","*",FN_MC!W25)</f>
        <v>*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IF(FN_MC!Y26="","*",FN_MC!Y26)</f>
        <v>*</v>
      </c>
      <c r="B21" s="95" t="str">
        <f>IF(FN_MC!X26="","*",FN_MC!X26)</f>
        <v>*</v>
      </c>
      <c r="C21" s="95" t="str">
        <f>IF(FN_MC!Z26="","*",FN_MC!Z26)</f>
        <v>*</v>
      </c>
      <c r="D21" s="96" t="str">
        <f>IF(FN_MC!S26="","*",FN_MC!S26)</f>
        <v>-</v>
      </c>
      <c r="E21" s="96" t="str">
        <f>IF(FN_MC!T26="","*",FN_MC!T26)</f>
        <v>-</v>
      </c>
      <c r="F21" s="96" t="str">
        <f>IF(FN_MC!B26="","*",FN_MC!B26)</f>
        <v>*</v>
      </c>
      <c r="G21" s="96" t="str">
        <f>IF(FN_MC!D26="","*",FN_MC!D26)</f>
        <v>*</v>
      </c>
      <c r="H21" s="96" t="str">
        <f>IF(FN_MC!F26="","*",FN_MC!F26)</f>
        <v>*</v>
      </c>
      <c r="I21" s="96" t="str">
        <f>IF(FN_MC!H26="","*",FN_MC!H26)</f>
        <v>*</v>
      </c>
      <c r="J21" s="96" t="str">
        <f>IF(FN_MC!I26="","*",FN_MC!I26)</f>
        <v>*</v>
      </c>
      <c r="K21" s="96" t="str">
        <f>IF(FN_MC!M26="","*",FN_MC!M26)</f>
        <v>-</v>
      </c>
      <c r="L21" s="196" t="str">
        <f>IF(FN_MC!N26="","*",FN_MC!N26)</f>
        <v>-</v>
      </c>
      <c r="M21" s="97" t="str">
        <f>IF(FN_MC!J26="","*",FN_MC!J26)</f>
        <v>*</v>
      </c>
      <c r="N21" s="183" t="str">
        <f>IF(FN_MC!K26="","*",FN_MC!K26)</f>
        <v>*</v>
      </c>
      <c r="O21" s="183" t="str">
        <f>IF(FN_MC!L26="","*",FN_MC!L26)</f>
        <v>-</v>
      </c>
      <c r="P21" s="107" t="str">
        <f>IF(FN_MC!O26="","*",FN_MC!O26)</f>
        <v>*</v>
      </c>
      <c r="Q21" s="107" t="str">
        <f>IF(FN_MC!P26="","*",FN_MC!P26)</f>
        <v>*</v>
      </c>
      <c r="R21" s="96" t="str">
        <f>IF(FN_MC!Q26="","*",CONCATENATE(FN_MC!Q26," ",FN_MC!R26))</f>
        <v>*</v>
      </c>
      <c r="S21" s="96" t="str">
        <f>IF(FN_MC!V26="","*",FN_MC!V26)</f>
        <v>*</v>
      </c>
      <c r="T21" s="96" t="str">
        <f>IF(FN_MC!W26="","*",FN_MC!W26)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IF(FN_MC!Y27="","*",FN_MC!Y27)</f>
        <v>*</v>
      </c>
      <c r="B22" s="95" t="str">
        <f>IF(FN_MC!X27="","*",FN_MC!X27)</f>
        <v>*</v>
      </c>
      <c r="C22" s="95" t="str">
        <f>IF(FN_MC!Z27="","*",FN_MC!Z27)</f>
        <v>*</v>
      </c>
      <c r="D22" s="96" t="str">
        <f>IF(FN_MC!S27="","*",FN_MC!S27)</f>
        <v>-</v>
      </c>
      <c r="E22" s="96" t="str">
        <f>IF(FN_MC!T27="","*",FN_MC!T27)</f>
        <v>-</v>
      </c>
      <c r="F22" s="96" t="str">
        <f>IF(FN_MC!B27="","*",FN_MC!B27)</f>
        <v>*</v>
      </c>
      <c r="G22" s="96" t="str">
        <f>IF(FN_MC!D27="","*",FN_MC!D27)</f>
        <v>*</v>
      </c>
      <c r="H22" s="96" t="str">
        <f>IF(FN_MC!F27="","*",FN_MC!F27)</f>
        <v>*</v>
      </c>
      <c r="I22" s="96" t="str">
        <f>IF(FN_MC!H27="","*",FN_MC!H27)</f>
        <v>*</v>
      </c>
      <c r="J22" s="96" t="str">
        <f>IF(FN_MC!I27="","*",FN_MC!I27)</f>
        <v>*</v>
      </c>
      <c r="K22" s="96" t="str">
        <f>IF(FN_MC!M27="","*",FN_MC!M27)</f>
        <v>-</v>
      </c>
      <c r="L22" s="196" t="str">
        <f>IF(FN_MC!N27="","*",FN_MC!N27)</f>
        <v>-</v>
      </c>
      <c r="M22" s="97" t="str">
        <f>IF(FN_MC!J27="","*",FN_MC!J27)</f>
        <v>*</v>
      </c>
      <c r="N22" s="183" t="str">
        <f>IF(FN_MC!K27="","*",FN_MC!K27)</f>
        <v>*</v>
      </c>
      <c r="O22" s="183" t="str">
        <f>IF(FN_MC!L27="","*",FN_MC!L27)</f>
        <v>-</v>
      </c>
      <c r="P22" s="107" t="str">
        <f>IF(FN_MC!O27="","*",FN_MC!O27)</f>
        <v>*</v>
      </c>
      <c r="Q22" s="107" t="str">
        <f>IF(FN_MC!P27="","*",FN_MC!P27)</f>
        <v>*</v>
      </c>
      <c r="R22" s="96" t="str">
        <f>IF(FN_MC!Q27="","*",CONCATENATE(FN_MC!Q27," ",FN_MC!R27))</f>
        <v>*</v>
      </c>
      <c r="S22" s="96" t="str">
        <f>IF(FN_MC!V27="","*",FN_MC!V27)</f>
        <v>*</v>
      </c>
      <c r="T22" s="96" t="str">
        <f>IF(FN_MC!W27="","*",FN_MC!W27)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IF(FN_MC!Y28="","*",FN_MC!Y28)</f>
        <v>*</v>
      </c>
      <c r="B23" s="95" t="str">
        <f>IF(FN_MC!X28="","*",FN_MC!X28)</f>
        <v>*</v>
      </c>
      <c r="C23" s="95" t="str">
        <f>IF(FN_MC!Z28="","*",FN_MC!Z28)</f>
        <v>*</v>
      </c>
      <c r="D23" s="96" t="str">
        <f>IF(FN_MC!S28="","*",FN_MC!S28)</f>
        <v>-</v>
      </c>
      <c r="E23" s="96" t="str">
        <f>IF(FN_MC!T28="","*",FN_MC!T28)</f>
        <v>-</v>
      </c>
      <c r="F23" s="96" t="str">
        <f>IF(FN_MC!B28="","*",FN_MC!B28)</f>
        <v>*</v>
      </c>
      <c r="G23" s="96" t="str">
        <f>IF(FN_MC!D28="","*",FN_MC!D28)</f>
        <v>*</v>
      </c>
      <c r="H23" s="96" t="str">
        <f>IF(FN_MC!F28="","*",FN_MC!F28)</f>
        <v>*</v>
      </c>
      <c r="I23" s="96" t="str">
        <f>IF(FN_MC!H28="","*",FN_MC!H28)</f>
        <v>*</v>
      </c>
      <c r="J23" s="96" t="str">
        <f>IF(FN_MC!I28="","*",FN_MC!I28)</f>
        <v>*</v>
      </c>
      <c r="K23" s="96" t="str">
        <f>IF(FN_MC!M28="","*",FN_MC!M28)</f>
        <v>-</v>
      </c>
      <c r="L23" s="196" t="str">
        <f>IF(FN_MC!N28="","*",FN_MC!N28)</f>
        <v>-</v>
      </c>
      <c r="M23" s="97" t="str">
        <f>IF(FN_MC!J28="","*",FN_MC!J28)</f>
        <v>*</v>
      </c>
      <c r="N23" s="183" t="str">
        <f>IF(FN_MC!K28="","*",FN_MC!K28)</f>
        <v>*</v>
      </c>
      <c r="O23" s="183" t="str">
        <f>IF(FN_MC!L28="","*",FN_MC!L28)</f>
        <v>-</v>
      </c>
      <c r="P23" s="107" t="str">
        <f>IF(FN_MC!O28="","*",FN_MC!O28)</f>
        <v>*</v>
      </c>
      <c r="Q23" s="107" t="str">
        <f>IF(FN_MC!P28="","*",FN_MC!P28)</f>
        <v>*</v>
      </c>
      <c r="R23" s="96" t="str">
        <f>IF(FN_MC!Q28="","*",CONCATENATE(FN_MC!Q28," ",FN_MC!R28))</f>
        <v>*</v>
      </c>
      <c r="S23" s="96" t="str">
        <f>IF(FN_MC!V28="","*",FN_MC!V28)</f>
        <v>*</v>
      </c>
      <c r="T23" s="96" t="str">
        <f>IF(FN_MC!W28="","*",FN_MC!W28)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IF(FN_MC!Y29="","*",FN_MC!Y29)</f>
        <v>*</v>
      </c>
      <c r="B24" s="95" t="str">
        <f>IF(FN_MC!X29="","*",FN_MC!X29)</f>
        <v>*</v>
      </c>
      <c r="C24" s="95" t="str">
        <f>IF(FN_MC!Z29="","*",FN_MC!Z29)</f>
        <v>*</v>
      </c>
      <c r="D24" s="96" t="str">
        <f>IF(FN_MC!S29="","*",FN_MC!S29)</f>
        <v>-</v>
      </c>
      <c r="E24" s="96" t="str">
        <f>IF(FN_MC!T29="","*",FN_MC!T29)</f>
        <v>-</v>
      </c>
      <c r="F24" s="96" t="str">
        <f>IF(FN_MC!B29="","*",FN_MC!B29)</f>
        <v>*</v>
      </c>
      <c r="G24" s="96" t="str">
        <f>IF(FN_MC!D29="","*",FN_MC!D29)</f>
        <v>*</v>
      </c>
      <c r="H24" s="96" t="str">
        <f>IF(FN_MC!F29="","*",FN_MC!F29)</f>
        <v>*</v>
      </c>
      <c r="I24" s="96" t="str">
        <f>IF(FN_MC!H29="","*",FN_MC!H29)</f>
        <v>*</v>
      </c>
      <c r="J24" s="96" t="str">
        <f>IF(FN_MC!I29="","*",FN_MC!I29)</f>
        <v>*</v>
      </c>
      <c r="K24" s="96" t="str">
        <f>IF(FN_MC!M29="","*",FN_MC!M29)</f>
        <v>-</v>
      </c>
      <c r="L24" s="196" t="str">
        <f>IF(FN_MC!N29="","*",FN_MC!N29)</f>
        <v>-</v>
      </c>
      <c r="M24" s="97" t="str">
        <f>IF(FN_MC!J29="","*",FN_MC!J29)</f>
        <v>*</v>
      </c>
      <c r="N24" s="183" t="str">
        <f>IF(FN_MC!K29="","*",FN_MC!K29)</f>
        <v>*</v>
      </c>
      <c r="O24" s="183" t="str">
        <f>IF(FN_MC!L29="","*",FN_MC!L29)</f>
        <v>-</v>
      </c>
      <c r="P24" s="107" t="str">
        <f>IF(FN_MC!O29="","*",FN_MC!O29)</f>
        <v>*</v>
      </c>
      <c r="Q24" s="107" t="str">
        <f>IF(FN_MC!P29="","*",FN_MC!P29)</f>
        <v>*</v>
      </c>
      <c r="R24" s="96" t="str">
        <f>IF(FN_MC!Q29="","*",CONCATENATE(FN_MC!Q29," ",FN_MC!R29))</f>
        <v>*</v>
      </c>
      <c r="S24" s="96" t="str">
        <f>IF(FN_MC!V29="","*",FN_MC!V29)</f>
        <v>*</v>
      </c>
      <c r="T24" s="96" t="str">
        <f>IF(FN_MC!W29="","*",FN_MC!W29)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>
      <c r="A25" s="95" t="str">
        <f>IF(FN_MC!Y30="","*",FN_MC!Y30)</f>
        <v>*</v>
      </c>
      <c r="B25" s="95" t="str">
        <f>IF(FN_MC!X30="","*",FN_MC!X30)</f>
        <v>*</v>
      </c>
      <c r="C25" s="95" t="str">
        <f>IF(FN_MC!Z30="","*",FN_MC!Z30)</f>
        <v>*</v>
      </c>
      <c r="D25" s="96" t="str">
        <f>IF(FN_MC!S30="","*",FN_MC!S30)</f>
        <v>-</v>
      </c>
      <c r="E25" s="96" t="str">
        <f>IF(FN_MC!T30="","*",FN_MC!T30)</f>
        <v>-</v>
      </c>
      <c r="F25" s="96" t="str">
        <f>IF(FN_MC!B30="","*",FN_MC!B30)</f>
        <v>*</v>
      </c>
      <c r="G25" s="96" t="str">
        <f>IF(FN_MC!D30="","*",FN_MC!D30)</f>
        <v>*</v>
      </c>
      <c r="H25" s="96" t="str">
        <f>IF(FN_MC!F30="","*",FN_MC!F30)</f>
        <v>*</v>
      </c>
      <c r="I25" s="96" t="str">
        <f>IF(FN_MC!H30="","*",FN_MC!H30)</f>
        <v>*</v>
      </c>
      <c r="J25" s="96" t="str">
        <f>IF(FN_MC!I30="","*",FN_MC!I30)</f>
        <v>*</v>
      </c>
      <c r="K25" s="96" t="str">
        <f>IF(FN_MC!M30="","*",FN_MC!M30)</f>
        <v>-</v>
      </c>
      <c r="L25" s="196" t="str">
        <f>IF(FN_MC!N30="","*",FN_MC!N30)</f>
        <v>-</v>
      </c>
      <c r="M25" s="97" t="str">
        <f>IF(FN_MC!J30="","*",FN_MC!J30)</f>
        <v>*</v>
      </c>
      <c r="N25" s="183" t="str">
        <f>IF(FN_MC!K30="","*",FN_MC!K30)</f>
        <v>*</v>
      </c>
      <c r="O25" s="183" t="str">
        <f>IF(FN_MC!L30="","*",FN_MC!L30)</f>
        <v>-</v>
      </c>
      <c r="P25" s="107" t="str">
        <f>IF(FN_MC!O30="","*",FN_MC!O30)</f>
        <v>*</v>
      </c>
      <c r="Q25" s="107" t="str">
        <f>IF(FN_MC!P30="","*",FN_MC!P30)</f>
        <v>*</v>
      </c>
      <c r="R25" s="96" t="str">
        <f>IF(FN_MC!Q30="","*",CONCATENATE(FN_MC!Q30," ",FN_MC!R30))</f>
        <v>*</v>
      </c>
      <c r="S25" s="96" t="str">
        <f>IF(FN_MC!V30="","*",FN_MC!V30)</f>
        <v>*</v>
      </c>
      <c r="T25" s="96" t="str">
        <f>IF(FN_MC!W30="","*",FN_MC!W30)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>
      <c r="A26" s="95" t="str">
        <f>IF(FN_MC!Y31="","*",FN_MC!Y31)</f>
        <v>*</v>
      </c>
      <c r="B26" s="95" t="str">
        <f>IF(FN_MC!X31="","*",FN_MC!X31)</f>
        <v>*</v>
      </c>
      <c r="C26" s="95" t="str">
        <f>IF(FN_MC!Z31="","*",FN_MC!Z31)</f>
        <v>*</v>
      </c>
      <c r="D26" s="96" t="str">
        <f>IF(FN_MC!S31="","*",FN_MC!S31)</f>
        <v>-</v>
      </c>
      <c r="E26" s="96" t="str">
        <f>IF(FN_MC!T31="","*",FN_MC!T31)</f>
        <v>-</v>
      </c>
      <c r="F26" s="96" t="str">
        <f>IF(FN_MC!B31="","*",FN_MC!B31)</f>
        <v>*</v>
      </c>
      <c r="G26" s="96" t="str">
        <f>IF(FN_MC!D31="","*",FN_MC!D31)</f>
        <v>*</v>
      </c>
      <c r="H26" s="96" t="str">
        <f>IF(FN_MC!F31="","*",FN_MC!F31)</f>
        <v>*</v>
      </c>
      <c r="I26" s="96" t="str">
        <f>IF(FN_MC!H31="","*",FN_MC!H31)</f>
        <v>*</v>
      </c>
      <c r="J26" s="96" t="str">
        <f>IF(FN_MC!I31="","*",FN_MC!I31)</f>
        <v>*</v>
      </c>
      <c r="K26" s="96" t="str">
        <f>IF(FN_MC!M31="","*",FN_MC!M31)</f>
        <v>-</v>
      </c>
      <c r="L26" s="196" t="str">
        <f>IF(FN_MC!N31="","*",FN_MC!N31)</f>
        <v>-</v>
      </c>
      <c r="M26" s="97" t="str">
        <f>IF(FN_MC!J31="","*",FN_MC!J31)</f>
        <v>*</v>
      </c>
      <c r="N26" s="183" t="str">
        <f>IF(FN_MC!K31="","*",FN_MC!K31)</f>
        <v>*</v>
      </c>
      <c r="O26" s="183" t="str">
        <f>IF(FN_MC!L31="","*",FN_MC!L31)</f>
        <v>-</v>
      </c>
      <c r="P26" s="107" t="str">
        <f>IF(FN_MC!O31="","*",FN_MC!O31)</f>
        <v>*</v>
      </c>
      <c r="Q26" s="107" t="str">
        <f>IF(FN_MC!P31="","*",FN_MC!P31)</f>
        <v>*</v>
      </c>
      <c r="R26" s="96" t="str">
        <f>IF(FN_MC!Q31="","*",CONCATENATE(FN_MC!Q31," ",FN_MC!R31))</f>
        <v>*</v>
      </c>
      <c r="S26" s="96" t="str">
        <f>IF(FN_MC!V31="","*",FN_MC!V31)</f>
        <v>*</v>
      </c>
      <c r="T26" s="96" t="str">
        <f>IF(FN_MC!W31="","*",FN_MC!W31)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>
      <c r="A27" s="95" t="str">
        <f>IF(FN_MC!Y32="","*",FN_MC!Y32)</f>
        <v>*</v>
      </c>
      <c r="B27" s="95" t="str">
        <f>IF(FN_MC!X32="","*",FN_MC!X32)</f>
        <v>*</v>
      </c>
      <c r="C27" s="95" t="str">
        <f>IF(FN_MC!Z32="","*",FN_MC!Z32)</f>
        <v>*</v>
      </c>
      <c r="D27" s="96" t="str">
        <f>IF(FN_MC!S32="","*",FN_MC!S32)</f>
        <v>-</v>
      </c>
      <c r="E27" s="96" t="str">
        <f>IF(FN_MC!T32="","*",FN_MC!T32)</f>
        <v>-</v>
      </c>
      <c r="F27" s="96" t="str">
        <f>IF(FN_MC!B32="","*",FN_MC!B32)</f>
        <v>*</v>
      </c>
      <c r="G27" s="96" t="str">
        <f>IF(FN_MC!D32="","*",FN_MC!D32)</f>
        <v>*</v>
      </c>
      <c r="H27" s="96" t="str">
        <f>IF(FN_MC!F32="","*",FN_MC!F32)</f>
        <v>*</v>
      </c>
      <c r="I27" s="96" t="str">
        <f>IF(FN_MC!H32="","*",FN_MC!H32)</f>
        <v>*</v>
      </c>
      <c r="J27" s="96" t="str">
        <f>IF(FN_MC!I32="","*",FN_MC!I32)</f>
        <v>*</v>
      </c>
      <c r="K27" s="96" t="str">
        <f>IF(FN_MC!M32="","*",FN_MC!M32)</f>
        <v>-</v>
      </c>
      <c r="L27" s="196" t="str">
        <f>IF(FN_MC!N32="","*",FN_MC!N32)</f>
        <v>-</v>
      </c>
      <c r="M27" s="97" t="str">
        <f>IF(FN_MC!J32="","*",FN_MC!J32)</f>
        <v>*</v>
      </c>
      <c r="N27" s="183" t="str">
        <f>IF(FN_MC!K32="","*",FN_MC!K32)</f>
        <v>*</v>
      </c>
      <c r="O27" s="183" t="str">
        <f>IF(FN_MC!L32="","*",FN_MC!L32)</f>
        <v>-</v>
      </c>
      <c r="P27" s="107" t="str">
        <f>IF(FN_MC!O32="","*",FN_MC!O32)</f>
        <v>*</v>
      </c>
      <c r="Q27" s="107" t="str">
        <f>IF(FN_MC!P32="","*",FN_MC!P32)</f>
        <v>*</v>
      </c>
      <c r="R27" s="96" t="str">
        <f>IF(FN_MC!Q32="","*",CONCATENATE(FN_MC!Q32," ",FN_MC!R32))</f>
        <v>*</v>
      </c>
      <c r="S27" s="96" t="str">
        <f>IF(FN_MC!V32="","*",FN_MC!V32)</f>
        <v>*</v>
      </c>
      <c r="T27" s="96" t="str">
        <f>IF(FN_MC!W32="","*",FN_MC!W32)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IF(FN_MC!Y33="","*",FN_MC!Y33)</f>
        <v>*</v>
      </c>
      <c r="B28" s="95" t="str">
        <f>IF(FN_MC!X33="","*",FN_MC!X33)</f>
        <v>*</v>
      </c>
      <c r="C28" s="95" t="str">
        <f>IF(FN_MC!Z33="","*",FN_MC!Z33)</f>
        <v>*</v>
      </c>
      <c r="D28" s="96" t="str">
        <f>IF(FN_MC!S33="","*",FN_MC!S33)</f>
        <v>-</v>
      </c>
      <c r="E28" s="96" t="str">
        <f>IF(FN_MC!T33="","*",FN_MC!T33)</f>
        <v>-</v>
      </c>
      <c r="F28" s="96" t="str">
        <f>IF(FN_MC!B33="","*",FN_MC!B33)</f>
        <v>*</v>
      </c>
      <c r="G28" s="96" t="str">
        <f>IF(FN_MC!D33="","*",FN_MC!D33)</f>
        <v>*</v>
      </c>
      <c r="H28" s="96" t="str">
        <f>IF(FN_MC!F33="","*",FN_MC!F33)</f>
        <v>*</v>
      </c>
      <c r="I28" s="96" t="str">
        <f>IF(FN_MC!H33="","*",FN_MC!H33)</f>
        <v>*</v>
      </c>
      <c r="J28" s="96" t="str">
        <f>IF(FN_MC!I33="","*",FN_MC!I33)</f>
        <v>*</v>
      </c>
      <c r="K28" s="96" t="str">
        <f>IF(FN_MC!M33="","*",FN_MC!M33)</f>
        <v>-</v>
      </c>
      <c r="L28" s="196" t="str">
        <f>IF(FN_MC!N33="","*",FN_MC!N33)</f>
        <v>-</v>
      </c>
      <c r="M28" s="97" t="str">
        <f>IF(FN_MC!J33="","*",FN_MC!J33)</f>
        <v>*</v>
      </c>
      <c r="N28" s="183" t="str">
        <f>IF(FN_MC!K33="","*",FN_MC!K33)</f>
        <v>*</v>
      </c>
      <c r="O28" s="183" t="str">
        <f>IF(FN_MC!L33="","*",FN_MC!L33)</f>
        <v>-</v>
      </c>
      <c r="P28" s="107" t="str">
        <f>IF(FN_MC!O33="","*",FN_MC!O33)</f>
        <v>*</v>
      </c>
      <c r="Q28" s="107" t="str">
        <f>IF(FN_MC!P33="","*",FN_MC!P33)</f>
        <v>*</v>
      </c>
      <c r="R28" s="96" t="str">
        <f>IF(FN_MC!Q33="","*",CONCATENATE(FN_MC!Q33," ",FN_MC!R33))</f>
        <v>*</v>
      </c>
      <c r="S28" s="96" t="str">
        <f>IF(FN_MC!V33="","*",FN_MC!V33)</f>
        <v>*</v>
      </c>
      <c r="T28" s="96" t="str">
        <f>IF(FN_MC!W33="","*",FN_MC!W33)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IF(FN_MC!Y34="","*",FN_MC!Y34)</f>
        <v>*</v>
      </c>
      <c r="B29" s="95" t="str">
        <f>IF(FN_MC!X34="","*",FN_MC!X34)</f>
        <v>*</v>
      </c>
      <c r="C29" s="95" t="str">
        <f>IF(FN_MC!Z34="","*",FN_MC!Z34)</f>
        <v>*</v>
      </c>
      <c r="D29" s="96" t="str">
        <f>IF(FN_MC!S34="","*",FN_MC!S34)</f>
        <v>-</v>
      </c>
      <c r="E29" s="96" t="str">
        <f>IF(FN_MC!T34="","*",FN_MC!T34)</f>
        <v>-</v>
      </c>
      <c r="F29" s="96" t="str">
        <f>IF(FN_MC!B34="","*",FN_MC!B34)</f>
        <v>*</v>
      </c>
      <c r="G29" s="96" t="str">
        <f>IF(FN_MC!D34="","*",FN_MC!D34)</f>
        <v>*</v>
      </c>
      <c r="H29" s="96" t="str">
        <f>IF(FN_MC!F34="","*",FN_MC!F34)</f>
        <v>*</v>
      </c>
      <c r="I29" s="96" t="str">
        <f>IF(FN_MC!H34="","*",FN_MC!H34)</f>
        <v>*</v>
      </c>
      <c r="J29" s="96" t="str">
        <f>IF(FN_MC!I34="","*",FN_MC!I34)</f>
        <v>*</v>
      </c>
      <c r="K29" s="96" t="str">
        <f>IF(FN_MC!M34="","*",FN_MC!M34)</f>
        <v>-</v>
      </c>
      <c r="L29" s="196" t="str">
        <f>IF(FN_MC!N34="","*",FN_MC!N34)</f>
        <v>-</v>
      </c>
      <c r="M29" s="97" t="str">
        <f>IF(FN_MC!J34="","*",FN_MC!J34)</f>
        <v>*</v>
      </c>
      <c r="N29" s="183" t="str">
        <f>IF(FN_MC!K34="","*",FN_MC!K34)</f>
        <v>*</v>
      </c>
      <c r="O29" s="183" t="str">
        <f>IF(FN_MC!L34="","*",FN_MC!L34)</f>
        <v>-</v>
      </c>
      <c r="P29" s="107" t="str">
        <f>IF(FN_MC!O34="","*",FN_MC!O34)</f>
        <v>*</v>
      </c>
      <c r="Q29" s="107" t="str">
        <f>IF(FN_MC!P34="","*",FN_MC!P34)</f>
        <v>*</v>
      </c>
      <c r="R29" s="96" t="str">
        <f>IF(FN_MC!Q34="","*",CONCATENATE(FN_MC!Q34," ",FN_MC!R34))</f>
        <v>*</v>
      </c>
      <c r="S29" s="96" t="str">
        <f>IF(FN_MC!V34="","*",FN_MC!V34)</f>
        <v>*</v>
      </c>
      <c r="T29" s="96" t="str">
        <f>IF(FN_MC!W34="","*",FN_MC!W34)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>
      <c r="A30" s="95" t="str">
        <f>IF(FN_MC!Y35="","*",FN_MC!Y35)</f>
        <v>*</v>
      </c>
      <c r="B30" s="95" t="str">
        <f>IF(FN_MC!X35="","*",FN_MC!X35)</f>
        <v>*</v>
      </c>
      <c r="C30" s="95" t="str">
        <f>IF(FN_MC!Z35="","*",FN_MC!Z35)</f>
        <v>*</v>
      </c>
      <c r="D30" s="96" t="str">
        <f>IF(FN_MC!S35="","*",FN_MC!S35)</f>
        <v>-</v>
      </c>
      <c r="E30" s="96" t="str">
        <f>IF(FN_MC!T35="","*",FN_MC!T35)</f>
        <v>-</v>
      </c>
      <c r="F30" s="96" t="str">
        <f>IF(FN_MC!B35="","*",FN_MC!B35)</f>
        <v>*</v>
      </c>
      <c r="G30" s="96" t="str">
        <f>IF(FN_MC!D35="","*",FN_MC!D35)</f>
        <v>*</v>
      </c>
      <c r="H30" s="96" t="str">
        <f>IF(FN_MC!F35="","*",FN_MC!F35)</f>
        <v>*</v>
      </c>
      <c r="I30" s="96" t="str">
        <f>IF(FN_MC!H35="","*",FN_MC!H35)</f>
        <v>*</v>
      </c>
      <c r="J30" s="96" t="str">
        <f>IF(FN_MC!I35="","*",FN_MC!I35)</f>
        <v>*</v>
      </c>
      <c r="K30" s="96" t="str">
        <f>IF(FN_MC!M35="","*",FN_MC!M35)</f>
        <v>-</v>
      </c>
      <c r="L30" s="196" t="str">
        <f>IF(FN_MC!N35="","*",FN_MC!N35)</f>
        <v>-</v>
      </c>
      <c r="M30" s="97" t="str">
        <f>IF(FN_MC!J35="","*",FN_MC!J35)</f>
        <v>*</v>
      </c>
      <c r="N30" s="183" t="str">
        <f>IF(FN_MC!K35="","*",FN_MC!K35)</f>
        <v>*</v>
      </c>
      <c r="O30" s="183" t="str">
        <f>IF(FN_MC!L35="","*",FN_MC!L35)</f>
        <v>-</v>
      </c>
      <c r="P30" s="107" t="str">
        <f>IF(FN_MC!O35="","*",FN_MC!O35)</f>
        <v>*</v>
      </c>
      <c r="Q30" s="107" t="str">
        <f>IF(FN_MC!P35="","*",FN_MC!P35)</f>
        <v>*</v>
      </c>
      <c r="R30" s="96" t="str">
        <f>IF(FN_MC!Q35="","*",CONCATENATE(FN_MC!Q35," ",FN_MC!R35))</f>
        <v>*</v>
      </c>
      <c r="S30" s="96" t="str">
        <f>IF(FN_MC!V35="","*",FN_MC!V35)</f>
        <v>*</v>
      </c>
      <c r="T30" s="96" t="str">
        <f>IF(FN_MC!W35="","*",FN_MC!W35)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IF(FN_MC!Y36="","*",FN_MC!Y36)</f>
        <v>*</v>
      </c>
      <c r="B31" s="95" t="str">
        <f>IF(FN_MC!X36="","*",FN_MC!X36)</f>
        <v>*</v>
      </c>
      <c r="C31" s="95" t="str">
        <f>IF(FN_MC!Z36="","*",FN_MC!Z36)</f>
        <v>*</v>
      </c>
      <c r="D31" s="96" t="str">
        <f>IF(FN_MC!S36="","*",FN_MC!S36)</f>
        <v>-</v>
      </c>
      <c r="E31" s="96" t="str">
        <f>IF(FN_MC!T36="","*",FN_MC!T36)</f>
        <v>-</v>
      </c>
      <c r="F31" s="96" t="str">
        <f>IF(FN_MC!B36="","*",FN_MC!B36)</f>
        <v>*</v>
      </c>
      <c r="G31" s="96" t="str">
        <f>IF(FN_MC!D36="","*",FN_MC!D36)</f>
        <v>*</v>
      </c>
      <c r="H31" s="96" t="str">
        <f>IF(FN_MC!F36="","*",FN_MC!F36)</f>
        <v>*</v>
      </c>
      <c r="I31" s="96" t="str">
        <f>IF(FN_MC!H36="","*",FN_MC!H36)</f>
        <v>*</v>
      </c>
      <c r="J31" s="96" t="str">
        <f>IF(FN_MC!I36="","*",FN_MC!I36)</f>
        <v>*</v>
      </c>
      <c r="K31" s="96" t="str">
        <f>IF(FN_MC!M36="","*",FN_MC!M36)</f>
        <v>-</v>
      </c>
      <c r="L31" s="196" t="str">
        <f>IF(FN_MC!N36="","*",FN_MC!N36)</f>
        <v>-</v>
      </c>
      <c r="M31" s="97" t="str">
        <f>IF(FN_MC!J36="","*",FN_MC!J36)</f>
        <v>*</v>
      </c>
      <c r="N31" s="183" t="str">
        <f>IF(FN_MC!K36="","*",FN_MC!K36)</f>
        <v>*</v>
      </c>
      <c r="O31" s="183" t="str">
        <f>IF(FN_MC!L36="","*",FN_MC!L36)</f>
        <v>-</v>
      </c>
      <c r="P31" s="107" t="str">
        <f>IF(FN_MC!O36="","*",FN_MC!O36)</f>
        <v>*</v>
      </c>
      <c r="Q31" s="107" t="str">
        <f>IF(FN_MC!P36="","*",FN_MC!P36)</f>
        <v>*</v>
      </c>
      <c r="R31" s="96" t="str">
        <f>IF(FN_MC!Q36="","*",CONCATENATE(FN_MC!Q36," ",FN_MC!R36))</f>
        <v>*</v>
      </c>
      <c r="S31" s="96" t="str">
        <f>IF(FN_MC!V36="","*",FN_MC!V36)</f>
        <v>*</v>
      </c>
      <c r="T31" s="96" t="str">
        <f>IF(FN_MC!W36="","*",FN_MC!W36)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>
      <c r="A32" s="95" t="str">
        <f>IF(FN_MC!Y37="","*",FN_MC!Y37)</f>
        <v>*</v>
      </c>
      <c r="B32" s="95" t="str">
        <f>IF(FN_MC!X37="","*",FN_MC!X37)</f>
        <v>*</v>
      </c>
      <c r="C32" s="95" t="str">
        <f>IF(FN_MC!Z37="","*",FN_MC!Z37)</f>
        <v>*</v>
      </c>
      <c r="D32" s="96" t="str">
        <f>IF(FN_MC!S37="","*",FN_MC!S37)</f>
        <v>-</v>
      </c>
      <c r="E32" s="96" t="str">
        <f>IF(FN_MC!T37="","*",FN_MC!T37)</f>
        <v>-</v>
      </c>
      <c r="F32" s="96" t="str">
        <f>IF(FN_MC!B37="","*",FN_MC!B37)</f>
        <v>*</v>
      </c>
      <c r="G32" s="96" t="str">
        <f>IF(FN_MC!D37="","*",FN_MC!D37)</f>
        <v>*</v>
      </c>
      <c r="H32" s="96" t="str">
        <f>IF(FN_MC!F37="","*",FN_MC!F37)</f>
        <v>*</v>
      </c>
      <c r="I32" s="96" t="str">
        <f>IF(FN_MC!H37="","*",FN_MC!H37)</f>
        <v>*</v>
      </c>
      <c r="J32" s="96" t="str">
        <f>IF(FN_MC!I37="","*",FN_MC!I37)</f>
        <v>*</v>
      </c>
      <c r="K32" s="96" t="str">
        <f>IF(FN_MC!M37="","*",FN_MC!M37)</f>
        <v>-</v>
      </c>
      <c r="L32" s="196" t="str">
        <f>IF(FN_MC!N37="","*",FN_MC!N37)</f>
        <v>-</v>
      </c>
      <c r="M32" s="97" t="str">
        <f>IF(FN_MC!J37="","*",FN_MC!J37)</f>
        <v>*</v>
      </c>
      <c r="N32" s="183" t="str">
        <f>IF(FN_MC!K37="","*",FN_MC!K37)</f>
        <v>*</v>
      </c>
      <c r="O32" s="183" t="str">
        <f>IF(FN_MC!L37="","*",FN_MC!L37)</f>
        <v>-</v>
      </c>
      <c r="P32" s="107" t="str">
        <f>IF(FN_MC!O37="","*",FN_MC!O37)</f>
        <v>*</v>
      </c>
      <c r="Q32" s="107" t="str">
        <f>IF(FN_MC!P37="","*",FN_MC!P37)</f>
        <v>*</v>
      </c>
      <c r="R32" s="96" t="str">
        <f>IF(FN_MC!Q37="","*",CONCATENATE(FN_MC!Q37," ",FN_MC!R37))</f>
        <v>*</v>
      </c>
      <c r="S32" s="96" t="str">
        <f>IF(FN_MC!V37="","*",FN_MC!V37)</f>
        <v>*</v>
      </c>
      <c r="T32" s="96" t="str">
        <f>IF(FN_MC!W37="","*",FN_MC!W37)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IF(FN_MC!Y38="","*",FN_MC!Y38)</f>
        <v>*</v>
      </c>
      <c r="B33" s="95" t="str">
        <f>IF(FN_MC!X38="","*",FN_MC!X38)</f>
        <v>*</v>
      </c>
      <c r="C33" s="95" t="str">
        <f>IF(FN_MC!Z38="","*",FN_MC!Z38)</f>
        <v>*</v>
      </c>
      <c r="D33" s="96" t="str">
        <f>IF(FN_MC!S38="","*",FN_MC!S38)</f>
        <v>-</v>
      </c>
      <c r="E33" s="96" t="str">
        <f>IF(FN_MC!T38="","*",FN_MC!T38)</f>
        <v>-</v>
      </c>
      <c r="F33" s="96" t="str">
        <f>IF(FN_MC!B38="","*",FN_MC!B38)</f>
        <v>*</v>
      </c>
      <c r="G33" s="96" t="str">
        <f>IF(FN_MC!D38="","*",FN_MC!D38)</f>
        <v>*</v>
      </c>
      <c r="H33" s="96" t="str">
        <f>IF(FN_MC!F38="","*",FN_MC!F38)</f>
        <v>*</v>
      </c>
      <c r="I33" s="96" t="str">
        <f>IF(FN_MC!H38="","*",FN_MC!H38)</f>
        <v>*</v>
      </c>
      <c r="J33" s="96" t="str">
        <f>IF(FN_MC!I38="","*",FN_MC!I38)</f>
        <v>*</v>
      </c>
      <c r="K33" s="96" t="str">
        <f>IF(FN_MC!M38="","*",FN_MC!M38)</f>
        <v>-</v>
      </c>
      <c r="L33" s="196" t="str">
        <f>IF(FN_MC!N38="","*",FN_MC!N38)</f>
        <v>-</v>
      </c>
      <c r="M33" s="97" t="str">
        <f>IF(FN_MC!J38="","*",FN_MC!J38)</f>
        <v>*</v>
      </c>
      <c r="N33" s="183" t="str">
        <f>IF(FN_MC!K38="","*",FN_MC!K38)</f>
        <v>*</v>
      </c>
      <c r="O33" s="183" t="str">
        <f>IF(FN_MC!L38="","*",FN_MC!L38)</f>
        <v>-</v>
      </c>
      <c r="P33" s="107" t="str">
        <f>IF(FN_MC!O38="","*",FN_MC!O38)</f>
        <v>*</v>
      </c>
      <c r="Q33" s="107" t="str">
        <f>IF(FN_MC!P38="","*",FN_MC!P38)</f>
        <v>*</v>
      </c>
      <c r="R33" s="96" t="str">
        <f>IF(FN_MC!Q38="","*",CONCATENATE(FN_MC!Q38," ",FN_MC!R38))</f>
        <v>*</v>
      </c>
      <c r="S33" s="96" t="str">
        <f>IF(FN_MC!V38="","*",FN_MC!V38)</f>
        <v>*</v>
      </c>
      <c r="T33" s="96" t="str">
        <f>IF(FN_MC!W38="","*",FN_MC!W38)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IF(FN_MC!Y39="","*",FN_MC!Y39)</f>
        <v>*</v>
      </c>
      <c r="B34" s="95" t="str">
        <f>IF(FN_MC!X39="","*",FN_MC!X39)</f>
        <v>*</v>
      </c>
      <c r="C34" s="95" t="str">
        <f>IF(FN_MC!Z39="","*",FN_MC!Z39)</f>
        <v>*</v>
      </c>
      <c r="D34" s="96" t="str">
        <f>IF(FN_MC!S39="","*",FN_MC!S39)</f>
        <v>-</v>
      </c>
      <c r="E34" s="96" t="str">
        <f>IF(FN_MC!T39="","*",FN_MC!T39)</f>
        <v>-</v>
      </c>
      <c r="F34" s="96" t="str">
        <f>IF(FN_MC!B39="","*",FN_MC!B39)</f>
        <v>*</v>
      </c>
      <c r="G34" s="96" t="str">
        <f>IF(FN_MC!D39="","*",FN_MC!D39)</f>
        <v>*</v>
      </c>
      <c r="H34" s="96" t="str">
        <f>IF(FN_MC!F39="","*",FN_MC!F39)</f>
        <v>*</v>
      </c>
      <c r="I34" s="96" t="str">
        <f>IF(FN_MC!H39="","*",FN_MC!H39)</f>
        <v>*</v>
      </c>
      <c r="J34" s="96" t="str">
        <f>IF(FN_MC!I39="","*",FN_MC!I39)</f>
        <v>*</v>
      </c>
      <c r="K34" s="96" t="str">
        <f>IF(FN_MC!M39="","*",FN_MC!M39)</f>
        <v>-</v>
      </c>
      <c r="L34" s="196" t="str">
        <f>IF(FN_MC!N39="","*",FN_MC!N39)</f>
        <v>-</v>
      </c>
      <c r="M34" s="97" t="str">
        <f>IF(FN_MC!J39="","*",FN_MC!J39)</f>
        <v>*</v>
      </c>
      <c r="N34" s="183" t="str">
        <f>IF(FN_MC!K39="","*",FN_MC!K39)</f>
        <v>*</v>
      </c>
      <c r="O34" s="183" t="str">
        <f>IF(FN_MC!L39="","*",FN_MC!L39)</f>
        <v>-</v>
      </c>
      <c r="P34" s="107" t="str">
        <f>IF(FN_MC!O39="","*",FN_MC!O39)</f>
        <v>*</v>
      </c>
      <c r="Q34" s="107" t="str">
        <f>IF(FN_MC!P39="","*",FN_MC!P39)</f>
        <v>*</v>
      </c>
      <c r="R34" s="96" t="str">
        <f>IF(FN_MC!Q39="","*",CONCATENATE(FN_MC!Q39," ",FN_MC!R39))</f>
        <v>*</v>
      </c>
      <c r="S34" s="96" t="str">
        <f>IF(FN_MC!V39="","*",FN_MC!V39)</f>
        <v>*</v>
      </c>
      <c r="T34" s="96" t="str">
        <f>IF(FN_MC!W39="","*",FN_MC!W39)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-</v>
      </c>
      <c r="E35" s="96" t="str">
        <f>IF(FN_MC!T40="","*",FN_MC!T40)</f>
        <v>-</v>
      </c>
      <c r="F35" s="96" t="str">
        <f>IF(FN_MC!B40="","*",FN_MC!B40)</f>
        <v>*</v>
      </c>
      <c r="G35" s="96" t="str">
        <f>IF(FN_MC!D40="","*",FN_MC!D40)</f>
        <v>*</v>
      </c>
      <c r="H35" s="96" t="str">
        <f>IF(FN_MC!F40="","*",FN_MC!F40)</f>
        <v>*</v>
      </c>
      <c r="I35" s="96" t="str">
        <f>IF(FN_MC!H40="","*",FN_MC!H40)</f>
        <v>*</v>
      </c>
      <c r="J35" s="96" t="str">
        <f>IF(FN_MC!I40="","*",FN_MC!I40)</f>
        <v>*</v>
      </c>
      <c r="K35" s="96" t="str">
        <f>IF(FN_MC!M40="","*",FN_MC!M40)</f>
        <v>-</v>
      </c>
      <c r="L35" s="196" t="str">
        <f>IF(FN_MC!N40="","*",FN_MC!N40)</f>
        <v>-</v>
      </c>
      <c r="M35" s="97" t="str">
        <f>IF(FN_MC!J40="","*",FN_MC!J40)</f>
        <v>*</v>
      </c>
      <c r="N35" s="183" t="str">
        <f>IF(FN_MC!K40="","*",FN_MC!K40)</f>
        <v>*</v>
      </c>
      <c r="O35" s="183" t="str">
        <f>IF(FN_MC!L40="","*",FN_MC!L40)</f>
        <v>-</v>
      </c>
      <c r="P35" s="107" t="str">
        <f>IF(FN_MC!O40="","*",FN_MC!O40)</f>
        <v>*</v>
      </c>
      <c r="Q35" s="107" t="str">
        <f>IF(FN_MC!P40="","*",FN_MC!P40)</f>
        <v>*</v>
      </c>
      <c r="R35" s="96" t="str">
        <f>IF(FN_MC!Q40="","*",CONCATENATE(FN_MC!Q40," ",FN_MC!R40))</f>
        <v>*</v>
      </c>
      <c r="S35" s="96" t="str">
        <f>IF(FN_MC!V40="","*",FN_MC!V40)</f>
        <v>*</v>
      </c>
      <c r="T35" s="96" t="str">
        <f>IF(FN_MC!W40="","*",FN_MC!W40)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-</v>
      </c>
      <c r="E37" s="96" t="str">
        <f>IF(FN_MC!T42="","*",FN_MC!T42)</f>
        <v>-</v>
      </c>
      <c r="F37" s="96" t="str">
        <f>IF(FN_MC!B42="","*",FN_MC!B42)</f>
        <v>*</v>
      </c>
      <c r="G37" s="96" t="str">
        <f>IF(FN_MC!D42="","*",FN_MC!D42)</f>
        <v>*</v>
      </c>
      <c r="H37" s="96" t="str">
        <f>IF(FN_MC!F42="","*",FN_MC!F42)</f>
        <v>*</v>
      </c>
      <c r="I37" s="96" t="str">
        <f>IF(FN_MC!H42="","*",FN_MC!H42)</f>
        <v>*</v>
      </c>
      <c r="J37" s="96" t="str">
        <f>IF(FN_MC!I42="","*",FN_MC!I42)</f>
        <v>*</v>
      </c>
      <c r="K37" s="96" t="str">
        <f>IF(FN_MC!M42="","*",FN_MC!M42)</f>
        <v>-</v>
      </c>
      <c r="L37" s="196" t="str">
        <f>IF(FN_MC!N42="","*",FN_MC!N42)</f>
        <v>-</v>
      </c>
      <c r="M37" s="97" t="str">
        <f>IF(FN_MC!J42="","*",FN_MC!J42)</f>
        <v>*</v>
      </c>
      <c r="N37" s="183" t="str">
        <f>IF(FN_MC!K42="","*",FN_MC!K42)</f>
        <v>*</v>
      </c>
      <c r="O37" s="183" t="str">
        <f>IF(FN_MC!L42="","*",FN_MC!L42)</f>
        <v>-</v>
      </c>
      <c r="P37" s="107" t="str">
        <f>IF(FN_MC!O42="","*",FN_MC!O42)</f>
        <v>*</v>
      </c>
      <c r="Q37" s="107" t="str">
        <f>IF(FN_MC!P42="","*",FN_MC!P42)</f>
        <v>*</v>
      </c>
      <c r="R37" s="96" t="str">
        <f>IF(FN_MC!Q42="","*",CONCATENATE(FN_MC!Q42," ",FN_MC!R42))</f>
        <v>*</v>
      </c>
      <c r="S37" s="96" t="str">
        <f>IF(FN_MC!V42="","*",FN_MC!V42)</f>
        <v>*</v>
      </c>
      <c r="T37" s="96" t="str">
        <f>IF(FN_MC!W42="","*",FN_MC!W42)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-</v>
      </c>
      <c r="E39" s="96" t="str">
        <f>IF(FN_MC!T44="","*",FN_MC!T44)</f>
        <v>-</v>
      </c>
      <c r="F39" s="96" t="str">
        <f>IF(FN_MC!B44="","*",FN_MC!B44)</f>
        <v>*</v>
      </c>
      <c r="G39" s="96" t="str">
        <f>IF(FN_MC!D44="","*",FN_MC!D44)</f>
        <v>*</v>
      </c>
      <c r="H39" s="96" t="str">
        <f>IF(FN_MC!F44="","*",FN_MC!F44)</f>
        <v>*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-</v>
      </c>
      <c r="L39" s="196" t="str">
        <f>IF(FN_MC!N44="","*",FN_MC!N44)</f>
        <v>-</v>
      </c>
      <c r="M39" s="97" t="str">
        <f>IF(FN_MC!J44="","*",FN_MC!J44)</f>
        <v>*</v>
      </c>
      <c r="N39" s="183" t="str">
        <f>IF(FN_MC!K44="","*",FN_MC!K44)</f>
        <v>*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1286</v>
      </c>
      <c r="C2" s="83" t="s">
        <v>1157</v>
      </c>
      <c r="D2" s="83" t="s">
        <v>1159</v>
      </c>
      <c r="E2" s="83" t="s">
        <v>1287</v>
      </c>
      <c r="F2" s="83" t="s">
        <v>1288</v>
      </c>
      <c r="G2" s="83" t="s">
        <v>1289</v>
      </c>
      <c r="H2" s="83" t="s">
        <v>1290</v>
      </c>
      <c r="I2" s="83" t="s">
        <v>1291</v>
      </c>
      <c r="J2" s="83" t="s">
        <v>1292</v>
      </c>
      <c r="K2" s="109" t="s">
        <v>1293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*</v>
      </c>
      <c r="J4" s="102">
        <f>IF(FN_MC!AA9="","*",FN_MC!AA9)</f>
        <v>1</v>
      </c>
      <c r="K4" s="112" t="str">
        <f>IF(FN_MC!AD9="","*",FN_MC!AD9)</f>
        <v>*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TGR2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 t="str">
        <f>IF(FN_MC!B16="","*",FN_MC!B16)</f>
        <v>*</v>
      </c>
      <c r="D11" s="101" t="str">
        <f>IF(FN_MC!D16="","*",FN_MC!D16)</f>
        <v>*</v>
      </c>
      <c r="E11" s="101" t="str">
        <f>IF(FN_MC!H16="","*",FN_MC!H16)</f>
        <v>*</v>
      </c>
      <c r="F11" s="114" t="str">
        <f>IF(FN_MC!M16="","*",FN_MC!M16)</f>
        <v>-</v>
      </c>
      <c r="G11" s="101" t="str">
        <f>IF(FN_MC!I16="","*",FN_MC!I16)</f>
        <v>*</v>
      </c>
      <c r="H11" s="101" t="str">
        <f>IF(FN_MC!AB16="","*",FN_MC!AB16)</f>
        <v>*</v>
      </c>
      <c r="I11" s="101" t="str">
        <f>IF(FN_MC!AC16="","*",FN_MC!AC16)</f>
        <v>*</v>
      </c>
      <c r="J11" s="102" t="str">
        <f>IF(FN_MC!AA16="","*",FN_MC!AA16)</f>
        <v>*</v>
      </c>
      <c r="K11" s="112" t="str">
        <f>IF(FN_MC!AD16="","*",FN_MC!AD16)</f>
        <v>*</v>
      </c>
    </row>
    <row r="12" spans="2:11">
      <c r="B12" s="100" t="str">
        <f>IF(FN_MC!Y17="","*",FN_MC!Y17)</f>
        <v>*</v>
      </c>
      <c r="C12" s="101" t="str">
        <f>IF(FN_MC!B17="","*",FN_MC!B17)</f>
        <v>*</v>
      </c>
      <c r="D12" s="101" t="str">
        <f>IF(FN_MC!D17="","*",FN_MC!D17)</f>
        <v>*</v>
      </c>
      <c r="E12" s="101" t="str">
        <f>IF(FN_MC!H17="","*",FN_MC!H17)</f>
        <v>*</v>
      </c>
      <c r="F12" s="114" t="str">
        <f>IF(FN_MC!M17="","*",FN_MC!M17)</f>
        <v>-</v>
      </c>
      <c r="G12" s="101" t="str">
        <f>IF(FN_MC!I17="","*",FN_MC!I17)</f>
        <v>*</v>
      </c>
      <c r="H12" s="101" t="str">
        <f>IF(FN_MC!AB17="","*",FN_MC!AB17)</f>
        <v>*</v>
      </c>
      <c r="I12" s="101" t="str">
        <f>IF(FN_MC!AC17="","*",FN_MC!AC17)</f>
        <v>*</v>
      </c>
      <c r="J12" s="102" t="str">
        <f>IF(FN_MC!AA17="","*",FN_MC!AA17)</f>
        <v>*</v>
      </c>
      <c r="K12" s="112" t="str">
        <f>IF(FN_MC!AD17="","*",FN_MC!AD17)</f>
        <v>*</v>
      </c>
    </row>
    <row r="13" spans="2:11">
      <c r="B13" s="100" t="str">
        <f>IF(FN_MC!Y18="","*",FN_MC!Y18)</f>
        <v>*</v>
      </c>
      <c r="C13" s="101" t="str">
        <f>IF(FN_MC!B18="","*",FN_MC!B18)</f>
        <v>*</v>
      </c>
      <c r="D13" s="101" t="str">
        <f>IF(FN_MC!D18="","*",FN_MC!D18)</f>
        <v>*</v>
      </c>
      <c r="E13" s="101" t="str">
        <f>IF(FN_MC!H18="","*",FN_MC!H18)</f>
        <v>*</v>
      </c>
      <c r="F13" s="114" t="str">
        <f>IF(FN_MC!M18="","*",FN_MC!M18)</f>
        <v>-</v>
      </c>
      <c r="G13" s="101" t="str">
        <f>IF(FN_MC!I18="","*",FN_MC!I18)</f>
        <v>*</v>
      </c>
      <c r="H13" s="101" t="str">
        <f>IF(FN_MC!AB18="","*",FN_MC!AB18)</f>
        <v>*</v>
      </c>
      <c r="I13" s="101" t="str">
        <f>IF(FN_MC!AC18="","*",FN_MC!AC18)</f>
        <v>*</v>
      </c>
      <c r="J13" s="102" t="str">
        <f>IF(FN_MC!AA18="","*",FN_MC!AA18)</f>
        <v>*</v>
      </c>
      <c r="K13" s="112" t="str">
        <f>IF(FN_MC!AD18="","*",FN_MC!AD18)</f>
        <v>*</v>
      </c>
    </row>
    <row r="14" spans="2:11">
      <c r="B14" s="100" t="str">
        <f>IF(FN_MC!Y19="","*",FN_MC!Y19)</f>
        <v>*</v>
      </c>
      <c r="C14" s="101" t="str">
        <f>IF(FN_MC!B19="","*",FN_MC!B19)</f>
        <v>*</v>
      </c>
      <c r="D14" s="101" t="str">
        <f>IF(FN_MC!D19="","*",FN_MC!D19)</f>
        <v>*</v>
      </c>
      <c r="E14" s="101" t="str">
        <f>IF(FN_MC!H19="","*",FN_MC!H19)</f>
        <v>*</v>
      </c>
      <c r="F14" s="114" t="str">
        <f>IF(FN_MC!M19="","*",FN_MC!M19)</f>
        <v>-</v>
      </c>
      <c r="G14" s="101" t="str">
        <f>IF(FN_MC!I19="","*",FN_MC!I19)</f>
        <v>*</v>
      </c>
      <c r="H14" s="101" t="str">
        <f>IF(FN_MC!AB19="","*",FN_MC!AB19)</f>
        <v>*</v>
      </c>
      <c r="I14" s="101" t="str">
        <f>IF(FN_MC!AC19="","*",FN_MC!AC19)</f>
        <v>*</v>
      </c>
      <c r="J14" s="102" t="str">
        <f>IF(FN_MC!AA19="","*",FN_MC!AA19)</f>
        <v>*</v>
      </c>
      <c r="K14" s="112" t="str">
        <f>IF(FN_MC!AD19="","*",FN_MC!AD19)</f>
        <v>*</v>
      </c>
    </row>
    <row r="15" spans="2:11">
      <c r="B15" s="100" t="str">
        <f>IF(FN_MC!Y20="","*",FN_MC!Y20)</f>
        <v>*</v>
      </c>
      <c r="C15" s="101" t="str">
        <f>IF(FN_MC!B20="","*",FN_MC!B20)</f>
        <v>*</v>
      </c>
      <c r="D15" s="101" t="str">
        <f>IF(FN_MC!D20="","*",FN_MC!D20)</f>
        <v>*</v>
      </c>
      <c r="E15" s="101" t="str">
        <f>IF(FN_MC!H20="","*",FN_MC!H20)</f>
        <v>*</v>
      </c>
      <c r="F15" s="114" t="str">
        <f>IF(FN_MC!M20="","*",FN_MC!M20)</f>
        <v>-</v>
      </c>
      <c r="G15" s="101" t="str">
        <f>IF(FN_MC!I20="","*",FN_MC!I20)</f>
        <v>*</v>
      </c>
      <c r="H15" s="101" t="str">
        <f>IF(FN_MC!AB20="","*",FN_MC!AB20)</f>
        <v>*</v>
      </c>
      <c r="I15" s="101" t="str">
        <f>IF(FN_MC!AC20="","*",FN_MC!AC20)</f>
        <v>*</v>
      </c>
      <c r="J15" s="102" t="str">
        <f>IF(FN_MC!AA20="","*",FN_MC!AA20)</f>
        <v>*</v>
      </c>
      <c r="K15" s="112" t="str">
        <f>IF(FN_MC!AD20="","*",FN_MC!AD20)</f>
        <v>*</v>
      </c>
    </row>
    <row r="16" spans="2:11">
      <c r="B16" s="100" t="str">
        <f>IF(FN_MC!Y21="","*",FN_MC!Y21)</f>
        <v>*</v>
      </c>
      <c r="C16" s="101" t="str">
        <f>IF(FN_MC!B21="","*",FN_MC!B21)</f>
        <v>*</v>
      </c>
      <c r="D16" s="101" t="str">
        <f>IF(FN_MC!D21="","*",FN_MC!D21)</f>
        <v>*</v>
      </c>
      <c r="E16" s="101" t="str">
        <f>IF(FN_MC!H21="","*",FN_MC!H21)</f>
        <v>*</v>
      </c>
      <c r="F16" s="114" t="str">
        <f>IF(FN_MC!M21="","*",FN_MC!M21)</f>
        <v>-</v>
      </c>
      <c r="G16" s="101" t="str">
        <f>IF(FN_MC!I21="","*",FN_MC!I21)</f>
        <v>*</v>
      </c>
      <c r="H16" s="101" t="str">
        <f>IF(FN_MC!AB21="","*",FN_MC!AB21)</f>
        <v>*</v>
      </c>
      <c r="I16" s="101" t="str">
        <f>IF(FN_MC!AC21="","*",FN_MC!AC21)</f>
        <v>*</v>
      </c>
      <c r="J16" s="102" t="str">
        <f>IF(FN_MC!AA21="","*",FN_MC!AA21)</f>
        <v>*</v>
      </c>
      <c r="K16" s="112" t="str">
        <f>IF(FN_MC!AD21="","*",FN_MC!AD21)</f>
        <v>*</v>
      </c>
    </row>
    <row r="17" spans="2:11">
      <c r="B17" s="100" t="str">
        <f>IF(FN_MC!Y22="","*",FN_MC!Y22)</f>
        <v>*</v>
      </c>
      <c r="C17" s="101" t="str">
        <f>IF(FN_MC!B22="","*",FN_MC!B22)</f>
        <v>*</v>
      </c>
      <c r="D17" s="101" t="str">
        <f>IF(FN_MC!D22="","*",FN_MC!D22)</f>
        <v>*</v>
      </c>
      <c r="E17" s="101" t="str">
        <f>IF(FN_MC!H22="","*",FN_MC!H22)</f>
        <v>*</v>
      </c>
      <c r="F17" s="114" t="str">
        <f>IF(FN_MC!M22="","*",FN_MC!M22)</f>
        <v>-</v>
      </c>
      <c r="G17" s="101" t="str">
        <f>IF(FN_MC!I22="","*",FN_MC!I22)</f>
        <v>*</v>
      </c>
      <c r="H17" s="101" t="str">
        <f>IF(FN_MC!AB22="","*",FN_MC!AB22)</f>
        <v>*</v>
      </c>
      <c r="I17" s="101" t="str">
        <f>IF(FN_MC!AC22="","*",FN_MC!AC22)</f>
        <v>*</v>
      </c>
      <c r="J17" s="102" t="str">
        <f>IF(FN_MC!AA22="","*",FN_MC!AA22)</f>
        <v>*</v>
      </c>
      <c r="K17" s="112" t="str">
        <f>IF(FN_MC!AD22="","*",FN_MC!AD22)</f>
        <v>*</v>
      </c>
    </row>
    <row r="18" spans="2:11">
      <c r="B18" s="100" t="str">
        <f>IF(FN_MC!Y23="","*",FN_MC!Y23)</f>
        <v>*</v>
      </c>
      <c r="C18" s="101" t="str">
        <f>IF(FN_MC!B23="","*",FN_MC!B23)</f>
        <v>*</v>
      </c>
      <c r="D18" s="101" t="str">
        <f>IF(FN_MC!D23="","*",FN_MC!D23)</f>
        <v>*</v>
      </c>
      <c r="E18" s="101" t="str">
        <f>IF(FN_MC!H23="","*",FN_MC!H23)</f>
        <v>*</v>
      </c>
      <c r="F18" s="114" t="str">
        <f>IF(FN_MC!M23="","*",FN_MC!M23)</f>
        <v>-</v>
      </c>
      <c r="G18" s="101" t="str">
        <f>IF(FN_MC!I23="","*",FN_MC!I23)</f>
        <v>*</v>
      </c>
      <c r="H18" s="101" t="str">
        <f>IF(FN_MC!AB23="","*",FN_MC!AB23)</f>
        <v>*</v>
      </c>
      <c r="I18" s="101" t="str">
        <f>IF(FN_MC!AC23="","*",FN_MC!AC23)</f>
        <v>*</v>
      </c>
      <c r="J18" s="102" t="str">
        <f>IF(FN_MC!AA23="","*",FN_MC!AA23)</f>
        <v>*</v>
      </c>
      <c r="K18" s="112" t="str">
        <f>IF(FN_MC!AD23="","*",FN_MC!AD23)</f>
        <v>*</v>
      </c>
    </row>
    <row r="19" spans="2:11">
      <c r="B19" s="100" t="str">
        <f>IF(FN_MC!Y24="","*",FN_MC!Y24)</f>
        <v>*</v>
      </c>
      <c r="C19" s="101" t="str">
        <f>IF(FN_MC!B24="","*",FN_MC!B24)</f>
        <v>*</v>
      </c>
      <c r="D19" s="101" t="str">
        <f>IF(FN_MC!D24="","*",FN_MC!D24)</f>
        <v>*</v>
      </c>
      <c r="E19" s="101" t="str">
        <f>IF(FN_MC!H24="","*",FN_MC!H24)</f>
        <v>*</v>
      </c>
      <c r="F19" s="114" t="str">
        <f>IF(FN_MC!M24="","*",FN_MC!M24)</f>
        <v>-</v>
      </c>
      <c r="G19" s="101" t="str">
        <f>IF(FN_MC!I24="","*",FN_MC!I24)</f>
        <v>*</v>
      </c>
      <c r="H19" s="101" t="str">
        <f>IF(FN_MC!AB24="","*",FN_MC!AB24)</f>
        <v>*</v>
      </c>
      <c r="I19" s="101" t="str">
        <f>IF(FN_MC!AC24="","*",FN_MC!AC24)</f>
        <v>*</v>
      </c>
      <c r="J19" s="102" t="str">
        <f>IF(FN_MC!AA24="","*",FN_MC!AA24)</f>
        <v>*</v>
      </c>
      <c r="K19" s="112" t="str">
        <f>IF(FN_MC!AD24="","*",FN_MC!AD24)</f>
        <v>*</v>
      </c>
    </row>
    <row r="20" spans="2:11">
      <c r="B20" s="100" t="str">
        <f>IF(FN_MC!Y25="","*",FN_MC!Y25)</f>
        <v>*</v>
      </c>
      <c r="C20" s="101" t="str">
        <f>IF(FN_MC!B25="","*",FN_MC!B25)</f>
        <v>*</v>
      </c>
      <c r="D20" s="101" t="str">
        <f>IF(FN_MC!D25="","*",FN_MC!D25)</f>
        <v>*</v>
      </c>
      <c r="E20" s="101" t="str">
        <f>IF(FN_MC!H25="","*",FN_MC!H25)</f>
        <v>*</v>
      </c>
      <c r="F20" s="114" t="str">
        <f>IF(FN_MC!M25="","*",FN_MC!M25)</f>
        <v>-</v>
      </c>
      <c r="G20" s="101" t="str">
        <f>IF(FN_MC!I25="","*",FN_MC!I25)</f>
        <v>*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*</v>
      </c>
      <c r="C22" s="101" t="str">
        <f>IF(FN_MC!B27="","*",FN_MC!B27)</f>
        <v>*</v>
      </c>
      <c r="D22" s="101" t="str">
        <f>IF(FN_MC!D27="","*",FN_MC!D27)</f>
        <v>*</v>
      </c>
      <c r="E22" s="101" t="str">
        <f>IF(FN_MC!H27="","*",FN_MC!H27)</f>
        <v>*</v>
      </c>
      <c r="F22" s="114" t="str">
        <f>IF(FN_MC!M27="","*",FN_MC!M27)</f>
        <v>-</v>
      </c>
      <c r="G22" s="101" t="str">
        <f>IF(FN_MC!I27="","*",FN_MC!I27)</f>
        <v>*</v>
      </c>
      <c r="H22" s="101" t="str">
        <f>IF(FN_MC!AB27="","*",FN_MC!AB27)</f>
        <v>*</v>
      </c>
      <c r="I22" s="101" t="str">
        <f>IF(FN_MC!AC27="","*",FN_MC!AC27)</f>
        <v>*</v>
      </c>
      <c r="J22" s="102" t="str">
        <f>IF(FN_MC!AA27="","*",FN_MC!AA27)</f>
        <v>*</v>
      </c>
      <c r="K22" s="112" t="str">
        <f>IF(FN_MC!AD27="","*",FN_MC!AD27)</f>
        <v>*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515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1294</v>
      </c>
      <c r="D5" s="263"/>
      <c r="E5" s="263"/>
      <c r="F5" s="263"/>
      <c r="G5" s="263"/>
      <c r="H5" s="263"/>
      <c r="I5" s="263"/>
      <c r="J5" s="264"/>
      <c r="K5" s="265" t="s">
        <v>1295</v>
      </c>
      <c r="L5" s="266"/>
      <c r="M5" s="266"/>
      <c r="N5" s="266"/>
      <c r="O5" s="267" t="s">
        <v>1296</v>
      </c>
      <c r="P5" s="268"/>
      <c r="Q5" s="269"/>
    </row>
    <row r="6" spans="1:17" s="81" customFormat="1" ht="15.75" customHeight="1">
      <c r="A6" s="75" t="s">
        <v>1284</v>
      </c>
      <c r="B6" s="82" t="s">
        <v>1283</v>
      </c>
      <c r="C6" s="83" t="s">
        <v>1172</v>
      </c>
      <c r="D6" s="84" t="s">
        <v>1173</v>
      </c>
      <c r="E6" s="83" t="s">
        <v>1297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1298</v>
      </c>
      <c r="M6" s="116" t="s">
        <v>620</v>
      </c>
      <c r="N6" s="117" t="s">
        <v>1167</v>
      </c>
      <c r="O6" s="165" t="s">
        <v>1210</v>
      </c>
      <c r="P6" s="128"/>
      <c r="Q6" s="139" t="s">
        <v>1299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0.39583333333333331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*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TGR2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0.375</v>
      </c>
      <c r="J9" s="110">
        <f>IF(FN_MC!P10="","*",FN_MC!P10)</f>
        <v>0.125</v>
      </c>
      <c r="K9" s="118" t="str">
        <f>IF(FN_MC!AK10="","*",FN_MC!AK10)</f>
        <v>TGR2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>*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>*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*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*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*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0</v>
      </c>
      <c r="P14" s="78"/>
      <c r="Q14" s="120" t="str">
        <f>IF($A$2=1,IF(FN_MC!BJ15="","*",FN_MC!BJ15),IF(FN_MC!BK15="","*",FN_MC!BK15))</f>
        <v>*</v>
      </c>
    </row>
    <row r="15" spans="1:17">
      <c r="A15" s="85" t="str">
        <f>IF(FN_MC!B16="","*",FN_MC!B16)</f>
        <v>*</v>
      </c>
      <c r="B15" s="86" t="str">
        <f>IF(FN_MC!X16="","*",FN_MC!X16)</f>
        <v>*</v>
      </c>
      <c r="C15" s="87" t="str">
        <f>IF(FN_MC!S16="","*",FN_MC!S16)</f>
        <v>-</v>
      </c>
      <c r="D15" s="87" t="str">
        <f>IF(FN_MC!T16="","*",FN_MC!T16)</f>
        <v>-</v>
      </c>
      <c r="E15" s="87" t="str">
        <f>IF(FN_MC!D16="","*",FN_MC!D16)</f>
        <v>*</v>
      </c>
      <c r="F15" s="87" t="str">
        <f>IF(FN_MC!H16="","*",FN_MC!H16)</f>
        <v>*</v>
      </c>
      <c r="G15" s="87" t="str">
        <f>IF(FN_MC!M16="","*",FN_MC!M16)</f>
        <v>-</v>
      </c>
      <c r="H15" s="125" t="str">
        <f>IF(FN_MC!K16="","*",FN_MC!K16)</f>
        <v>*</v>
      </c>
      <c r="I15" s="110" t="str">
        <f>IF(FN_MC!O16="","*",FN_MC!O16)</f>
        <v>*</v>
      </c>
      <c r="J15" s="110" t="str">
        <f>IF(FN_MC!P16="","*",FN_MC!P16)</f>
        <v>*</v>
      </c>
      <c r="K15" s="118" t="str">
        <f>IF(FN_MC!AK16="","*",FN_MC!AK16)</f>
        <v>-</v>
      </c>
      <c r="L15" s="118" t="str">
        <f>IF(FN_MC!AM16="","*",FN_MC!AM16)</f>
        <v>-</v>
      </c>
      <c r="M15" s="118" t="str">
        <f>IF(FN_MC!AP16="","*",FN_MC!AP16)</f>
        <v>-</v>
      </c>
      <c r="N15" s="118" t="str">
        <f>IF(FN_MC!AM16="","*",FN_MC!AM16)</f>
        <v>-</v>
      </c>
      <c r="O15" s="136">
        <f>FN_MC!BH16</f>
        <v>0</v>
      </c>
      <c r="P15" s="78"/>
      <c r="Q15" s="120" t="str">
        <f>IF($A$2=1,IF(FN_MC!BJ16="","*",FN_MC!BJ16),IF(FN_MC!BK16="","*",FN_MC!BK16))</f>
        <v>*</v>
      </c>
    </row>
    <row r="16" spans="1:17">
      <c r="A16" s="85" t="str">
        <f>IF(FN_MC!B17="","*",FN_MC!B17)</f>
        <v>*</v>
      </c>
      <c r="B16" s="86" t="str">
        <f>IF(FN_MC!X17="","*",FN_MC!X17)</f>
        <v>*</v>
      </c>
      <c r="C16" s="87" t="str">
        <f>IF(FN_MC!S17="","*",FN_MC!S17)</f>
        <v>-</v>
      </c>
      <c r="D16" s="87" t="str">
        <f>IF(FN_MC!T17="","*",FN_MC!T17)</f>
        <v>-</v>
      </c>
      <c r="E16" s="87" t="str">
        <f>IF(FN_MC!D17="","*",FN_MC!D17)</f>
        <v>*</v>
      </c>
      <c r="F16" s="87" t="str">
        <f>IF(FN_MC!H17="","*",FN_MC!H17)</f>
        <v>*</v>
      </c>
      <c r="G16" s="87" t="str">
        <f>IF(FN_MC!M17="","*",FN_MC!M17)</f>
        <v>-</v>
      </c>
      <c r="H16" s="125" t="str">
        <f>IF(FN_MC!K17="","*",FN_MC!K17)</f>
        <v>*</v>
      </c>
      <c r="I16" s="110" t="str">
        <f>IF(FN_MC!O17="","*",FN_MC!O17)</f>
        <v>*</v>
      </c>
      <c r="J16" s="110" t="str">
        <f>IF(FN_MC!P17="","*",FN_MC!P17)</f>
        <v>*</v>
      </c>
      <c r="K16" s="118" t="str">
        <f>IF(FN_MC!AK17="","*",FN_MC!AK17)</f>
        <v>-</v>
      </c>
      <c r="L16" s="118" t="str">
        <f>IF(FN_MC!AM17="","*",FN_MC!AM17)</f>
        <v>-</v>
      </c>
      <c r="M16" s="118" t="str">
        <f>IF(FN_MC!AP17="","*",FN_MC!AP17)</f>
        <v>-</v>
      </c>
      <c r="N16" s="118" t="str">
        <f>IF(FN_MC!AM17="","*",FN_MC!AM17)</f>
        <v>-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 t="str">
        <f>IF(FN_MC!B18="","*",FN_MC!B18)</f>
        <v>*</v>
      </c>
      <c r="B17" s="86" t="str">
        <f>IF(FN_MC!X18="","*",FN_MC!X18)</f>
        <v>*</v>
      </c>
      <c r="C17" s="87" t="str">
        <f>IF(FN_MC!S18="","*",FN_MC!S18)</f>
        <v>-</v>
      </c>
      <c r="D17" s="87" t="str">
        <f>IF(FN_MC!T18="","*",FN_MC!T18)</f>
        <v>-</v>
      </c>
      <c r="E17" s="87" t="str">
        <f>IF(FN_MC!D18="","*",FN_MC!D18)</f>
        <v>*</v>
      </c>
      <c r="F17" s="87" t="str">
        <f>IF(FN_MC!H18="","*",FN_MC!H18)</f>
        <v>*</v>
      </c>
      <c r="G17" s="87" t="str">
        <f>IF(FN_MC!M18="","*",FN_MC!M18)</f>
        <v>-</v>
      </c>
      <c r="H17" s="125" t="str">
        <f>IF(FN_MC!K18="","*",FN_MC!K18)</f>
        <v>*</v>
      </c>
      <c r="I17" s="110" t="str">
        <f>IF(FN_MC!O18="","*",FN_MC!O18)</f>
        <v>*</v>
      </c>
      <c r="J17" s="110" t="str">
        <f>IF(FN_MC!P18="","*",FN_MC!P18)</f>
        <v>*</v>
      </c>
      <c r="K17" s="118" t="str">
        <f>IF(FN_MC!AK18="","*",FN_MC!AK18)</f>
        <v>-</v>
      </c>
      <c r="L17" s="118" t="str">
        <f>IF(FN_MC!AM18="","*",FN_MC!AM18)</f>
        <v>-</v>
      </c>
      <c r="M17" s="118" t="str">
        <f>IF(FN_MC!AP18="","*",FN_MC!AP18)</f>
        <v>-</v>
      </c>
      <c r="N17" s="118" t="str">
        <f>IF(FN_MC!AM18="","*",FN_MC!AM18)</f>
        <v>-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 t="str">
        <f>IF(FN_MC!B19="","*",FN_MC!B19)</f>
        <v>*</v>
      </c>
      <c r="B18" s="86" t="str">
        <f>IF(FN_MC!X19="","*",FN_MC!X19)</f>
        <v>*</v>
      </c>
      <c r="C18" s="87" t="str">
        <f>IF(FN_MC!S19="","*",FN_MC!S19)</f>
        <v>-</v>
      </c>
      <c r="D18" s="87" t="str">
        <f>IF(FN_MC!T19="","*",FN_MC!T19)</f>
        <v>-</v>
      </c>
      <c r="E18" s="87" t="str">
        <f>IF(FN_MC!D19="","*",FN_MC!D19)</f>
        <v>*</v>
      </c>
      <c r="F18" s="87" t="str">
        <f>IF(FN_MC!H19="","*",FN_MC!H19)</f>
        <v>*</v>
      </c>
      <c r="G18" s="87" t="str">
        <f>IF(FN_MC!M19="","*",FN_MC!M19)</f>
        <v>-</v>
      </c>
      <c r="H18" s="125" t="str">
        <f>IF(FN_MC!K19="","*",FN_MC!K19)</f>
        <v>*</v>
      </c>
      <c r="I18" s="110" t="str">
        <f>IF(FN_MC!O19="","*",FN_MC!O19)</f>
        <v>*</v>
      </c>
      <c r="J18" s="110" t="str">
        <f>IF(FN_MC!P19="","*",FN_MC!P19)</f>
        <v>*</v>
      </c>
      <c r="K18" s="118" t="str">
        <f>IF(FN_MC!AK19="","*",FN_MC!AK19)</f>
        <v>-</v>
      </c>
      <c r="L18" s="118" t="str">
        <f>IF(FN_MC!AM19="","*",FN_MC!AM19)</f>
        <v>-</v>
      </c>
      <c r="M18" s="118" t="str">
        <f>IF(FN_MC!AP19="","*",FN_MC!AP19)</f>
        <v>-</v>
      </c>
      <c r="N18" s="118" t="str">
        <f>IF(FN_MC!AM19="","*",FN_MC!AM19)</f>
        <v>-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 t="str">
        <f>IF(FN_MC!B20="","*",FN_MC!B20)</f>
        <v>*</v>
      </c>
      <c r="B19" s="86" t="str">
        <f>IF(FN_MC!X20="","*",FN_MC!X20)</f>
        <v>*</v>
      </c>
      <c r="C19" s="87" t="str">
        <f>IF(FN_MC!S20="","*",FN_MC!S20)</f>
        <v>-</v>
      </c>
      <c r="D19" s="87" t="str">
        <f>IF(FN_MC!T20="","*",FN_MC!T20)</f>
        <v>-</v>
      </c>
      <c r="E19" s="87" t="str">
        <f>IF(FN_MC!D20="","*",FN_MC!D20)</f>
        <v>*</v>
      </c>
      <c r="F19" s="87" t="str">
        <f>IF(FN_MC!H20="","*",FN_MC!H20)</f>
        <v>*</v>
      </c>
      <c r="G19" s="87" t="str">
        <f>IF(FN_MC!M20="","*",FN_MC!M20)</f>
        <v>-</v>
      </c>
      <c r="H19" s="125" t="str">
        <f>IF(FN_MC!K20="","*",FN_MC!K20)</f>
        <v>*</v>
      </c>
      <c r="I19" s="110" t="str">
        <f>IF(FN_MC!O20="","*",FN_MC!O20)</f>
        <v>*</v>
      </c>
      <c r="J19" s="110" t="str">
        <f>IF(FN_MC!P20="","*",FN_MC!P20)</f>
        <v>*</v>
      </c>
      <c r="K19" s="118" t="str">
        <f>IF(FN_MC!AK20="","*",FN_MC!AK20)</f>
        <v>-</v>
      </c>
      <c r="L19" s="118" t="str">
        <f>IF(FN_MC!AM20="","*",FN_MC!AM20)</f>
        <v>-</v>
      </c>
      <c r="M19" s="118" t="str">
        <f>IF(FN_MC!AP20="","*",FN_MC!AP20)</f>
        <v>-</v>
      </c>
      <c r="N19" s="118" t="str">
        <f>IF(FN_MC!AM20="","*",FN_MC!AM20)</f>
        <v>-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 t="str">
        <f>IF(FN_MC!B21="","*",FN_MC!B21)</f>
        <v>*</v>
      </c>
      <c r="B20" s="86" t="str">
        <f>IF(FN_MC!X21="","*",FN_MC!X21)</f>
        <v>*</v>
      </c>
      <c r="C20" s="87" t="str">
        <f>IF(FN_MC!S21="","*",FN_MC!S21)</f>
        <v>-</v>
      </c>
      <c r="D20" s="87" t="str">
        <f>IF(FN_MC!T21="","*",FN_MC!T21)</f>
        <v>-</v>
      </c>
      <c r="E20" s="87" t="str">
        <f>IF(FN_MC!D21="","*",FN_MC!D21)</f>
        <v>*</v>
      </c>
      <c r="F20" s="87" t="str">
        <f>IF(FN_MC!H21="","*",FN_MC!H21)</f>
        <v>*</v>
      </c>
      <c r="G20" s="87" t="str">
        <f>IF(FN_MC!M21="","*",FN_MC!M21)</f>
        <v>-</v>
      </c>
      <c r="H20" s="125" t="str">
        <f>IF(FN_MC!K21="","*",FN_MC!K21)</f>
        <v>*</v>
      </c>
      <c r="I20" s="110" t="str">
        <f>IF(FN_MC!O21="","*",FN_MC!O21)</f>
        <v>*</v>
      </c>
      <c r="J20" s="110" t="str">
        <f>IF(FN_MC!P21="","*",FN_MC!P21)</f>
        <v>*</v>
      </c>
      <c r="K20" s="118" t="str">
        <f>IF(FN_MC!AK21="","*",FN_MC!AK21)</f>
        <v>-</v>
      </c>
      <c r="L20" s="118" t="str">
        <f>IF(FN_MC!AM21="","*",FN_MC!AM21)</f>
        <v>-</v>
      </c>
      <c r="M20" s="118" t="str">
        <f>IF(FN_MC!AP21="","*",FN_MC!AP21)</f>
        <v>-</v>
      </c>
      <c r="N20" s="118" t="str">
        <f>IF(FN_MC!AM21="","*",FN_MC!AM21)</f>
        <v>-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 t="str">
        <f>IF(FN_MC!B22="","*",FN_MC!B22)</f>
        <v>*</v>
      </c>
      <c r="B21" s="86" t="str">
        <f>IF(FN_MC!X22="","*",FN_MC!X22)</f>
        <v>*</v>
      </c>
      <c r="C21" s="87" t="str">
        <f>IF(FN_MC!S22="","*",FN_MC!S22)</f>
        <v>-</v>
      </c>
      <c r="D21" s="87" t="str">
        <f>IF(FN_MC!T22="","*",FN_MC!T22)</f>
        <v>-</v>
      </c>
      <c r="E21" s="87" t="str">
        <f>IF(FN_MC!D22="","*",FN_MC!D22)</f>
        <v>*</v>
      </c>
      <c r="F21" s="87" t="str">
        <f>IF(FN_MC!H22="","*",FN_MC!H22)</f>
        <v>*</v>
      </c>
      <c r="G21" s="87" t="str">
        <f>IF(FN_MC!M22="","*",FN_MC!M22)</f>
        <v>-</v>
      </c>
      <c r="H21" s="125" t="str">
        <f>IF(FN_MC!K22="","*",FN_MC!K22)</f>
        <v>*</v>
      </c>
      <c r="I21" s="110" t="str">
        <f>IF(FN_MC!O22="","*",FN_MC!O22)</f>
        <v>*</v>
      </c>
      <c r="J21" s="110" t="str">
        <f>IF(FN_MC!P22="","*",FN_MC!P22)</f>
        <v>*</v>
      </c>
      <c r="K21" s="118" t="str">
        <f>IF(FN_MC!AK22="","*",FN_MC!AK22)</f>
        <v>-</v>
      </c>
      <c r="L21" s="118" t="str">
        <f>IF(FN_MC!AM22="","*",FN_MC!AM22)</f>
        <v>-</v>
      </c>
      <c r="M21" s="118" t="str">
        <f>IF(FN_MC!AP22="","*",FN_MC!AP22)</f>
        <v>-</v>
      </c>
      <c r="N21" s="118" t="str">
        <f>IF(FN_MC!AM22="","*",FN_MC!AM22)</f>
        <v>-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 t="str">
        <f>IF(FN_MC!B23="","*",FN_MC!B23)</f>
        <v>*</v>
      </c>
      <c r="B22" s="86" t="str">
        <f>IF(FN_MC!X23="","*",FN_MC!X23)</f>
        <v>*</v>
      </c>
      <c r="C22" s="87" t="str">
        <f>IF(FN_MC!S23="","*",FN_MC!S23)</f>
        <v>-</v>
      </c>
      <c r="D22" s="87" t="str">
        <f>IF(FN_MC!T23="","*",FN_MC!T23)</f>
        <v>-</v>
      </c>
      <c r="E22" s="87" t="str">
        <f>IF(FN_MC!D23="","*",FN_MC!D23)</f>
        <v>*</v>
      </c>
      <c r="F22" s="87" t="str">
        <f>IF(FN_MC!H23="","*",FN_MC!H23)</f>
        <v>*</v>
      </c>
      <c r="G22" s="87" t="str">
        <f>IF(FN_MC!M23="","*",FN_MC!M23)</f>
        <v>-</v>
      </c>
      <c r="H22" s="125" t="str">
        <f>IF(FN_MC!K23="","*",FN_MC!K23)</f>
        <v>*</v>
      </c>
      <c r="I22" s="110" t="str">
        <f>IF(FN_MC!O23="","*",FN_MC!O23)</f>
        <v>*</v>
      </c>
      <c r="J22" s="110" t="str">
        <f>IF(FN_MC!P23="","*",FN_MC!P23)</f>
        <v>*</v>
      </c>
      <c r="K22" s="118" t="str">
        <f>IF(FN_MC!AK23="","*",FN_MC!AK23)</f>
        <v>-</v>
      </c>
      <c r="L22" s="118" t="str">
        <f>IF(FN_MC!AM23="","*",FN_MC!AM23)</f>
        <v>-</v>
      </c>
      <c r="M22" s="118" t="str">
        <f>IF(FN_MC!AP23="","*",FN_MC!AP23)</f>
        <v>-</v>
      </c>
      <c r="N22" s="118" t="str">
        <f>IF(FN_MC!AM23="","*",FN_MC!AM23)</f>
        <v>-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 t="str">
        <f>IF(FN_MC!B24="","*",FN_MC!B24)</f>
        <v>*</v>
      </c>
      <c r="B23" s="86" t="str">
        <f>IF(FN_MC!X24="","*",FN_MC!X24)</f>
        <v>*</v>
      </c>
      <c r="C23" s="87" t="str">
        <f>IF(FN_MC!S24="","*",FN_MC!S24)</f>
        <v>-</v>
      </c>
      <c r="D23" s="87" t="str">
        <f>IF(FN_MC!T24="","*",FN_MC!T24)</f>
        <v>-</v>
      </c>
      <c r="E23" s="87" t="str">
        <f>IF(FN_MC!D24="","*",FN_MC!D24)</f>
        <v>*</v>
      </c>
      <c r="F23" s="87" t="str">
        <f>IF(FN_MC!H24="","*",FN_MC!H24)</f>
        <v>*</v>
      </c>
      <c r="G23" s="87" t="str">
        <f>IF(FN_MC!M24="","*",FN_MC!M24)</f>
        <v>-</v>
      </c>
      <c r="H23" s="125" t="str">
        <f>IF(FN_MC!K24="","*",FN_MC!K24)</f>
        <v>*</v>
      </c>
      <c r="I23" s="110" t="str">
        <f>IF(FN_MC!O24="","*",FN_MC!O24)</f>
        <v>*</v>
      </c>
      <c r="J23" s="110" t="str">
        <f>IF(FN_MC!P24="","*",FN_MC!P24)</f>
        <v>*</v>
      </c>
      <c r="K23" s="118" t="str">
        <f>IF(FN_MC!AK24="","*",FN_MC!AK24)</f>
        <v>-</v>
      </c>
      <c r="L23" s="118" t="str">
        <f>IF(FN_MC!AM24="","*",FN_MC!AM24)</f>
        <v>-</v>
      </c>
      <c r="M23" s="118" t="str">
        <f>IF(FN_MC!AP24="","*",FN_MC!AP24)</f>
        <v>-</v>
      </c>
      <c r="N23" s="118" t="str">
        <f>IF(FN_MC!AM24="","*",FN_MC!AM24)</f>
        <v>-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 t="str">
        <f>IF(FN_MC!B25="","*",FN_MC!B25)</f>
        <v>*</v>
      </c>
      <c r="B24" s="86" t="str">
        <f>IF(FN_MC!X25="","*",FN_MC!X25)</f>
        <v>*</v>
      </c>
      <c r="C24" s="87" t="str">
        <f>IF(FN_MC!S25="","*",FN_MC!S25)</f>
        <v>-</v>
      </c>
      <c r="D24" s="87" t="str">
        <f>IF(FN_MC!T25="","*",FN_MC!T25)</f>
        <v>-</v>
      </c>
      <c r="E24" s="87" t="str">
        <f>IF(FN_MC!D25="","*",FN_MC!D25)</f>
        <v>*</v>
      </c>
      <c r="F24" s="87" t="str">
        <f>IF(FN_MC!H25="","*",FN_MC!H25)</f>
        <v>*</v>
      </c>
      <c r="G24" s="87" t="str">
        <f>IF(FN_MC!M25="","*",FN_MC!M25)</f>
        <v>-</v>
      </c>
      <c r="H24" s="125" t="str">
        <f>IF(FN_MC!K25="","*",FN_MC!K25)</f>
        <v>*</v>
      </c>
      <c r="I24" s="110" t="str">
        <f>IF(FN_MC!O25="","*",FN_MC!O25)</f>
        <v>*</v>
      </c>
      <c r="J24" s="110" t="str">
        <f>IF(FN_MC!P25="","*",FN_MC!P25)</f>
        <v>*</v>
      </c>
      <c r="K24" s="118" t="str">
        <f>IF(FN_MC!AK25="","*",FN_MC!AK25)</f>
        <v>-</v>
      </c>
      <c r="L24" s="118" t="str">
        <f>IF(FN_MC!AM25="","*",FN_MC!AM25)</f>
        <v>-</v>
      </c>
      <c r="M24" s="118" t="str">
        <f>IF(FN_MC!AP25="","*",FN_MC!AP25)</f>
        <v>-</v>
      </c>
      <c r="N24" s="118" t="str">
        <f>IF(FN_MC!AM25="","*",FN_MC!AM25)</f>
        <v>-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 t="str">
        <f>IF(FN_MC!B27="","*",FN_MC!B27)</f>
        <v>*</v>
      </c>
      <c r="B26" s="86" t="str">
        <f>IF(FN_MC!X27="","*",FN_MC!X27)</f>
        <v>*</v>
      </c>
      <c r="C26" s="87" t="str">
        <f>IF(FN_MC!S27="","*",FN_MC!S27)</f>
        <v>-</v>
      </c>
      <c r="D26" s="87" t="str">
        <f>IF(FN_MC!T27="","*",FN_MC!T27)</f>
        <v>-</v>
      </c>
      <c r="E26" s="87" t="str">
        <f>IF(FN_MC!D27="","*",FN_MC!D27)</f>
        <v>*</v>
      </c>
      <c r="F26" s="87" t="str">
        <f>IF(FN_MC!H27="","*",FN_MC!H27)</f>
        <v>*</v>
      </c>
      <c r="G26" s="87" t="str">
        <f>IF(FN_MC!M27="","*",FN_MC!M27)</f>
        <v>-</v>
      </c>
      <c r="H26" s="125" t="str">
        <f>IF(FN_MC!K27="","*",FN_MC!K27)</f>
        <v>*</v>
      </c>
      <c r="I26" s="110" t="str">
        <f>IF(FN_MC!O27="","*",FN_MC!O27)</f>
        <v>*</v>
      </c>
      <c r="J26" s="110" t="str">
        <f>IF(FN_MC!P27="","*",FN_MC!P27)</f>
        <v>*</v>
      </c>
      <c r="K26" s="118" t="str">
        <f>IF(FN_MC!AK27="","*",FN_MC!AK27)</f>
        <v>-</v>
      </c>
      <c r="L26" s="118" t="str">
        <f>IF(FN_MC!AM27="","*",FN_MC!AM27)</f>
        <v>-</v>
      </c>
      <c r="M26" s="118" t="str">
        <f>IF(FN_MC!AP27="","*",FN_MC!AP27)</f>
        <v>-</v>
      </c>
      <c r="N26" s="118" t="str">
        <f>IF(FN_MC!AM27="","*",FN_MC!AM27)</f>
        <v>-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2026-02-02T12:25:14Z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