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518" documentId="120_S{118792C3-22EF-5104-A093-F22BFE3913F3}" xr6:coauthVersionLast="47" xr6:coauthVersionMax="47" xr10:uidLastSave="{20149459-93DF-4665-BA6B-2839F0F660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4" i="1" l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56" i="1"/>
  <c r="BQ57" i="1"/>
  <c r="BQ58" i="1"/>
  <c r="BQ59" i="1"/>
  <c r="BQ60" i="1"/>
  <c r="BQ61" i="1"/>
  <c r="BQ62" i="1"/>
  <c r="BQ66" i="1"/>
  <c r="BQ67" i="1"/>
  <c r="BQ68" i="1"/>
  <c r="BQ69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AY57" i="1"/>
  <c r="AY58" i="1"/>
  <c r="AY59" i="1"/>
  <c r="AY60" i="1"/>
  <c r="AY61" i="1"/>
  <c r="AY62" i="1"/>
  <c r="AY63" i="1"/>
  <c r="BQ63" i="1" s="1"/>
  <c r="AY64" i="1"/>
  <c r="BQ64" i="1" s="1"/>
  <c r="AY65" i="1"/>
  <c r="BQ65" i="1" s="1"/>
  <c r="AY66" i="1"/>
  <c r="AY67" i="1"/>
  <c r="AY68" i="1"/>
  <c r="AY69" i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<sst xmlns="http://schemas.openxmlformats.org/spreadsheetml/2006/main" count="5250" uniqueCount="1276">
  <si>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</si>
  <si>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</si>
  <si>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</si>
  <si>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</si>
  <si>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</si>
  <si>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</si>
  <si>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</si>
  <si>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</si>
  <si>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</si>
  <si>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</si>
  <si>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</si>
  <si>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</si>
  <si>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</si>
  <si>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</si>
  <si>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</si>
  <si>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</si>
  <si>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</si>
  <si>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</si>
  <si>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</si>
  <si>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</si>
  <si>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</si>
  <si>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</si>
  <si>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</si>
  <si>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</si>
  <si>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</si>
  <si>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</si>
  <si>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</si>
  <si>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</si>
  <si>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</si>
  <si>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</si>
  <si>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</si>
  <si>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</si>
  <si>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</si>
  <si>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</si>
  <si>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</si>
  <si>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</si>
  <si>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</si>
  <si>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</si>
  <si>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</si>
  <si>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</si>
  <si>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</si>
  <si>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</si>
  <si>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</si>
  <si>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</si>
  <si>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</si>
  <si>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</si>
  <si>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</si>
  <si>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</si>
  <si>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</si>
  <si>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</si>
  <si>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</si>
  <si>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</si>
  <si>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</si>
  <si>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</si>
  <si>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</si>
  <si>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</si>
  <si>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</si>
  <si>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</si>
  <si>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</si>
  <si>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</si>
  <si>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</si>
  <si>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</si>
  <si>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</si>
  <si>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</si>
  <si>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</si>
  <si>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</si>
  <si>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</si>
  <si>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</si>
  <si>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</si>
  <si>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</si>
  <si>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</si>
  <si>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</si>
  <si>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</si>
  <si>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</si>
  <si>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</si>
  <si>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</si>
  <si>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</si>
  <si>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</si>
  <si>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</si>
  <si>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</si>
  <si>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</si>
  <si>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</si>
  <si>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</si>
  <si>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</si>
  <si>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</si>
  <si>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</si>
  <si>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</si>
  <si>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</si>
  <si>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</si>
  <si>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</si>
  <si>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</si>
  <si>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</si>
  <si>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</si>
  <si>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</si>
  <si>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</si>
  <si>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</si>
  <si>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</si>
  <si>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</si>
  <si>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</si>
  <si>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</si>
  <si>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</si>
  <si>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</si>
  <si>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</si>
  <si>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</si>
  <si>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</si>
  <si>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</si>
  <si>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</si>
  <si>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</si>
  <si>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</si>
  <si>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</si>
  <si>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</si>
  <si>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</si>
  <si>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</si>
  <si>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</si>
  <si>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</si>
  <si>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</si>
  <si>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</si>
  <si>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</si>
  <si>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</si>
  <si>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</si>
  <si>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</si>
  <si>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</si>
  <si>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</si>
  <si>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</si>
  <si>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</si>
  <si>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</si>
  <si>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</si>
  <si>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</si>
  <si>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</si>
  <si>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</si>
  <si>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</si>
  <si>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</si>
  <si>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</si>
  <si>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</si>
  <si>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</si>
  <si>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</si>
  <si>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</si>
  <si>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</si>
  <si>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</si>
  <si>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</si>
  <si>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</si>
  <si>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</si>
  <si>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</si>
  <si>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</si>
  <si>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</si>
  <si>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</si>
  <si>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</si>
  <si>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</si>
  <si>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</si>
  <si>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</si>
  <si>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</si>
  <si>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</si>
  <si>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</si>
  <si>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</si>
  <si>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</si>
  <si>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</si>
  <si>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</si>
  <si>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</si>
  <si>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</si>
  <si>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</si>
  <si>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</si>
  <si>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</si>
  <si>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</si>
  <si>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</si>
  <si>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</si>
  <si>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</si>
  <si>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</si>
  <si>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</si>
  <si>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</si>
  <si>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</si>
  <si>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</si>
  <si>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</si>
  <si>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</si>
  <si>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</si>
  <si>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</si>
  <si>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</si>
  <si>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</si>
  <si>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</si>
  <si>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</si>
  <si>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</si>
  <si>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</si>
  <si>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</si>
  <si>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</si>
  <si>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</si>
  <si>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</si>
  <si>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</si>
  <si>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</si>
  <si>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</si>
  <si>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</si>
  <si>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</si>
  <si>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</si>
  <si>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</si>
  <si>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</si>
  <si>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</si>
  <si>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</si>
  <si>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</si>
  <si>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</si>
  <si>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</si>
  <si>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</si>
  <si>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</si>
  <si>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</si>
  <si>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</si>
  <si>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</si>
  <si>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</si>
  <si>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</si>
  <si>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</si>
  <si>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</si>
  <si>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</si>
  <si>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</si>
  <si>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</si>
  <si>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</si>
  <si>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</si>
  <si>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</si>
  <si>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</si>
  <si>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</si>
  <si>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</si>
  <si>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</si>
  <si>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</si>
  <si>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</si>
  <si>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</si>
  <si>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</si>
  <si>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</si>
  <si>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</si>
  <si>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</si>
  <si>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</si>
  <si>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</si>
  <si>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</si>
  <si>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</si>
  <si>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</si>
  <si>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</si>
  <si>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</si>
  <si>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</si>
  <si>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</si>
  <si>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</si>
  <si>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</si>
  <si>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</si>
  <si>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</si>
  <si>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</si>
  <si>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</si>
  <si>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</si>
  <si>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</si>
  <si>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</si>
  <si>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</si>
  <si>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</si>
  <si>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</si>
  <si>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</si>
  <si>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</si>
  <si>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</si>
  <si>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</si>
  <si>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</si>
  <si>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</si>
  <si>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</si>
  <si>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</si>
  <si>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</si>
  <si>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</si>
  <si>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</si>
  <si>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</si>
  <si>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</si>
  <si>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</si>
  <si>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</si>
  <si>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</si>
  <si>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</si>
  <si>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</si>
  <si>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</si>
  <si>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</si>
  <si>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</si>
  <si>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</si>
  <si>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</si>
  <si>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</si>
  <si>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</si>
  <si>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</si>
  <si>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</si>
  <si>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</si>
  <si>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</si>
  <si>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</si>
  <si>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</si>
  <si>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</si>
  <si>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</si>
  <si>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</si>
  <si>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</si>
  <si>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</si>
  <si>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</si>
  <si>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</si>
  <si>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</si>
  <si>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</si>
  <si>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</si>
  <si>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</si>
  <si>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</si>
  <si>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</si>
  <si>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</si>
  <si>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</si>
  <si>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</si>
  <si>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</si>
  <si>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</si>
  <si>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</si>
  <si>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</si>
  <si>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</si>
  <si>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</si>
  <si>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</si>
  <si>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</si>
  <si>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</si>
  <si>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</si>
  <si>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</si>
  <si>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</si>
  <si>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</si>
  <si>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</si>
  <si>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</si>
  <si>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</si>
  <si>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</si>
  <si>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</si>
  <si>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</si>
  <si>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</si>
  <si>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</si>
  <si>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</si>
  <si>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</si>
  <si>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</si>
  <si>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</si>
  <si>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</si>
  <si>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</si>
  <si>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</si>
  <si>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</si>
  <si>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</si>
  <si>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</si>
  <si>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</si>
  <si>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</si>
  <si>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</si>
  <si>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</si>
  <si>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</si>
  <si>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</si>
  <si>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</si>
  <si>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</si>
  <si>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</si>
  <si>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</si>
  <si>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</si>
  <si>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</si>
  <si>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</si>
  <si>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</si>
  <si>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</si>
  <si>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</si>
  <si>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</si>
  <si>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</si>
  <si>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</si>
  <si>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</si>
  <si>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</si>
  <si>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</si>
  <si>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</si>
  <si>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</si>
  <si>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</si>
  <si>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</si>
  <si>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</si>
  <si>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</si>
  <si>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</si>
  <si>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</si>
  <si>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</si>
  <si>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</si>
  <si>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</si>
  <si>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</si>
  <si>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</si>
  <si>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</si>
  <si>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</si>
  <si>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</si>
  <si>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</si>
  <si>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</si>
  <si>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</si>
  <si>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</si>
  <si>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</si>
  <si>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</si>
  <si>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</si>
  <si>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</si>
  <si>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</si>
  <si>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</si>
  <si>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</si>
  <si>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</si>
  <si>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</si>
  <si>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</si>
  <si>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</si>
  <si>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</si>
  <si>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</si>
  <si>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</si>
  <si>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</si>
  <si>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</si>
  <si>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</si>
  <si>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</si>
  <si>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</si>
  <si>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</si>
  <si>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</si>
  <si>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</si>
  <si>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</si>
  <si>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</si>
  <si>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</si>
  <si>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</si>
  <si>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</si>
  <si>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</si>
  <si>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</si>
  <si>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</si>
  <si>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</si>
  <si>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</si>
  <si>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</si>
  <si>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</si>
  <si>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</si>
  <si>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</si>
  <si>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</si>
  <si>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</si>
  <si>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</si>
  <si>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</si>
  <si>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</si>
  <si>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</si>
  <si>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</si>
  <si>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</si>
  <si>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</si>
  <si>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</si>
  <si>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</si>
  <si>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</si>
  <si>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</si>
  <si>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</si>
  <si>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</si>
  <si>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</si>
  <si>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</si>
  <si>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</si>
  <si>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</si>
  <si>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</si>
  <si>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</si>
  <si>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</si>
  <si>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</si>
  <si>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</si>
  <si>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</si>
  <si>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</si>
  <si>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</si>
  <si>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</si>
  <si>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</si>
  <si>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</si>
  <si>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</si>
  <si>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</si>
  <si>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</si>
  <si>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</si>
  <si>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</si>
  <si>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</si>
  <si>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</si>
  <si>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</si>
  <si>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</si>
  <si>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</si>
  <si>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</si>
  <si>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</si>
  <si>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</si>
  <si>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</si>
  <si>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</si>
  <si>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</si>
  <si>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</si>
  <si>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</si>
  <si>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</si>
  <si>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</si>
  <si>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</si>
  <si>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</si>
  <si>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</si>
  <si>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</si>
  <si>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</si>
  <si>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</si>
  <si>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</si>
  <si>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</si>
  <si>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</si>
  <si>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</si>
  <si>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</si>
  <si>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</si>
  <si>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</si>
  <si>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</si>
  <si>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</si>
  <si>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</si>
  <si>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</si>
  <si>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</si>
  <si>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</si>
  <si>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</si>
  <si>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</si>
  <si>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</si>
  <si>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</si>
  <si>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</si>
  <si>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</si>
  <si>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</si>
  <si>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</si>
  <si>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</si>
  <si>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</si>
  <si>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</si>
  <si>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</si>
  <si>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</si>
  <si>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</si>
  <si>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</si>
  <si>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</si>
  <si>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</si>
  <si>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</si>
  <si>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</si>
  <si>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</si>
  <si>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</si>
  <si>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</si>
  <si>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</si>
  <si>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</si>
  <si>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</si>
  <si>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</si>
  <si>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</si>
  <si>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</si>
  <si>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</si>
  <si>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</si>
  <si>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</si>
  <si>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</si>
  <si>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</si>
  <si>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</si>
  <si>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</si>
  <si>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</si>
  <si>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</si>
  <si>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</si>
  <si>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</si>
  <si>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</si>
  <si>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</si>
  <si>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</si>
  <si>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</si>
  <si>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</si>
  <si>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</si>
  <si>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</si>
  <si>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</si>
  <si>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</si>
  <si>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</si>
  <si>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</si>
  <si>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</si>
  <si>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</si>
  <si>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</si>
  <si>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</si>
  <si>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</si>
  <si>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</si>
  <si>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</si>
  <si>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</si>
  <si>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</si>
  <si>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</si>
  <si>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</si>
  <si>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</si>
  <si>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</si>
  <si>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</si>
  <si>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</si>
  <si>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</si>
  <si>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</si>
  <si>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</si>
  <si>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</si>
  <si>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</si>
  <si>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</si>
  <si>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</si>
  <si>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</si>
  <si>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</si>
  <si>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</si>
  <si>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</si>
  <si>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</si>
  <si>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</si>
  <si>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</si>
  <si>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</si>
  <si>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</si>
  <si>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</si>
  <si>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</si>
  <si>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</si>
  <si>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</si>
  <si>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</si>
  <si>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</si>
  <si>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</si>
  <si>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</si>
  <si>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</si>
  <si>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</si>
  <si>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</si>
  <si>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</si>
  <si>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</si>
  <si>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</si>
  <si>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</si>
  <si>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</si>
  <si>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</si>
  <si>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</si>
  <si>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</si>
  <si>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</si>
  <si>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</si>
  <si>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</si>
  <si>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</si>
  <si>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</si>
  <si>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</si>
  <si>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</si>
  <si>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</si>
  <si>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</si>
  <si>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</si>
  <si>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</si>
  <si>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</si>
  <si>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</si>
  <si>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</si>
  <si>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</si>
  <si>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</si>
  <si>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</si>
  <si>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</si>
  <si>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</si>
  <si>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</si>
  <si>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</si>
  <si>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</si>
  <si>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</si>
  <si>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</si>
  <si>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</si>
  <si>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</si>
  <si>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</si>
  <si>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</si>
  <si>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</si>
  <si>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</si>
  <si>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</si>
  <si>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</si>
  <si>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</si>
  <si>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</si>
  <si>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</si>
  <si>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</si>
  <si>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</si>
  <si>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</si>
  <si>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</si>
  <si>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</si>
  <si>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</si>
  <si>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</si>
  <si>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</si>
  <si>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</si>
  <si>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</si>
  <si>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</si>
  <si>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</si>
  <si>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</si>
  <si>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</si>
  <si>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</si>
  <si>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</si>
  <si>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</si>
  <si>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</si>
  <si>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</si>
  <si>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</si>
  <si>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</si>
  <si>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</si>
  <si>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</si>
  <si>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</si>
  <si>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</si>
  <si>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</si>
  <si>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</si>
  <si>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</si>
  <si>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</si>
  <si>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</si>
  <si>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</si>
  <si>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</si>
  <si>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</si>
  <si>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</si>
  <si>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</si>
  <si>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</si>
  <si>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</si>
  <si>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</si>
  <si>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</si>
  <si>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</si>
  <si>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</si>
  <si>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</si>
  <si>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</si>
  <si>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</si>
  <si>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</si>
  <si>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</si>
  <si>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</si>
  <si>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</si>
  <si>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</si>
  <si>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</si>
  <si>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</si>
  <si>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</si>
  <si>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</si>
  <si>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</si>
  <si>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</si>
  <si>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</si>
  <si>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</si>
  <si>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</si>
  <si>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</si>
  <si>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</si>
  <si>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</si>
  <si>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</si>
  <si>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</si>
  <si>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</si>
  <si>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</si>
  <si>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</si>
  <si>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</si>
  <si>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</si>
  <si>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</si>
  <si>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</si>
  <si>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</si>
  <si>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</si>
  <si>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</si>
  <si>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</si>
  <si>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</si>
  <si>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</si>
  <si>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</si>
  <si>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</si>
  <si>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</si>
  <si>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</si>
  <si>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</si>
  <si>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</si>
  <si>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</si>
  <si>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</si>
  <si>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</si>
  <si>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</si>
  <si>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</si>
  <si>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</si>
  <si>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</si>
  <si>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</si>
  <si>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</si>
  <si>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</si>
  <si>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</si>
  <si>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</si>
  <si>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</si>
  <si>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</si>
  <si>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</si>
  <si>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</si>
  <si>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</si>
  <si>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</si>
  <si>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</si>
  <si>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</si>
  <si>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</si>
  <si>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</si>
  <si>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</si>
  <si>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</si>
  <si>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</si>
  <si>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</si>
  <si>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</si>
  <si>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</si>
  <si>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</si>
  <si>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</si>
  <si>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</si>
  <si>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</si>
  <si>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</si>
  <si>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</si>
  <si>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</si>
  <si>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</si>
  <si>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</si>
  <si>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</si>
  <si>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</si>
  <si>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</si>
  <si>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</si>
  <si>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</si>
  <si>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</si>
  <si>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</si>
  <si>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</si>
  <si>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</si>
  <si>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</si>
  <si>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</si>
  <si>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</si>
  <si>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</si>
  <si>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</si>
  <si>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</si>
  <si>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</si>
  <si>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</si>
  <si>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</si>
  <si>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</si>
  <si>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</si>
  <si>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</si>
  <si>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</si>
  <si>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</si>
  <si>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</si>
  <si>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</si>
  <si>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</si>
  <si>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</si>
  <si>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</si>
  <si>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</si>
  <si>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</si>
  <si>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</si>
  <si>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</si>
  <si>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</si>
  <si>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</si>
  <si>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</si>
  <si>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</si>
  <si>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</si>
  <si>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</si>
  <si>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</si>
  <si>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</si>
  <si>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</si>
  <si>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</si>
  <si>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</si>
  <si>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</si>
  <si>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</si>
  <si>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</si>
  <si>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</si>
  <si>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</si>
  <si>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</si>
  <si>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</si>
  <si>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</si>
  <si>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</si>
  <si>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</si>
  <si>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</si>
  <si>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</si>
  <si>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</si>
  <si>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</si>
  <si>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</si>
  <si>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</si>
  <si>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</si>
  <si>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</si>
  <si>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</si>
  <si>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</si>
  <si>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</si>
  <si>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</si>
  <si>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</si>
  <si>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</si>
  <si>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</si>
  <si>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</si>
  <si>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</si>
  <si>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</si>
  <si>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</si>
  <si>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</si>
  <si>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</si>
  <si>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</si>
  <si>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</si>
  <si>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</si>
  <si>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</si>
  <si>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</si>
  <si>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</si>
  <si>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</si>
  <si>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</si>
  <si>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</si>
  <si>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</si>
  <si>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</si>
  <si>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</si>
  <si>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</si>
  <si>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</si>
  <si>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</si>
  <si>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</si>
  <si>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</si>
  <si>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</si>
  <si>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</si>
  <si>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</si>
  <si>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</si>
  <si>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</si>
  <si>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</si>
  <si>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</si>
  <si>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</si>
  <si>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</si>
  <si>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</si>
  <si>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</si>
  <si>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</si>
  <si>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</si>
  <si>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</si>
  <si>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</si>
  <si>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</si>
  <si>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</si>
  <si>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</si>
  <si>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</si>
  <si>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</si>
  <si>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</si>
  <si>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</si>
  <si>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</si>
  <si>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</si>
  <si>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</si>
  <si>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</si>
  <si>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</si>
  <si>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</si>
  <si>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</si>
  <si>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</si>
  <si>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</si>
  <si>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</si>
  <si>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</si>
  <si>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</si>
  <si>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</si>
  <si>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</si>
  <si>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</si>
  <si>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</si>
  <si>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</si>
  <si>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</si>
  <si>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</si>
  <si>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</si>
  <si>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</si>
  <si>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</si>
  <si>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</si>
  <si>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</si>
  <si>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</si>
  <si>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</si>
  <si>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</si>
  <si>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</si>
  <si>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</si>
  <si>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</si>
  <si>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</si>
  <si>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</si>
  <si>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</si>
  <si>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</si>
  <si>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</si>
  <si>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</si>
  <si>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</si>
  <si>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</si>
  <si>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</si>
  <si>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</si>
  <si>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</si>
  <si>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</si>
  <si>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</si>
  <si>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</si>
  <si>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</si>
  <si>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</si>
  <si>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</si>
  <si>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</si>
  <si>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</si>
  <si>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</si>
  <si>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</si>
  <si>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</si>
  <si>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</si>
  <si>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</si>
  <si>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</si>
  <si>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</si>
  <si>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</si>
  <si>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</si>
  <si>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</si>
  <si>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</si>
  <si>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</si>
  <si>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</si>
  <si>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</si>
  <si>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</si>
  <si>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</si>
  <si>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</si>
  <si>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</si>
  <si>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</si>
  <si>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</si>
  <si>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</si>
  <si>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</si>
  <si>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</si>
  <si>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</si>
  <si>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</si>
  <si>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</si>
  <si>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</si>
  <si>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</si>
  <si>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</si>
  <si>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</si>
  <si>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</si>
  <si>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</si>
  <si>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</si>
  <si>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</si>
  <si>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</si>
  <si>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</si>
  <si>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</si>
  <si>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</si>
  <si>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</si>
  <si>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</si>
  <si>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</si>
  <si>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</si>
  <si>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</si>
  <si>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</si>
  <si>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</si>
  <si>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</si>
  <si>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</si>
  <si>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</si>
  <si>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</si>
  <si>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</si>
  <si>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</si>
  <si>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</si>
  <si>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</si>
  <si>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</si>
  <si>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</si>
  <si>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</si>
  <si>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</si>
  <si>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</si>
  <si>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</si>
  <si>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</si>
  <si>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</si>
  <si>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</si>
  <si>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</si>
  <si>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</si>
  <si>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</si>
  <si>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</si>
  <si>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</si>
  <si>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</si>
  <si>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</si>
  <si>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</si>
  <si>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</si>
  <si>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</si>
  <si>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</si>
  <si>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</si>
  <si>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</si>
  <si>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</si>
  <si>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</si>
  <si>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</si>
  <si>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</si>
  <si>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</si>
  <si>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</si>
  <si>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</si>
  <si>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</si>
  <si>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</si>
  <si>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</si>
  <si>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</si>
  <si>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</si>
  <si>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</si>
  <si>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</si>
  <si>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</si>
  <si>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</si>
  <si>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</si>
  <si>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</si>
  <si>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</si>
  <si>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</si>
  <si>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</si>
  <si>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</si>
  <si>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</si>
  <si>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</si>
  <si>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</si>
  <si>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</si>
  <si>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</si>
  <si>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</si>
  <si>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</si>
  <si>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</si>
  <si>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</si>
  <si>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</si>
  <si>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</si>
  <si>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</si>
  <si>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</si>
  <si>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</si>
  <si>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</si>
  <si>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</si>
  <si>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</si>
  <si>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</si>
  <si>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</si>
  <si>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</si>
  <si>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</si>
  <si>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</si>
  <si>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</si>
  <si>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</si>
  <si>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</si>
  <si>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</si>
  <si>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</si>
  <si>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</si>
  <si>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</si>
  <si>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</si>
  <si>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</si>
  <si>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</si>
  <si>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</si>
  <si>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</si>
  <si>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</si>
  <si>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</si>
  <si>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</si>
  <si>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</si>
  <si>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</si>
  <si>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</si>
  <si>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</si>
  <si>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</si>
  <si>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</si>
  <si>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</si>
  <si>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</si>
  <si>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</si>
  <si>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</si>
  <si>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</si>
  <si>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</si>
  <si>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</si>
  <si>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</si>
  <si>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</si>
  <si>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</si>
  <si>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</si>
  <si>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</si>
  <si>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</si>
  <si>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</si>
  <si>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</si>
  <si>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</si>
  <si>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</si>
  <si>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</si>
  <si>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</si>
  <si>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</si>
  <si>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</si>
  <si>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</si>
  <si>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</si>
  <si>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</si>
  <si>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</si>
  <si>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</si>
  <si>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</si>
  <si>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</si>
  <si>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</si>
  <si>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</si>
  <si>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</si>
  <si>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</si>
  <si>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</si>
  <si>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</si>
  <si>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</si>
  <si>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</si>
  <si>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</si>
  <si>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</si>
  <si>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</si>
  <si>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</si>
  <si>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</si>
  <si>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</si>
  <si>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</si>
  <si>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</si>
  <si>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</si>
  <si>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</si>
  <si>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</si>
  <si>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</si>
  <si>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</si>
  <si>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</si>
  <si>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</si>
  <si>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</si>
  <si>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</si>
  <si>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</si>
  <si>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</si>
  <si>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</si>
  <si>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</si>
  <si>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</si>
  <si>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</si>
  <si>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</si>
  <si>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</si>
  <si>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</si>
  <si>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</si>
  <si>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</si>
  <si>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</si>
  <si>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</si>
  <si>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</si>
  <si>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</si>
  <si>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</si>
  <si>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</si>
  <si>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</si>
  <si>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</si>
  <si>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</si>
  <si>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</si>
  <si>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</si>
  <si>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</si>
  <si>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</si>
  <si>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</si>
  <si>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</si>
  <si>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</si>
  <si>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</si>
  <si>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</si>
  <si>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</si>
  <si>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</si>
  <si>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</si>
  <si>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</si>
  <si>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</si>
  <si>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</si>
  <si>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</si>
  <si>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</si>
  <si>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</si>
  <si>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</si>
  <si>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</si>
  <si>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</si>
  <si>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</si>
  <si>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</si>
  <si>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</si>
  <si>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</si>
  <si>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</si>
  <si>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</si>
  <si>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</si>
  <si>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</si>
  <si>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</si>
  <si>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</si>
  <si>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</si>
  <si>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</si>
  <si>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</si>
  <si>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</si>
  <si>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</si>
  <si>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</si>
  <si>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</si>
  <si>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</si>
  <si>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</si>
  <si>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</si>
  <si>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</si>
  <si>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</si>
  <si>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</si>
  <si>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</si>
  <si>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</si>
  <si>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</si>
  <si>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</si>
  <si>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</si>
  <si>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</si>
  <si>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</si>
  <si>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</si>
  <si>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</si>
  <si>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</si>
  <si>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</si>
  <si>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</si>
  <si>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</si>
  <si>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</si>
  <si>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</si>
  <si>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</si>
  <si>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</si>
  <si>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</si>
  <si>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</si>
  <si>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</si>
  <si>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</si>
  <si>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</si>
  <si>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</si>
  <si>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</si>
  <si>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</si>
  <si>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</si>
  <si>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</si>
  <si>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</si>
  <si>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</si>
  <si>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</si>
  <si>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</si>
  <si>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</si>
  <si>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</si>
  <si>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</si>
  <si>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</si>
  <si>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</si>
  <si>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</si>
  <si>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</si>
  <si>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</si>
  <si>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</si>
  <si>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</si>
  <si>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</si>
  <si>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</si>
  <si>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</si>
  <si>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</si>
  <si>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</si>
  <si>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</si>
  <si>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</si>
  <si>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</si>
  <si>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</si>
  <si>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</si>
  <si>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</si>
  <si>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</si>
  <si>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</si>
  <si>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</si>
  <si>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</si>
  <si>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</si>
  <si>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</si>
  <si>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</si>
  <si>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</si>
  <si>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</si>
  <si>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</si>
  <si>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</si>
  <si>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</si>
  <si>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</si>
  <si>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</si>
  <si>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</si>
  <si>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</si>
  <si>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</si>
  <si>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</si>
  <si>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</si>
  <si>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</si>
  <si>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Julio Cesar</t>
  </si>
  <si>
    <t>Serviços de alívio de tensão -  Condicionado à temperatura</t>
  </si>
  <si>
    <t>Julio</t>
  </si>
  <si>
    <t>Execução de soldas -  Condicionado à temperatura</t>
  </si>
  <si>
    <t>Jovânio</t>
  </si>
  <si>
    <t>1 (José Carlos + Larocca)</t>
  </si>
  <si>
    <t xml:space="preserve">ZUC-ZCG 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</si>
  <si>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</si>
  <si>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</si>
  <si>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</si>
  <si>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</si>
  <si>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</si>
  <si>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</si>
  <si>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</si>
  <si>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</si>
  <si>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</si>
  <si>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</si>
  <si>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KM9K1</t>
  </si>
  <si>
    <t>ZTO-ZCZ</t>
  </si>
  <si>
    <t>ZTOZCZ</t>
  </si>
  <si>
    <t>Inspeção R7D</t>
  </si>
  <si>
    <t>Wesley</t>
  </si>
  <si>
    <t>ZCD1171 / 1091111</t>
  </si>
  <si>
    <t>Fábio Cabral</t>
  </si>
  <si>
    <t>1091111</t>
  </si>
  <si>
    <t>Serviços de socaria (Socaria no bloqueio)</t>
  </si>
  <si>
    <t>2 (Lucas+Francisco)</t>
  </si>
  <si>
    <t>ZBV2</t>
  </si>
  <si>
    <t>Dedimes</t>
  </si>
  <si>
    <t>2 (Lucas + 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</si>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</sst>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1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X57" activePane="topRight" state="frozen"/>
      <selection pane="topRight" activeCell="Y63" sqref="Y63:Y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5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5" t="s">
        <v>1043</v>
      </c>
      <c r="AZ3" s="65"/>
      <c r="BA3" s="282"/>
      <c r="BB3" s="283"/>
      <c r="BC3" s="262" t="s">
        <v>1036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 hidden="1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/>
      <c r="BI56" s="18"/>
      <c r="BJ56" s="18"/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 hidden="1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1215</v>
      </c>
      <c r="W57" s="115" t="s">
        <v>1216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/>
      <c r="BI57" s="18"/>
      <c r="BJ57" s="18"/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 hidden="1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1217</v>
      </c>
      <c r="W58" s="115" t="s">
        <v>1218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/>
      <c r="BI58" s="18"/>
      <c r="BJ58" s="18"/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 hidden="1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1219</v>
      </c>
      <c r="W59" s="115" t="s">
        <v>1218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/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/>
      <c r="BI59" s="18"/>
      <c r="BJ59" s="18"/>
      <c r="BK59" s="19"/>
      <c r="BL59" s="17"/>
      <c r="BM59" s="142"/>
      <c r="BN59" s="142"/>
      <c r="BO59" s="142"/>
      <c r="BP59" s="240"/>
      <c r="BQ59" s="13">
        <f t="shared" si="1"/>
        <v>0</v>
      </c>
      <c r="BR59" s="20">
        <f t="shared" si="2"/>
        <v>0</v>
      </c>
      <c r="BS59" s="244" t="str">
        <f t="shared" si="3"/>
        <v/>
      </c>
      <c r="BT59" s="8" t="str">
        <f>IF(BN59="","",SUBSTITUTE(BM59," ","")&amp;SUBSTITUTE(BN59," ",""))</f>
        <v/>
      </c>
      <c r="BU59" s="8"/>
    </row>
    <row r="60" spans="1:73" hidden="1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1220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/>
      <c r="BI60" s="18"/>
      <c r="BJ60" s="18"/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 hidden="1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/>
      <c r="BI61" s="18"/>
      <c r="BJ61" s="18"/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 hidden="1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/>
      <c r="BI62" s="18"/>
      <c r="BJ62" s="18"/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 hidden="1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1218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/>
      <c r="BI63" s="18"/>
      <c r="BJ63" s="18"/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 hidden="1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1222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/>
      <c r="BI64" s="18"/>
      <c r="BJ64" s="18"/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 hidden="1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/>
      <c r="BI65" s="18"/>
      <c r="BJ65" s="18"/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1223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1224</v>
      </c>
      <c r="N66" s="115" t="s">
        <v>1225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1226</v>
      </c>
      <c r="W66" s="115" t="s">
        <v>1227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1226</v>
      </c>
      <c r="W67" s="115" t="s">
        <v>1228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1226</v>
      </c>
      <c r="W68" s="115" t="s">
        <v>1229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 hidden="1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1230</v>
      </c>
      <c r="I69" s="156" t="s">
        <v>1230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1226</v>
      </c>
      <c r="W69" s="115" t="s">
        <v>1231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tr">
        <f>BS_CONTROLE[[#This Row],[Local - Partida]]</f>
        <v>ZSH</v>
      </c>
      <c r="AL69" s="33" t="str">
        <f>BS_CONTROLE[[#This Row],[Local - Encerramento]]</f>
        <v>ZSH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/>
      <c r="BI69" s="18"/>
      <c r="BJ69" s="18"/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 hidden="1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1226</v>
      </c>
      <c r="W70" s="115" t="s">
        <v>1218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/>
      <c r="BI70" s="18"/>
      <c r="BJ70" s="18"/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 hidden="1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1226</v>
      </c>
      <c r="W71" s="115" t="s">
        <v>1218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/>
      <c r="BI71" s="18"/>
      <c r="BJ71" s="18"/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 hidden="1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1232</v>
      </c>
      <c r="I72" s="156" t="s">
        <v>101</v>
      </c>
      <c r="J72" s="139">
        <v>73</v>
      </c>
      <c r="K72" s="139">
        <v>9.6999999999999993</v>
      </c>
      <c r="L72" s="115"/>
      <c r="M72" s="139" t="s">
        <v>1233</v>
      </c>
      <c r="N72" s="139" t="s">
        <v>1234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1235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/>
      <c r="BI72" s="18"/>
      <c r="BJ72" s="18"/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 hidden="1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1218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/>
      <c r="BI73" s="18"/>
      <c r="BJ73" s="18"/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 hidden="1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1236</v>
      </c>
      <c r="W74" s="115" t="s">
        <v>1216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/>
      <c r="BI74" s="18"/>
      <c r="BJ74" s="18"/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</v>
      </c>
      <c r="B75" s="153"/>
      <c r="C75" s="154" t="str">
        <f>IF(BS_CONTROLE[[#This Row],[DATA]]="","",WEEKNUM(BS_CONTROLE[[#This Row],[DATA]]))</f>
        <v/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 t="str">
        <f t="shared" si="12"/>
        <v>*</v>
      </c>
      <c r="BR75" s="20" t="str">
        <f t="shared" si="13"/>
        <v>*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</v>
      </c>
      <c r="B76" s="153"/>
      <c r="C76" s="154" t="str">
        <f>IF(BS_CONTROLE[[#This Row],[DATA]]="","",WEEKNUM(BS_CONTROLE[[#This Row],[DATA]]))</f>
        <v/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 t="str">
        <f t="shared" si="12"/>
        <v>*</v>
      </c>
      <c r="BR76" s="20" t="str">
        <f t="shared" si="13"/>
        <v>*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 hidden="1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1237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1238</v>
      </c>
      <c r="W77" s="115" t="s">
        <v>1218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/>
      <c r="BI77" s="18"/>
      <c r="BJ77" s="18"/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 hidden="1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1239</v>
      </c>
      <c r="I78" s="197" t="s">
        <v>1239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1238</v>
      </c>
      <c r="W78" s="115" t="s">
        <v>1240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/>
      <c r="BI78" s="18"/>
      <c r="BJ78" s="18"/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 hidden="1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1218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/>
      <c r="AS80" s="118"/>
      <c r="AT80" s="118"/>
      <c r="AU80" s="164"/>
      <c r="AV80" s="164"/>
      <c r="AW80" s="15"/>
      <c r="AX80" s="15"/>
      <c r="AY80" s="12">
        <f t="shared" si="15"/>
        <v>0</v>
      </c>
      <c r="AZ80" s="190"/>
      <c r="BA80" s="119"/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/>
      <c r="BI80" s="18"/>
      <c r="BJ80" s="18"/>
      <c r="BK80" s="19"/>
      <c r="BL80" s="17"/>
      <c r="BM80" s="142"/>
      <c r="BN80" s="142"/>
      <c r="BO80" s="142"/>
      <c r="BP80" s="240"/>
      <c r="BQ80" s="13">
        <f t="shared" si="12"/>
        <v>0</v>
      </c>
      <c r="BR80" s="20">
        <f t="shared" si="13"/>
        <v>0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 hidden="1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1241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/>
      <c r="AS81" s="118"/>
      <c r="AT81" s="118"/>
      <c r="AU81" s="164"/>
      <c r="AV81" s="164"/>
      <c r="AW81" s="15"/>
      <c r="AX81" s="15"/>
      <c r="AY81" s="12">
        <f t="shared" si="15"/>
        <v>0</v>
      </c>
      <c r="AZ81" s="190"/>
      <c r="BA81" s="119"/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/>
      <c r="BI81" s="18"/>
      <c r="BJ81" s="18"/>
      <c r="BK81" s="19"/>
      <c r="BL81" s="17"/>
      <c r="BM81" s="142"/>
      <c r="BN81" s="142"/>
      <c r="BO81" s="142"/>
      <c r="BP81" s="240"/>
      <c r="BQ81" s="13">
        <f t="shared" si="12"/>
        <v>0</v>
      </c>
      <c r="BR81" s="20">
        <f t="shared" si="13"/>
        <v>0</v>
      </c>
      <c r="BS81" s="244" t="str">
        <f t="shared" si="14"/>
        <v/>
      </c>
      <c r="BT81" s="8" t="str">
        <f>IF(BN81="","",SUBSTITUTE(BM81," ","")&amp;SUBSTITUTE(BN81," ",""))</f>
        <v/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1242</v>
      </c>
      <c r="I82" s="156" t="s">
        <v>1242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1243</v>
      </c>
      <c r="W82" s="115" t="s">
        <v>1194</v>
      </c>
      <c r="X82" s="114" t="s">
        <v>522</v>
      </c>
      <c r="Y82" s="141"/>
      <c r="Z82" s="114" t="s">
        <v>527</v>
      </c>
      <c r="AA82" s="115" t="s">
        <v>1244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/>
      </c>
      <c r="B83" s="153"/>
      <c r="C83" s="154" t="str">
        <f>IF(BS_CONTROLE[[#This Row],[DATA]]="","",WEEKNUM(BS_CONTROLE[[#This Row],[DATA]]))</f>
        <v/>
      </c>
      <c r="D83" s="155"/>
      <c r="E83" s="234">
        <v>74</v>
      </c>
      <c r="F83" s="140"/>
      <c r="G83" s="175" t="str">
        <f>IF(D83="","*",VLOOKUP(F83,BS_ATIVIDADE[#Data],3,FALSE))</f>
        <v>*</v>
      </c>
      <c r="H83" s="197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4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5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37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 t="str">
        <f t="shared" si="12"/>
        <v>*</v>
      </c>
      <c r="BR83" s="20" t="str">
        <f t="shared" si="13"/>
        <v>*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3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49" operator="equal">
      <formula>"NÃO"</formula>
    </cfRule>
    <cfRule type="cellIs" dxfId="436" priority="750" operator="equal">
      <formula>"SIM"</formula>
    </cfRule>
  </conditionalFormatting>
  <conditionalFormatting sqref="AZ9 AZ326:AZ784 AZ13:AZ14 AZ34:AZ324 AZ16:AZ25 AZ28 AZ11">
    <cfRule type="expression" dxfId="435" priority="43205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89" operator="equal">
      <formula>"ERRO"</formula>
    </cfRule>
  </conditionalFormatting>
  <conditionalFormatting sqref="BQ161:BQ788 BQ13 BQ34:BQ159 BQ17:BQ25 BQ11">
    <cfRule type="cellIs" dxfId="433" priority="43184" operator="equal">
      <formula>"Produção e Intervalo"</formula>
    </cfRule>
    <cfRule type="cellIs" dxfId="432" priority="43185" operator="equal">
      <formula>"Aderente"</formula>
    </cfRule>
    <cfRule type="cellIs" dxfId="431" priority="43186" operator="equal">
      <formula>"Intervalo"</formula>
    </cfRule>
    <cfRule type="cellIs" dxfId="430" priority="43187" operator="equal">
      <formula>"Produção"</formula>
    </cfRule>
    <cfRule type="cellIs" dxfId="429" priority="43188" operator="equal">
      <formula>"ERRO"</formula>
    </cfRule>
  </conditionalFormatting>
  <conditionalFormatting sqref="BR9:BS9 BR13:BS14 BR36:BS804 BR34:BR35 BS29:BS35 BR16:BS26 BR28:BS28 BR11:BS11 BS6:BS16 BS27">
    <cfRule type="cellIs" dxfId="428" priority="43166" operator="equal">
      <formula>"*"</formula>
    </cfRule>
    <cfRule type="cellIs" dxfId="427" priority="43167" operator="greaterThanOrEqual">
      <formula>1</formula>
    </cfRule>
    <cfRule type="cellIs" dxfId="426" priority="43168" operator="lessThan">
      <formula>1</formula>
    </cfRule>
  </conditionalFormatting>
  <conditionalFormatting sqref="BH787 BH9 BH34:BI35 BH36:BH407 BH410:BH784 BH13:BH14 BH16:BH25 BH28 BH11">
    <cfRule type="iconSet" priority="44989">
      <iconSet showValue="0">
        <cfvo type="percent" val="0"/>
        <cfvo type="num" val="1"/>
        <cfvo type="num" val="1" gte="0"/>
      </iconSet>
    </cfRule>
    <cfRule type="iconSet" priority="449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804 BK42:BK4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6">
      <formula>#REF!=1</formula>
    </cfRule>
  </conditionalFormatting>
  <conditionalFormatting sqref="BP10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">
    <cfRule type="iconSet" priority="45021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0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6">
      <iconSet showValue="0">
        <cfvo type="percent" val="0"/>
        <cfvo type="num" val="1"/>
        <cfvo type="num" val="1" gte="0"/>
      </iconSet>
    </cfRule>
  </conditionalFormatting>
  <conditionalFormatting sqref="BJ62 BJ131:BK131 BJ124:BJ130 BJ132:BJ140 BJ142 BJ118:BJ122 BJ179:BJ190 BJ171:BJ177 BJ144:BJ168 BJ64:BJ116 BJ192:BJ332 BH408:BH409 BJ334:BJ407 BJ409:BJ784 BJ13:BJ14 BJ16:BJ25 BJ28 BJ11 BJ9:BK9 BJ34:BJ35 BJ43:BK43 BJ37:BJ60">
    <cfRule type="iconSet" priority="450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7" operator="equal">
      <formula>"OPORTUNIDADE"</formula>
    </cfRule>
  </conditionalFormatting>
  <conditionalFormatting sqref="Z191">
    <cfRule type="cellIs" dxfId="423" priority="585" operator="equal">
      <formula>"NÃO"</formula>
    </cfRule>
    <cfRule type="cellIs" dxfId="422" priority="586" operator="equal">
      <formula>"SIM"</formula>
    </cfRule>
  </conditionalFormatting>
  <conditionalFormatting sqref="Z193">
    <cfRule type="cellIs" dxfId="421" priority="584" operator="equal">
      <formula>"OPORTUNIDADE"</formula>
    </cfRule>
  </conditionalFormatting>
  <conditionalFormatting sqref="Z193">
    <cfRule type="cellIs" dxfId="420" priority="582" operator="equal">
      <formula>"NÃO"</formula>
    </cfRule>
    <cfRule type="cellIs" dxfId="419" priority="583" operator="equal">
      <formula>"SIM"</formula>
    </cfRule>
  </conditionalFormatting>
  <conditionalFormatting sqref="BP181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7" operator="equal">
      <formula>"OPORTUNIDADE"</formula>
    </cfRule>
  </conditionalFormatting>
  <conditionalFormatting sqref="Y191">
    <cfRule type="cellIs" dxfId="417" priority="575" operator="equal">
      <formula>"NÃO"</formula>
    </cfRule>
    <cfRule type="cellIs" dxfId="416" priority="576" operator="equal">
      <formula>"SIM"</formula>
    </cfRule>
  </conditionalFormatting>
  <conditionalFormatting sqref="Y193">
    <cfRule type="cellIs" dxfId="415" priority="574" operator="equal">
      <formula>"OPORTUNIDADE"</formula>
    </cfRule>
  </conditionalFormatting>
  <conditionalFormatting sqref="Y193">
    <cfRule type="cellIs" dxfId="414" priority="572" operator="equal">
      <formula>"NÃO"</formula>
    </cfRule>
    <cfRule type="cellIs" dxfId="413" priority="573" operator="equal">
      <formula>"SIM"</formula>
    </cfRule>
  </conditionalFormatting>
  <conditionalFormatting sqref="BP18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3" operator="equal">
      <formula>"OPORTUNIDADE"</formula>
    </cfRule>
  </conditionalFormatting>
  <conditionalFormatting sqref="Z210">
    <cfRule type="cellIs" dxfId="411" priority="521" operator="equal">
      <formula>"NÃO"</formula>
    </cfRule>
    <cfRule type="cellIs" dxfId="410" priority="522" operator="equal">
      <formula>"SIM"</formula>
    </cfRule>
  </conditionalFormatting>
  <conditionalFormatting sqref="Y210:Y214">
    <cfRule type="cellIs" dxfId="409" priority="520" operator="equal">
      <formula>"OPORTUNIDADE"</formula>
    </cfRule>
  </conditionalFormatting>
  <conditionalFormatting sqref="Y210:Y214">
    <cfRule type="cellIs" dxfId="408" priority="518" operator="equal">
      <formula>"NÃO"</formula>
    </cfRule>
    <cfRule type="cellIs" dxfId="407" priority="519" operator="equal">
      <formula>"SIM"</formula>
    </cfRule>
  </conditionalFormatting>
  <conditionalFormatting sqref="Y208">
    <cfRule type="cellIs" dxfId="406" priority="517" operator="equal">
      <formula>"OPORTUNIDADE"</formula>
    </cfRule>
  </conditionalFormatting>
  <conditionalFormatting sqref="Y208">
    <cfRule type="cellIs" dxfId="405" priority="515" operator="equal">
      <formula>"NÃO"</formula>
    </cfRule>
    <cfRule type="cellIs" dxfId="404" priority="516" operator="equal">
      <formula>"SIM"</formula>
    </cfRule>
  </conditionalFormatting>
  <conditionalFormatting sqref="Y207">
    <cfRule type="cellIs" dxfId="403" priority="514" operator="equal">
      <formula>"OPORTUNIDADE"</formula>
    </cfRule>
  </conditionalFormatting>
  <conditionalFormatting sqref="Y207">
    <cfRule type="cellIs" dxfId="402" priority="512" operator="equal">
      <formula>"NÃO"</formula>
    </cfRule>
    <cfRule type="cellIs" dxfId="401" priority="513" operator="equal">
      <formula>"SIM"</formula>
    </cfRule>
  </conditionalFormatting>
  <conditionalFormatting sqref="Y206">
    <cfRule type="cellIs" dxfId="400" priority="511" operator="equal">
      <formula>"OPORTUNIDADE"</formula>
    </cfRule>
  </conditionalFormatting>
  <conditionalFormatting sqref="Y206">
    <cfRule type="cellIs" dxfId="399" priority="509" operator="equal">
      <formula>"NÃO"</formula>
    </cfRule>
    <cfRule type="cellIs" dxfId="398" priority="510" operator="equal">
      <formula>"SIM"</formula>
    </cfRule>
  </conditionalFormatting>
  <conditionalFormatting sqref="Y205">
    <cfRule type="cellIs" dxfId="397" priority="508" operator="equal">
      <formula>"OPORTUNIDADE"</formula>
    </cfRule>
  </conditionalFormatting>
  <conditionalFormatting sqref="Y205">
    <cfRule type="cellIs" dxfId="396" priority="506" operator="equal">
      <formula>"NÃO"</formula>
    </cfRule>
    <cfRule type="cellIs" dxfId="395" priority="507" operator="equal">
      <formula>"SIM"</formula>
    </cfRule>
  </conditionalFormatting>
  <conditionalFormatting sqref="Y204">
    <cfRule type="cellIs" dxfId="394" priority="505" operator="equal">
      <formula>"OPORTUNIDADE"</formula>
    </cfRule>
  </conditionalFormatting>
  <conditionalFormatting sqref="Y204">
    <cfRule type="cellIs" dxfId="393" priority="503" operator="equal">
      <formula>"NÃO"</formula>
    </cfRule>
    <cfRule type="cellIs" dxfId="392" priority="504" operator="equal">
      <formula>"SIM"</formula>
    </cfRule>
  </conditionalFormatting>
  <conditionalFormatting sqref="Y203">
    <cfRule type="cellIs" dxfId="391" priority="502" operator="equal">
      <formula>"OPORTUNIDADE"</formula>
    </cfRule>
  </conditionalFormatting>
  <conditionalFormatting sqref="Y203">
    <cfRule type="cellIs" dxfId="390" priority="500" operator="equal">
      <formula>"NÃO"</formula>
    </cfRule>
    <cfRule type="cellIs" dxfId="389" priority="501" operator="equal">
      <formula>"SIM"</formula>
    </cfRule>
  </conditionalFormatting>
  <conditionalFormatting sqref="BQ160">
    <cfRule type="cellIs" dxfId="388" priority="495" operator="equal">
      <formula>"Produção e Intervalo"</formula>
    </cfRule>
    <cfRule type="cellIs" dxfId="387" priority="496" operator="equal">
      <formula>"Aderente"</formula>
    </cfRule>
    <cfRule type="cellIs" dxfId="386" priority="497" operator="equal">
      <formula>"Intervalo"</formula>
    </cfRule>
    <cfRule type="cellIs" dxfId="385" priority="498" operator="equal">
      <formula>"Produção"</formula>
    </cfRule>
    <cfRule type="cellIs" dxfId="384" priority="499" operator="equal">
      <formula>"ERRO"</formula>
    </cfRule>
  </conditionalFormatting>
  <conditionalFormatting sqref="BJ169:BK169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88" operator="equal">
      <formula>"OPORTUNIDADE"</formula>
    </cfRule>
  </conditionalFormatting>
  <conditionalFormatting sqref="Y221">
    <cfRule type="cellIs" dxfId="382" priority="486" operator="equal">
      <formula>"NÃO"</formula>
    </cfRule>
    <cfRule type="cellIs" dxfId="381" priority="487" operator="equal">
      <formula>"SIM"</formula>
    </cfRule>
  </conditionalFormatting>
  <conditionalFormatting sqref="Y229">
    <cfRule type="cellIs" dxfId="380" priority="482" operator="equal">
      <formula>"OPORTUNIDADE"</formula>
    </cfRule>
  </conditionalFormatting>
  <conditionalFormatting sqref="Y229">
    <cfRule type="cellIs" dxfId="379" priority="480" operator="equal">
      <formula>"NÃO"</formula>
    </cfRule>
    <cfRule type="cellIs" dxfId="378" priority="481" operator="equal">
      <formula>"SIM"</formula>
    </cfRule>
  </conditionalFormatting>
  <conditionalFormatting sqref="BP2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3" operator="equal">
      <formula>"OPORTUNIDADE"</formula>
    </cfRule>
  </conditionalFormatting>
  <conditionalFormatting sqref="Y241:Z241">
    <cfRule type="cellIs" dxfId="376" priority="461" operator="equal">
      <formula>"NÃO"</formula>
    </cfRule>
    <cfRule type="cellIs" dxfId="375" priority="462" operator="equal">
      <formula>"SIM"</formula>
    </cfRule>
  </conditionalFormatting>
  <conditionalFormatting sqref="BP2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6" operator="equal">
      <formula>"OPORTUNIDADE"</formula>
    </cfRule>
  </conditionalFormatting>
  <conditionalFormatting sqref="Z238">
    <cfRule type="cellIs" dxfId="373" priority="454" operator="equal">
      <formula>"NÃO"</formula>
    </cfRule>
    <cfRule type="cellIs" dxfId="372" priority="455" operator="equal">
      <formula>"SIM"</formula>
    </cfRule>
  </conditionalFormatting>
  <conditionalFormatting sqref="BK24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5" operator="equal">
      <formula>"OPORTUNIDADE"</formula>
    </cfRule>
  </conditionalFormatting>
  <conditionalFormatting sqref="Y6:Y7">
    <cfRule type="cellIs" dxfId="370" priority="403" operator="equal">
      <formula>"NÃO"</formula>
    </cfRule>
    <cfRule type="cellIs" dxfId="369" priority="404" operator="equal">
      <formula>"SIM"</formula>
    </cfRule>
  </conditionalFormatting>
  <conditionalFormatting sqref="Z7">
    <cfRule type="cellIs" dxfId="368" priority="389" operator="equal">
      <formula>"OPORTUNIDADE"</formula>
    </cfRule>
  </conditionalFormatting>
  <conditionalFormatting sqref="Z7">
    <cfRule type="cellIs" dxfId="367" priority="387" operator="equal">
      <formula>"NÃO"</formula>
    </cfRule>
    <cfRule type="cellIs" dxfId="366" priority="388" operator="equal">
      <formula>"SIM"</formula>
    </cfRule>
  </conditionalFormatting>
  <conditionalFormatting sqref="AZ7">
    <cfRule type="expression" dxfId="365" priority="399">
      <formula>#REF!=1</formula>
    </cfRule>
  </conditionalFormatting>
  <conditionalFormatting sqref="BE7 U7 AY7">
    <cfRule type="cellIs" dxfId="364" priority="398" operator="equal">
      <formula>"ERRO"</formula>
    </cfRule>
  </conditionalFormatting>
  <conditionalFormatting sqref="BP7">
    <cfRule type="cellIs" dxfId="363" priority="393" operator="equal">
      <formula>"Produção e Intervalo"</formula>
    </cfRule>
    <cfRule type="cellIs" dxfId="362" priority="394" operator="equal">
      <formula>"Aderente"</formula>
    </cfRule>
    <cfRule type="cellIs" dxfId="361" priority="395" operator="equal">
      <formula>"Intervalo"</formula>
    </cfRule>
    <cfRule type="cellIs" dxfId="360" priority="396" operator="equal">
      <formula>"Produção"</formula>
    </cfRule>
    <cfRule type="cellIs" dxfId="359" priority="397" operator="equal">
      <formula>"ERRO"</formula>
    </cfRule>
  </conditionalFormatting>
  <conditionalFormatting sqref="BQ7:BR7">
    <cfRule type="cellIs" dxfId="358" priority="390" operator="equal">
      <formula>"*"</formula>
    </cfRule>
    <cfRule type="cellIs" dxfId="357" priority="391" operator="greaterThanOrEqual">
      <formula>1</formula>
    </cfRule>
    <cfRule type="cellIs" dxfId="356" priority="392" operator="lessThan">
      <formula>1</formula>
    </cfRule>
  </conditionalFormatting>
  <conditionalFormatting sqref="BH7">
    <cfRule type="iconSet" priority="400">
      <iconSet showValue="0">
        <cfvo type="percent" val="0"/>
        <cfvo type="num" val="1"/>
        <cfvo type="num" val="1" gte="0"/>
      </iconSet>
    </cfRule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1" operator="equal">
      <formula>"OPORTUNIDADE"</formula>
    </cfRule>
  </conditionalFormatting>
  <conditionalFormatting sqref="Z6">
    <cfRule type="cellIs" dxfId="354" priority="369" operator="equal">
      <formula>"NÃO"</formula>
    </cfRule>
    <cfRule type="cellIs" dxfId="353" priority="370" operator="equal">
      <formula>"SIM"</formula>
    </cfRule>
  </conditionalFormatting>
  <conditionalFormatting sqref="AZ6">
    <cfRule type="expression" dxfId="352" priority="381">
      <formula>#REF!=1</formula>
    </cfRule>
  </conditionalFormatting>
  <conditionalFormatting sqref="U6 AY6 BE6">
    <cfRule type="cellIs" dxfId="351" priority="380" operator="equal">
      <formula>"ERRO"</formula>
    </cfRule>
  </conditionalFormatting>
  <conditionalFormatting sqref="BP6">
    <cfRule type="cellIs" dxfId="350" priority="375" operator="equal">
      <formula>"Produção e Intervalo"</formula>
    </cfRule>
    <cfRule type="cellIs" dxfId="349" priority="376" operator="equal">
      <formula>"Aderente"</formula>
    </cfRule>
    <cfRule type="cellIs" dxfId="348" priority="377" operator="equal">
      <formula>"Intervalo"</formula>
    </cfRule>
    <cfRule type="cellIs" dxfId="347" priority="378" operator="equal">
      <formula>"Produção"</formula>
    </cfRule>
    <cfRule type="cellIs" dxfId="346" priority="379" operator="equal">
      <formula>"ERRO"</formula>
    </cfRule>
  </conditionalFormatting>
  <conditionalFormatting sqref="BQ6:BR6">
    <cfRule type="cellIs" dxfId="345" priority="372" operator="equal">
      <formula>"*"</formula>
    </cfRule>
    <cfRule type="cellIs" dxfId="344" priority="373" operator="greaterThanOrEqual">
      <formula>1</formula>
    </cfRule>
    <cfRule type="cellIs" dxfId="343" priority="374" operator="lessThan">
      <formula>1</formula>
    </cfRule>
  </conditionalFormatting>
  <conditionalFormatting sqref="BI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4">
      <iconSet showValue="0">
        <cfvo type="percent" val="0"/>
        <cfvo type="num" val="1"/>
        <cfvo type="num" val="1" gte="0"/>
      </iconSet>
    </cfRule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6">
      <iconSet showValue="0">
        <cfvo type="percent" val="0"/>
        <cfvo type="num" val="1"/>
        <cfvo type="num" val="1" gte="0"/>
      </iconSet>
    </cfRule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3" operator="equal">
      <formula>"OPORTUNIDADE"</formula>
    </cfRule>
  </conditionalFormatting>
  <conditionalFormatting sqref="Z8">
    <cfRule type="cellIs" dxfId="341" priority="351" operator="equal">
      <formula>"NÃO"</formula>
    </cfRule>
    <cfRule type="cellIs" dxfId="340" priority="352" operator="equal">
      <formula>"SIM"</formula>
    </cfRule>
  </conditionalFormatting>
  <conditionalFormatting sqref="AZ8">
    <cfRule type="expression" dxfId="339" priority="363">
      <formula>#REF!=1</formula>
    </cfRule>
  </conditionalFormatting>
  <conditionalFormatting sqref="BE8 U8 AY8">
    <cfRule type="cellIs" dxfId="338" priority="362" operator="equal">
      <formula>"ERRO"</formula>
    </cfRule>
  </conditionalFormatting>
  <conditionalFormatting sqref="BP8">
    <cfRule type="cellIs" dxfId="337" priority="357" operator="equal">
      <formula>"Produção e Intervalo"</formula>
    </cfRule>
    <cfRule type="cellIs" dxfId="336" priority="358" operator="equal">
      <formula>"Aderente"</formula>
    </cfRule>
    <cfRule type="cellIs" dxfId="335" priority="359" operator="equal">
      <formula>"Intervalo"</formula>
    </cfRule>
    <cfRule type="cellIs" dxfId="334" priority="360" operator="equal">
      <formula>"Produção"</formula>
    </cfRule>
    <cfRule type="cellIs" dxfId="333" priority="361" operator="equal">
      <formula>"ERRO"</formula>
    </cfRule>
  </conditionalFormatting>
  <conditionalFormatting sqref="BQ8:BR8 BQ9:BQ10 BQ14:BQ16 BQ26:BQ33">
    <cfRule type="cellIs" dxfId="332" priority="354" operator="equal">
      <formula>"*"</formula>
    </cfRule>
    <cfRule type="cellIs" dxfId="331" priority="355" operator="greaterThanOrEqual">
      <formula>1</formula>
    </cfRule>
    <cfRule type="cellIs" dxfId="330" priority="356" operator="lessThan">
      <formula>1</formula>
    </cfRule>
  </conditionalFormatting>
  <conditionalFormatting sqref="BJ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49" operator="equal">
      <formula>"OPORTUNIDADE"</formula>
    </cfRule>
  </conditionalFormatting>
  <conditionalFormatting sqref="Y8">
    <cfRule type="cellIs" dxfId="328" priority="347" operator="equal">
      <formula>"NÃO"</formula>
    </cfRule>
    <cfRule type="cellIs" dxfId="327" priority="348" operator="equal">
      <formula>"SIM"</formula>
    </cfRule>
  </conditionalFormatting>
  <conditionalFormatting sqref="Z12">
    <cfRule type="cellIs" dxfId="326" priority="333" operator="equal">
      <formula>"OPORTUNIDADE"</formula>
    </cfRule>
  </conditionalFormatting>
  <conditionalFormatting sqref="Z12">
    <cfRule type="cellIs" dxfId="325" priority="331" operator="equal">
      <formula>"NÃO"</formula>
    </cfRule>
    <cfRule type="cellIs" dxfId="324" priority="332" operator="equal">
      <formula>"SIM"</formula>
    </cfRule>
  </conditionalFormatting>
  <conditionalFormatting sqref="AZ12">
    <cfRule type="expression" dxfId="323" priority="343">
      <formula>#REF!=1</formula>
    </cfRule>
  </conditionalFormatting>
  <conditionalFormatting sqref="U12 BE12">
    <cfRule type="cellIs" dxfId="322" priority="342" operator="equal">
      <formula>"ERRO"</formula>
    </cfRule>
  </conditionalFormatting>
  <conditionalFormatting sqref="BP12">
    <cfRule type="cellIs" dxfId="321" priority="337" operator="equal">
      <formula>"Produção e Intervalo"</formula>
    </cfRule>
    <cfRule type="cellIs" dxfId="320" priority="338" operator="equal">
      <formula>"Aderente"</formula>
    </cfRule>
    <cfRule type="cellIs" dxfId="319" priority="339" operator="equal">
      <formula>"Intervalo"</formula>
    </cfRule>
    <cfRule type="cellIs" dxfId="318" priority="340" operator="equal">
      <formula>"Produção"</formula>
    </cfRule>
    <cfRule type="cellIs" dxfId="317" priority="341" operator="equal">
      <formula>"ERRO"</formula>
    </cfRule>
  </conditionalFormatting>
  <conditionalFormatting sqref="BQ12:BR12">
    <cfRule type="cellIs" dxfId="316" priority="334" operator="equal">
      <formula>"*"</formula>
    </cfRule>
    <cfRule type="cellIs" dxfId="315" priority="335" operator="greaterThanOrEqual">
      <formula>1</formula>
    </cfRule>
    <cfRule type="cellIs" dxfId="314" priority="336" operator="lessThan">
      <formula>1</formula>
    </cfRule>
  </conditionalFormatting>
  <conditionalFormatting sqref="BH12">
    <cfRule type="iconSet" priority="344">
      <iconSet showValue="0">
        <cfvo type="percent" val="0"/>
        <cfvo type="num" val="1"/>
        <cfvo type="num" val="1" gte="0"/>
      </iconSet>
    </cfRule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0" operator="equal">
      <formula>"ERRO"</formula>
    </cfRule>
  </conditionalFormatting>
  <conditionalFormatting sqref="Y12">
    <cfRule type="cellIs" dxfId="312" priority="328" operator="equal">
      <formula>"OPORTUNIDADE"</formula>
    </cfRule>
  </conditionalFormatting>
  <conditionalFormatting sqref="Y12">
    <cfRule type="cellIs" dxfId="311" priority="326" operator="equal">
      <formula>"NÃO"</formula>
    </cfRule>
    <cfRule type="cellIs" dxfId="310" priority="327" operator="equal">
      <formula>"SIM"</formula>
    </cfRule>
  </conditionalFormatting>
  <conditionalFormatting sqref="Z30">
    <cfRule type="cellIs" dxfId="309" priority="311" operator="equal">
      <formula>"OPORTUNIDADE"</formula>
    </cfRule>
  </conditionalFormatting>
  <conditionalFormatting sqref="Z30">
    <cfRule type="cellIs" dxfId="308" priority="309" operator="equal">
      <formula>"NÃO"</formula>
    </cfRule>
    <cfRule type="cellIs" dxfId="307" priority="310" operator="equal">
      <formula>"SIM"</formula>
    </cfRule>
  </conditionalFormatting>
  <conditionalFormatting sqref="AZ30">
    <cfRule type="expression" dxfId="306" priority="321">
      <formula>#REF!=1</formula>
    </cfRule>
  </conditionalFormatting>
  <conditionalFormatting sqref="U30 BE30 AY30">
    <cfRule type="cellIs" dxfId="305" priority="320" operator="equal">
      <formula>"ERRO"</formula>
    </cfRule>
  </conditionalFormatting>
  <conditionalFormatting sqref="BP30">
    <cfRule type="cellIs" dxfId="304" priority="315" operator="equal">
      <formula>"Produção e Intervalo"</formula>
    </cfRule>
    <cfRule type="cellIs" dxfId="303" priority="316" operator="equal">
      <formula>"Aderente"</formula>
    </cfRule>
    <cfRule type="cellIs" dxfId="302" priority="317" operator="equal">
      <formula>"Intervalo"</formula>
    </cfRule>
    <cfRule type="cellIs" dxfId="301" priority="318" operator="equal">
      <formula>"Produção"</formula>
    </cfRule>
    <cfRule type="cellIs" dxfId="300" priority="319" operator="equal">
      <formula>"ERRO"</formula>
    </cfRule>
  </conditionalFormatting>
  <conditionalFormatting sqref="BR30">
    <cfRule type="cellIs" dxfId="299" priority="312" operator="equal">
      <formula>"*"</formula>
    </cfRule>
    <cfRule type="cellIs" dxfId="298" priority="313" operator="greaterThanOrEqual">
      <formula>1</formula>
    </cfRule>
    <cfRule type="cellIs" dxfId="297" priority="314" operator="lessThan">
      <formula>1</formula>
    </cfRule>
  </conditionalFormatting>
  <conditionalFormatting sqref="BH30">
    <cfRule type="iconSet" priority="322">
      <iconSet showValue="0">
        <cfvo type="percent" val="0"/>
        <cfvo type="num" val="1"/>
        <cfvo type="num" val="1" gte="0"/>
      </iconSet>
    </cfRule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4" operator="equal">
      <formula>"OPORTUNIDADE"</formula>
    </cfRule>
  </conditionalFormatting>
  <conditionalFormatting sqref="Z29">
    <cfRule type="cellIs" dxfId="295" priority="292" operator="equal">
      <formula>"NÃO"</formula>
    </cfRule>
    <cfRule type="cellIs" dxfId="294" priority="293" operator="equal">
      <formula>"SIM"</formula>
    </cfRule>
  </conditionalFormatting>
  <conditionalFormatting sqref="AZ29">
    <cfRule type="expression" dxfId="293" priority="304">
      <formula>#REF!=1</formula>
    </cfRule>
  </conditionalFormatting>
  <conditionalFormatting sqref="U29 BE29 AY29">
    <cfRule type="cellIs" dxfId="292" priority="303" operator="equal">
      <formula>"ERRO"</formula>
    </cfRule>
  </conditionalFormatting>
  <conditionalFormatting sqref="BP29">
    <cfRule type="cellIs" dxfId="291" priority="298" operator="equal">
      <formula>"Produção e Intervalo"</formula>
    </cfRule>
    <cfRule type="cellIs" dxfId="290" priority="299" operator="equal">
      <formula>"Aderente"</formula>
    </cfRule>
    <cfRule type="cellIs" dxfId="289" priority="300" operator="equal">
      <formula>"Intervalo"</formula>
    </cfRule>
    <cfRule type="cellIs" dxfId="288" priority="301" operator="equal">
      <formula>"Produção"</formula>
    </cfRule>
    <cfRule type="cellIs" dxfId="287" priority="302" operator="equal">
      <formula>"ERRO"</formula>
    </cfRule>
  </conditionalFormatting>
  <conditionalFormatting sqref="BR29">
    <cfRule type="cellIs" dxfId="286" priority="295" operator="equal">
      <formula>"*"</formula>
    </cfRule>
    <cfRule type="cellIs" dxfId="285" priority="296" operator="greaterThanOrEqual">
      <formula>1</formula>
    </cfRule>
    <cfRule type="cellIs" dxfId="284" priority="297" operator="lessThan">
      <formula>1</formula>
    </cfRule>
  </conditionalFormatting>
  <conditionalFormatting sqref="BH29">
    <cfRule type="iconSet" priority="305">
      <iconSet showValue="0">
        <cfvo type="percent" val="0"/>
        <cfvo type="num" val="1"/>
        <cfvo type="num" val="1" gte="0"/>
      </iconSet>
    </cfRule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88" operator="equal">
      <formula>"OPORTUNIDADE"</formula>
    </cfRule>
  </conditionalFormatting>
  <conditionalFormatting sqref="Y29:Y30">
    <cfRule type="cellIs" dxfId="282" priority="286" operator="equal">
      <formula>"NÃO"</formula>
    </cfRule>
    <cfRule type="cellIs" dxfId="281" priority="287" operator="equal">
      <formula>"SIM"</formula>
    </cfRule>
  </conditionalFormatting>
  <conditionalFormatting sqref="Z31">
    <cfRule type="cellIs" dxfId="280" priority="273" operator="equal">
      <formula>"OPORTUNIDADE"</formula>
    </cfRule>
  </conditionalFormatting>
  <conditionalFormatting sqref="Z31">
    <cfRule type="cellIs" dxfId="279" priority="271" operator="equal">
      <formula>"NÃO"</formula>
    </cfRule>
    <cfRule type="cellIs" dxfId="278" priority="272" operator="equal">
      <formula>"SIM"</formula>
    </cfRule>
  </conditionalFormatting>
  <conditionalFormatting sqref="AZ31">
    <cfRule type="expression" dxfId="277" priority="283">
      <formula>#REF!=1</formula>
    </cfRule>
  </conditionalFormatting>
  <conditionalFormatting sqref="BE31 U31 AY31:AY33">
    <cfRule type="cellIs" dxfId="276" priority="282" operator="equal">
      <formula>"ERRO"</formula>
    </cfRule>
  </conditionalFormatting>
  <conditionalFormatting sqref="BR31">
    <cfRule type="cellIs" dxfId="275" priority="274" operator="equal">
      <formula>"*"</formula>
    </cfRule>
    <cfRule type="cellIs" dxfId="274" priority="275" operator="greaterThanOrEqual">
      <formula>1</formula>
    </cfRule>
    <cfRule type="cellIs" dxfId="273" priority="276" operator="lessThan">
      <formula>1</formula>
    </cfRule>
  </conditionalFormatting>
  <conditionalFormatting sqref="BI31:BJ3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68">
      <iconSet showValue="0">
        <cfvo type="percent" val="0"/>
        <cfvo type="num" val="1"/>
        <cfvo type="num" val="1" gte="0"/>
      </iconSet>
    </cfRule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3" operator="equal">
      <formula>"OPORTUNIDADE"</formula>
    </cfRule>
  </conditionalFormatting>
  <conditionalFormatting sqref="Y31:Y33">
    <cfRule type="cellIs" dxfId="271" priority="261" operator="equal">
      <formula>"NÃO"</formula>
    </cfRule>
    <cfRule type="cellIs" dxfId="270" priority="262" operator="equal">
      <formula>"SIM"</formula>
    </cfRule>
  </conditionalFormatting>
  <conditionalFormatting sqref="Y15:Z15">
    <cfRule type="cellIs" dxfId="269" priority="244" operator="equal">
      <formula>"OPORTUNIDADE"</formula>
    </cfRule>
  </conditionalFormatting>
  <conditionalFormatting sqref="Y15:Z15">
    <cfRule type="cellIs" dxfId="268" priority="242" operator="equal">
      <formula>"NÃO"</formula>
    </cfRule>
    <cfRule type="cellIs" dxfId="267" priority="243" operator="equal">
      <formula>"SIM"</formula>
    </cfRule>
  </conditionalFormatting>
  <conditionalFormatting sqref="AZ15">
    <cfRule type="expression" dxfId="266" priority="254">
      <formula>#REF!=1</formula>
    </cfRule>
  </conditionalFormatting>
  <conditionalFormatting sqref="U15 BE15 AY15">
    <cfRule type="cellIs" dxfId="265" priority="253" operator="equal">
      <formula>"ERRO"</formula>
    </cfRule>
  </conditionalFormatting>
  <conditionalFormatting sqref="BR15">
    <cfRule type="cellIs" dxfId="264" priority="245" operator="equal">
      <formula>"*"</formula>
    </cfRule>
    <cfRule type="cellIs" dxfId="263" priority="246" operator="greaterThanOrEqual">
      <formula>1</formula>
    </cfRule>
    <cfRule type="cellIs" dxfId="262" priority="247" operator="lessThan">
      <formula>1</formula>
    </cfRule>
  </conditionalFormatting>
  <conditionalFormatting sqref="BJ15:BK1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59">
      <iconSet showValue="0">
        <cfvo type="percent" val="0"/>
        <cfvo type="num" val="1"/>
        <cfvo type="num" val="1" gte="0"/>
      </iconSet>
    </cfRule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3" operator="equal">
      <formula>"OPORTUNIDADE"</formula>
    </cfRule>
  </conditionalFormatting>
  <conditionalFormatting sqref="Z32">
    <cfRule type="cellIs" dxfId="260" priority="221" operator="equal">
      <formula>"NÃO"</formula>
    </cfRule>
    <cfRule type="cellIs" dxfId="259" priority="222" operator="equal">
      <formula>"SIM"</formula>
    </cfRule>
  </conditionalFormatting>
  <conditionalFormatting sqref="AZ32">
    <cfRule type="expression" dxfId="258" priority="233">
      <formula>#REF!=1</formula>
    </cfRule>
  </conditionalFormatting>
  <conditionalFormatting sqref="BE32 U32">
    <cfRule type="cellIs" dxfId="257" priority="232" operator="equal">
      <formula>"ERRO"</formula>
    </cfRule>
  </conditionalFormatting>
  <conditionalFormatting sqref="BR32">
    <cfRule type="cellIs" dxfId="256" priority="224" operator="equal">
      <formula>"*"</formula>
    </cfRule>
    <cfRule type="cellIs" dxfId="255" priority="225" operator="greaterThanOrEqual">
      <formula>1</formula>
    </cfRule>
    <cfRule type="cellIs" dxfId="254" priority="226" operator="lessThan">
      <formula>1</formula>
    </cfRule>
  </conditionalFormatting>
  <conditionalFormatting sqref="BI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1" operator="equal">
      <formula>"OPORTUNIDADE"</formula>
    </cfRule>
  </conditionalFormatting>
  <conditionalFormatting sqref="Z33">
    <cfRule type="cellIs" dxfId="252" priority="199" operator="equal">
      <formula>"NÃO"</formula>
    </cfRule>
    <cfRule type="cellIs" dxfId="251" priority="200" operator="equal">
      <formula>"SIM"</formula>
    </cfRule>
  </conditionalFormatting>
  <conditionalFormatting sqref="AZ33">
    <cfRule type="expression" dxfId="250" priority="211">
      <formula>#REF!=1</formula>
    </cfRule>
  </conditionalFormatting>
  <conditionalFormatting sqref="BE33 U33">
    <cfRule type="cellIs" dxfId="249" priority="210" operator="equal">
      <formula>"ERRO"</formula>
    </cfRule>
  </conditionalFormatting>
  <conditionalFormatting sqref="BR33">
    <cfRule type="cellIs" dxfId="248" priority="202" operator="equal">
      <formula>"*"</formula>
    </cfRule>
    <cfRule type="cellIs" dxfId="247" priority="203" operator="greaterThanOrEqual">
      <formula>1</formula>
    </cfRule>
    <cfRule type="cellIs" dxfId="246" priority="204" operator="lessThan">
      <formula>1</formula>
    </cfRule>
  </conditionalFormatting>
  <conditionalFormatting sqref="BH33">
    <cfRule type="iconSet" priority="212">
      <iconSet showValue="0">
        <cfvo type="percent" val="0"/>
        <cfvo type="num" val="1"/>
        <cfvo type="num" val="1" gte="0"/>
      </iconSet>
    </cfRule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1" operator="equal">
      <formula>"OPORTUNIDADE"</formula>
    </cfRule>
  </conditionalFormatting>
  <conditionalFormatting sqref="Y26:Z26">
    <cfRule type="cellIs" dxfId="244" priority="179" operator="equal">
      <formula>"NÃO"</formula>
    </cfRule>
    <cfRule type="cellIs" dxfId="243" priority="180" operator="equal">
      <formula>"SIM"</formula>
    </cfRule>
  </conditionalFormatting>
  <conditionalFormatting sqref="AZ26">
    <cfRule type="expression" dxfId="242" priority="191">
      <formula>#REF!=1</formula>
    </cfRule>
  </conditionalFormatting>
  <conditionalFormatting sqref="U26 BE26 AY26">
    <cfRule type="cellIs" dxfId="241" priority="190" operator="equal">
      <formula>"ERRO"</formula>
    </cfRule>
  </conditionalFormatting>
  <conditionalFormatting sqref="BJ26:BK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0" operator="equal">
      <formula>"OPORTUNIDADE"</formula>
    </cfRule>
  </conditionalFormatting>
  <conditionalFormatting sqref="Y27:Z27">
    <cfRule type="cellIs" dxfId="239" priority="158" operator="equal">
      <formula>"NÃO"</formula>
    </cfRule>
    <cfRule type="cellIs" dxfId="238" priority="159" operator="equal">
      <formula>"SIM"</formula>
    </cfRule>
  </conditionalFormatting>
  <conditionalFormatting sqref="AZ27">
    <cfRule type="expression" dxfId="237" priority="170">
      <formula>#REF!=1</formula>
    </cfRule>
  </conditionalFormatting>
  <conditionalFormatting sqref="AY27 BE27 U27">
    <cfRule type="cellIs" dxfId="236" priority="169" operator="equal">
      <formula>"ERRO"</formula>
    </cfRule>
  </conditionalFormatting>
  <conditionalFormatting sqref="BR27">
    <cfRule type="cellIs" dxfId="235" priority="161" operator="equal">
      <formula>"*"</formula>
    </cfRule>
    <cfRule type="cellIs" dxfId="234" priority="162" operator="greaterThanOrEqual">
      <formula>1</formula>
    </cfRule>
    <cfRule type="cellIs" dxfId="233" priority="163" operator="lessThan">
      <formula>1</formula>
    </cfRule>
  </conditionalFormatting>
  <conditionalFormatting sqref="BJ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4" operator="equal">
      <formula>"OPORTUNIDADE"</formula>
    </cfRule>
  </conditionalFormatting>
  <conditionalFormatting sqref="Z10">
    <cfRule type="cellIs" dxfId="231" priority="142" operator="equal">
      <formula>"NÃO"</formula>
    </cfRule>
    <cfRule type="cellIs" dxfId="230" priority="143" operator="equal">
      <formula>"SIM"</formula>
    </cfRule>
  </conditionalFormatting>
  <conditionalFormatting sqref="AZ10">
    <cfRule type="expression" dxfId="229" priority="154">
      <formula>#REF!=1</formula>
    </cfRule>
  </conditionalFormatting>
  <conditionalFormatting sqref="U10 BE10">
    <cfRule type="cellIs" dxfId="228" priority="153" operator="equal">
      <formula>"ERRO"</formula>
    </cfRule>
  </conditionalFormatting>
  <conditionalFormatting sqref="BP10">
    <cfRule type="cellIs" dxfId="227" priority="148" operator="equal">
      <formula>"Produção e Intervalo"</formula>
    </cfRule>
    <cfRule type="cellIs" dxfId="226" priority="149" operator="equal">
      <formula>"Aderente"</formula>
    </cfRule>
    <cfRule type="cellIs" dxfId="225" priority="150" operator="equal">
      <formula>"Intervalo"</formula>
    </cfRule>
    <cfRule type="cellIs" dxfId="224" priority="151" operator="equal">
      <formula>"Produção"</formula>
    </cfRule>
    <cfRule type="cellIs" dxfId="223" priority="152" operator="equal">
      <formula>"ERRO"</formula>
    </cfRule>
  </conditionalFormatting>
  <conditionalFormatting sqref="BR10">
    <cfRule type="cellIs" dxfId="222" priority="145" operator="equal">
      <formula>"*"</formula>
    </cfRule>
    <cfRule type="cellIs" dxfId="221" priority="146" operator="greaterThanOrEqual">
      <formula>1</formula>
    </cfRule>
    <cfRule type="cellIs" dxfId="220" priority="147" operator="lessThan">
      <formula>1</formula>
    </cfRule>
  </conditionalFormatting>
  <conditionalFormatting sqref="BH10">
    <cfRule type="iconSet" priority="155">
      <iconSet showValue="0">
        <cfvo type="percent" val="0"/>
        <cfvo type="num" val="1"/>
        <cfvo type="num" val="1" gte="0"/>
      </iconSet>
    </cfRule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1" operator="equal">
      <formula>"ERRO"</formula>
    </cfRule>
  </conditionalFormatting>
  <conditionalFormatting sqref="Y10">
    <cfRule type="cellIs" dxfId="218" priority="139" operator="equal">
      <formula>"OPORTUNIDADE"</formula>
    </cfRule>
  </conditionalFormatting>
  <conditionalFormatting sqref="Y10">
    <cfRule type="cellIs" dxfId="217" priority="137" operator="equal">
      <formula>"NÃO"</formula>
    </cfRule>
    <cfRule type="cellIs" dxfId="216" priority="138" operator="equal">
      <formula>"SIM"</formula>
    </cfRule>
  </conditionalFormatting>
  <conditionalFormatting sqref="BK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08" operator="equal">
      <formula>"OPORTUNIDADE"</formula>
    </cfRule>
  </conditionalFormatting>
  <conditionalFormatting sqref="Z40">
    <cfRule type="cellIs" dxfId="214" priority="106" operator="equal">
      <formula>"NÃO"</formula>
    </cfRule>
    <cfRule type="cellIs" dxfId="213" priority="107" operator="equal">
      <formula>"SIM"</formula>
    </cfRule>
  </conditionalFormatting>
  <conditionalFormatting sqref="Z38">
    <cfRule type="cellIs" dxfId="212" priority="102" operator="equal">
      <formula>"OPORTUNIDADE"</formula>
    </cfRule>
  </conditionalFormatting>
  <conditionalFormatting sqref="Z38">
    <cfRule type="cellIs" dxfId="211" priority="100" operator="equal">
      <formula>"NÃO"</formula>
    </cfRule>
    <cfRule type="cellIs" dxfId="210" priority="101" operator="equal">
      <formula>"SIM"</formula>
    </cfRule>
  </conditionalFormatting>
  <conditionalFormatting sqref="Z37">
    <cfRule type="cellIs" dxfId="209" priority="99" operator="equal">
      <formula>"OPORTUNIDADE"</formula>
    </cfRule>
  </conditionalFormatting>
  <conditionalFormatting sqref="Z37">
    <cfRule type="cellIs" dxfId="208" priority="97" operator="equal">
      <formula>"NÃO"</formula>
    </cfRule>
    <cfRule type="cellIs" dxfId="207" priority="98" operator="equal">
      <formula>"SIM"</formula>
    </cfRule>
  </conditionalFormatting>
  <conditionalFormatting sqref="Z39">
    <cfRule type="cellIs" dxfId="206" priority="96" operator="equal">
      <formula>"OPORTUNIDADE"</formula>
    </cfRule>
  </conditionalFormatting>
  <conditionalFormatting sqref="Z39">
    <cfRule type="cellIs" dxfId="205" priority="94" operator="equal">
      <formula>"NÃO"</formula>
    </cfRule>
    <cfRule type="cellIs" dxfId="204" priority="95" operator="equal">
      <formula>"SIM"</formula>
    </cfRule>
  </conditionalFormatting>
  <conditionalFormatting sqref="Z41">
    <cfRule type="cellIs" dxfId="203" priority="90" operator="equal">
      <formula>"OPORTUNIDADE"</formula>
    </cfRule>
  </conditionalFormatting>
  <conditionalFormatting sqref="Z41">
    <cfRule type="cellIs" dxfId="202" priority="88" operator="equal">
      <formula>"NÃO"</formula>
    </cfRule>
    <cfRule type="cellIs" dxfId="201" priority="89" operator="equal">
      <formula>"SIM"</formula>
    </cfRule>
  </conditionalFormatting>
  <conditionalFormatting sqref="Z45">
    <cfRule type="cellIs" dxfId="200" priority="84" operator="equal">
      <formula>"OPORTUNIDADE"</formula>
    </cfRule>
  </conditionalFormatting>
  <conditionalFormatting sqref="Z45">
    <cfRule type="cellIs" dxfId="199" priority="82" operator="equal">
      <formula>"NÃO"</formula>
    </cfRule>
    <cfRule type="cellIs" dxfId="198" priority="83" operator="equal">
      <formula>"SIM"</formula>
    </cfRule>
  </conditionalFormatting>
  <conditionalFormatting sqref="Z47">
    <cfRule type="cellIs" dxfId="197" priority="78" operator="equal">
      <formula>"OPORTUNIDADE"</formula>
    </cfRule>
  </conditionalFormatting>
  <conditionalFormatting sqref="Z47">
    <cfRule type="cellIs" dxfId="196" priority="76" operator="equal">
      <formula>"NÃO"</formula>
    </cfRule>
    <cfRule type="cellIs" dxfId="195" priority="77" operator="equal">
      <formula>"SIM"</formula>
    </cfRule>
  </conditionalFormatting>
  <conditionalFormatting sqref="BP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6" operator="equal">
      <formula>"OPORTUNIDADE"</formula>
    </cfRule>
  </conditionalFormatting>
  <conditionalFormatting sqref="Y66:Z66">
    <cfRule type="cellIs" dxfId="193" priority="44" operator="equal">
      <formula>"NÃO"</formula>
    </cfRule>
    <cfRule type="cellIs" dxfId="192" priority="45" operator="equal">
      <formula>"SIM"</formula>
    </cfRule>
  </conditionalFormatting>
  <conditionalFormatting sqref="Y67:Z67">
    <cfRule type="cellIs" dxfId="191" priority="43" operator="equal">
      <formula>"OPORTUNIDADE"</formula>
    </cfRule>
  </conditionalFormatting>
  <conditionalFormatting sqref="Y67:Z67">
    <cfRule type="cellIs" dxfId="190" priority="41" operator="equal">
      <formula>"NÃO"</formula>
    </cfRule>
    <cfRule type="cellIs" dxfId="189" priority="42" operator="equal">
      <formula>"SIM"</formula>
    </cfRule>
  </conditionalFormatting>
  <conditionalFormatting sqref="Y68:Z68">
    <cfRule type="cellIs" dxfId="188" priority="40" operator="equal">
      <formula>"OPORTUNIDADE"</formula>
    </cfRule>
  </conditionalFormatting>
  <conditionalFormatting sqref="Y68:Z68">
    <cfRule type="cellIs" dxfId="187" priority="38" operator="equal">
      <formula>"NÃO"</formula>
    </cfRule>
    <cfRule type="cellIs" dxfId="186" priority="39" operator="equal">
      <formula>"SIM"</formula>
    </cfRule>
  </conditionalFormatting>
  <conditionalFormatting sqref="Y69:Z69">
    <cfRule type="cellIs" dxfId="185" priority="34" operator="equal">
      <formula>"OPORTUNIDADE"</formula>
    </cfRule>
  </conditionalFormatting>
  <conditionalFormatting sqref="Y69:Z69">
    <cfRule type="cellIs" dxfId="184" priority="32" operator="equal">
      <formula>"NÃO"</formula>
    </cfRule>
    <cfRule type="cellIs" dxfId="183" priority="33" operator="equal">
      <formula>"SIM"</formula>
    </cfRule>
  </conditionalFormatting>
  <conditionalFormatting sqref="Y70:Z70">
    <cfRule type="cellIs" dxfId="182" priority="31" operator="equal">
      <formula>"OPORTUNIDADE"</formula>
    </cfRule>
  </conditionalFormatting>
  <conditionalFormatting sqref="Y70:Z70">
    <cfRule type="cellIs" dxfId="181" priority="29" operator="equal">
      <formula>"NÃO"</formula>
    </cfRule>
    <cfRule type="cellIs" dxfId="180" priority="30" operator="equal">
      <formula>"SIM"</formula>
    </cfRule>
  </conditionalFormatting>
  <conditionalFormatting sqref="Y71:Z71">
    <cfRule type="cellIs" dxfId="179" priority="28" operator="equal">
      <formula>"OPORTUNIDADE"</formula>
    </cfRule>
  </conditionalFormatting>
  <conditionalFormatting sqref="Y71:Z71">
    <cfRule type="cellIs" dxfId="178" priority="26" operator="equal">
      <formula>"NÃO"</formula>
    </cfRule>
    <cfRule type="cellIs" dxfId="177" priority="27" operator="equal">
      <formula>"SIM"</formula>
    </cfRule>
  </conditionalFormatting>
  <conditionalFormatting sqref="BP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4" operator="equal">
      <formula>"OPORTUNIDADE"</formula>
    </cfRule>
  </conditionalFormatting>
  <conditionalFormatting sqref="Y71:Z71">
    <cfRule type="cellIs" dxfId="175" priority="22" operator="equal">
      <formula>"NÃO"</formula>
    </cfRule>
    <cfRule type="cellIs" dxfId="174" priority="23" operator="equal">
      <formula>"SIM"</formula>
    </cfRule>
  </conditionalFormatting>
  <conditionalFormatting sqref="Y84:Z84">
    <cfRule type="cellIs" dxfId="173" priority="18" operator="equal">
      <formula>"OPORTUNIDADE"</formula>
    </cfRule>
  </conditionalFormatting>
  <conditionalFormatting sqref="Y84:Z84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Y71:Z71">
    <cfRule type="cellIs" dxfId="170" priority="15" operator="equal">
      <formula>"OPORTUNIDADE"</formula>
    </cfRule>
  </conditionalFormatting>
  <conditionalFormatting sqref="Y71:Z7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70:Z70">
    <cfRule type="cellIs" dxfId="167" priority="12" operator="equal">
      <formula>"OPORTUNIDADE"</formula>
    </cfRule>
  </conditionalFormatting>
  <conditionalFormatting sqref="Y70:Z70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Y70:Z70">
    <cfRule type="cellIs" dxfId="164" priority="9" operator="equal">
      <formula>"OPORTUNIDADE"</formula>
    </cfRule>
  </conditionalFormatting>
  <conditionalFormatting sqref="Y70:Z70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71:Z71">
    <cfRule type="cellIs" dxfId="161" priority="6" operator="equal">
      <formula>"OPORTUNIDADE"</formula>
    </cfRule>
  </conditionalFormatting>
  <conditionalFormatting sqref="Y71:Z71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72:Z72">
    <cfRule type="cellIs" dxfId="158" priority="3" operator="equal">
      <formula>"OPORTUNIDADE"</formula>
    </cfRule>
  </conditionalFormatting>
  <conditionalFormatting sqref="Y72:Z72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1" sqref="G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6"/>
      <c r="B1" s="287"/>
      <c r="C1" s="288"/>
      <c r="L1" s="91"/>
      <c r="M1" s="121"/>
      <c r="N1" s="121"/>
      <c r="O1" s="121"/>
      <c r="P1" s="289" t="s">
        <v>1113</v>
      </c>
      <c r="Q1" s="290"/>
      <c r="R1" s="121"/>
      <c r="T1" s="92"/>
      <c r="U1" s="291" t="s">
        <v>1245</v>
      </c>
      <c r="V1" s="291"/>
      <c r="W1" s="291"/>
    </row>
    <row r="2" spans="1:23" s="90" customFormat="1">
      <c r="A2" s="93" t="s">
        <v>1246</v>
      </c>
      <c r="B2" s="93" t="s">
        <v>1247</v>
      </c>
      <c r="C2" s="93" t="s">
        <v>511</v>
      </c>
      <c r="D2" s="94" t="s">
        <v>1065</v>
      </c>
      <c r="E2" s="94" t="s">
        <v>1066</v>
      </c>
      <c r="F2" s="94" t="s">
        <v>1248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1249</v>
      </c>
      <c r="T2" s="97" t="s">
        <v>1068</v>
      </c>
      <c r="U2" s="168">
        <f ca="1">TODAY()-1</f>
        <v>45992</v>
      </c>
      <c r="V2" s="168">
        <f ca="1">U2-1</f>
        <v>45991</v>
      </c>
      <c r="W2" s="168">
        <f ca="1">V2-1</f>
        <v>45990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>
        <f ca="1">_xlfn.XLOOKUP(G23&amp;$U$2,BS_CONTROLE[CHAVE],BS_CONTROLE[Quantidade_11],"-")</f>
        <v>121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>
        <f ca="1">_xlfn.XLOOKUP(G24&amp;$U$2,BS_CONTROLE[CHAVE],BS_CONTROLE[Quantidade_11],"-")</f>
        <v>0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0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75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0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0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0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75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>
        <f ca="1">_xlfn.XLOOKUP(G69&amp;$U$2,BS_CONTROLE[CHAVE],BS_CONTROLE[Quantidade_11],"-")</f>
        <v>0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0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 t="str">
        <f>IF(SP_NORTE!B75="","*",SP_NORTE!B75)</f>
        <v>*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 t="str">
        <f>IF(SP_NORTE!B76="","*",SP_NORTE!B76)</f>
        <v>*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75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0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75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1250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2" t="s">
        <v>1251</v>
      </c>
      <c r="D5" s="293"/>
      <c r="E5" s="293"/>
      <c r="F5" s="293"/>
      <c r="G5" s="293"/>
      <c r="H5" s="293"/>
      <c r="I5" s="293"/>
      <c r="J5" s="294"/>
      <c r="K5" s="295" t="s">
        <v>1252</v>
      </c>
      <c r="L5" s="296"/>
      <c r="M5" s="296"/>
      <c r="N5" s="296"/>
      <c r="O5" s="297" t="s">
        <v>1253</v>
      </c>
      <c r="P5" s="298"/>
    </row>
    <row r="6" spans="1:16" s="80" customFormat="1" ht="15" customHeight="1">
      <c r="A6" s="72" t="s">
        <v>1248</v>
      </c>
      <c r="B6" s="81" t="s">
        <v>1247</v>
      </c>
      <c r="C6" s="82" t="s">
        <v>1065</v>
      </c>
      <c r="D6" s="83" t="s">
        <v>1066</v>
      </c>
      <c r="E6" s="82" t="s">
        <v>1254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1255</v>
      </c>
      <c r="M6" s="86" t="s">
        <v>710</v>
      </c>
      <c r="N6" s="87" t="s">
        <v>1060</v>
      </c>
      <c r="O6" s="201" t="s">
        <v>1103</v>
      </c>
      <c r="P6" s="147" t="s">
        <v>1256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ZSH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23" sqref="G3023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1257</v>
      </c>
      <c r="C2" s="132" t="s">
        <v>1050</v>
      </c>
      <c r="D2" s="82" t="s">
        <v>1052</v>
      </c>
      <c r="E2" s="82" t="s">
        <v>1258</v>
      </c>
      <c r="F2" s="110" t="s">
        <v>1259</v>
      </c>
      <c r="G2" s="82" t="s">
        <v>1260</v>
      </c>
      <c r="H2" s="82" t="s">
        <v>1261</v>
      </c>
      <c r="I2" s="82" t="s">
        <v>1262</v>
      </c>
      <c r="J2" s="82" t="s">
        <v>1263</v>
      </c>
      <c r="K2" s="84" t="s">
        <v>1264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1265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300" t="s">
        <v>785</v>
      </c>
      <c r="D3" s="300" t="s">
        <v>1266</v>
      </c>
      <c r="E3" s="300" t="s">
        <v>1267</v>
      </c>
      <c r="F3" s="300" t="s">
        <v>1268</v>
      </c>
      <c r="G3" s="300" t="s">
        <v>1269</v>
      </c>
      <c r="H3" s="300" t="s">
        <v>1270</v>
      </c>
    </row>
    <row r="4" spans="3:8" ht="15" customHeight="1">
      <c r="C4" s="301"/>
      <c r="D4" s="301"/>
      <c r="E4" s="301"/>
      <c r="F4" s="301"/>
      <c r="G4" s="301"/>
      <c r="H4" s="301"/>
    </row>
    <row r="5" spans="3:8">
      <c r="C5" s="301"/>
      <c r="D5" s="301"/>
      <c r="E5" s="301"/>
      <c r="F5" s="301"/>
      <c r="G5" s="301"/>
      <c r="H5" s="301"/>
    </row>
    <row r="6" spans="3:8">
      <c r="C6" s="301"/>
      <c r="D6" s="301"/>
      <c r="E6" s="301"/>
      <c r="F6" s="301"/>
      <c r="G6" s="301"/>
      <c r="H6" s="301"/>
    </row>
    <row r="7" spans="3:8">
      <c r="C7" s="301"/>
      <c r="D7" s="301"/>
      <c r="E7" s="301"/>
      <c r="F7" s="301"/>
      <c r="G7" s="301"/>
      <c r="H7" s="301"/>
    </row>
    <row r="8" spans="3:8">
      <c r="C8" s="301"/>
      <c r="D8" s="301"/>
      <c r="E8" s="301"/>
      <c r="F8" s="301"/>
      <c r="G8" s="301"/>
      <c r="H8" s="301"/>
    </row>
    <row r="9" spans="3:8">
      <c r="C9" s="301"/>
      <c r="D9" s="301"/>
      <c r="E9" s="301"/>
      <c r="F9" s="301"/>
      <c r="G9" s="301"/>
      <c r="H9" s="301"/>
    </row>
    <row r="10" spans="3:8">
      <c r="C10" s="301"/>
      <c r="D10" s="301"/>
      <c r="E10" s="301"/>
      <c r="F10" s="301"/>
      <c r="G10" s="301"/>
      <c r="H10" s="301"/>
    </row>
    <row r="11" spans="3:8">
      <c r="C11" s="301"/>
      <c r="D11" s="301"/>
      <c r="E11" s="301"/>
      <c r="F11" s="301"/>
      <c r="G11" s="301"/>
      <c r="H11" s="301"/>
    </row>
    <row r="12" spans="3:8">
      <c r="C12" s="301"/>
      <c r="D12" s="301"/>
      <c r="E12" s="301"/>
      <c r="F12" s="301"/>
      <c r="G12" s="301"/>
      <c r="H12" s="301"/>
    </row>
    <row r="13" spans="3:8">
      <c r="C13" s="301"/>
      <c r="D13" s="301"/>
      <c r="E13" s="301"/>
      <c r="F13" s="301"/>
      <c r="G13" s="301"/>
      <c r="H13" s="301"/>
    </row>
    <row r="14" spans="3:8">
      <c r="C14" s="301"/>
      <c r="D14" s="301"/>
      <c r="E14" s="301"/>
      <c r="F14" s="301"/>
      <c r="G14" s="301"/>
      <c r="H14" s="301"/>
    </row>
    <row r="15" spans="3:8">
      <c r="C15" s="301"/>
      <c r="D15" s="301"/>
      <c r="E15" s="301"/>
      <c r="F15" s="301"/>
      <c r="G15" s="301"/>
      <c r="H15" s="301"/>
    </row>
    <row r="16" spans="3:8">
      <c r="C16" s="301"/>
      <c r="D16" s="301"/>
      <c r="E16" s="301"/>
      <c r="F16" s="301"/>
      <c r="G16" s="301"/>
      <c r="H16" s="301"/>
    </row>
    <row r="17" spans="3:8">
      <c r="C17" s="301"/>
      <c r="D17" s="301"/>
      <c r="E17" s="301"/>
      <c r="F17" s="301"/>
      <c r="G17" s="301"/>
      <c r="H17" s="301"/>
    </row>
    <row r="18" spans="3:8">
      <c r="C18" s="301"/>
      <c r="D18" s="301"/>
      <c r="E18" s="301"/>
      <c r="F18" s="301"/>
      <c r="G18" s="301"/>
      <c r="H18" s="301"/>
    </row>
    <row r="19" spans="3:8">
      <c r="C19" s="301"/>
      <c r="D19" s="301"/>
      <c r="E19" s="301"/>
      <c r="F19" s="301"/>
      <c r="G19" s="301"/>
      <c r="H19" s="301"/>
    </row>
    <row r="20" spans="3:8">
      <c r="C20" s="301"/>
      <c r="D20" s="301"/>
      <c r="E20" s="301"/>
      <c r="F20" s="301"/>
      <c r="G20" s="301"/>
      <c r="H20" s="301"/>
    </row>
    <row r="21" spans="3:8">
      <c r="C21" s="301"/>
      <c r="D21" s="301"/>
      <c r="E21" s="301"/>
      <c r="F21" s="301"/>
      <c r="G21" s="301"/>
      <c r="H21" s="301"/>
    </row>
    <row r="22" spans="3:8">
      <c r="C22" s="301"/>
      <c r="D22" s="301"/>
      <c r="E22" s="301"/>
      <c r="F22" s="301"/>
      <c r="G22" s="301"/>
      <c r="H22" s="301"/>
    </row>
    <row r="23" spans="3:8">
      <c r="C23" s="301"/>
      <c r="D23" s="301"/>
      <c r="E23" s="301"/>
      <c r="F23" s="301"/>
      <c r="G23" s="301"/>
      <c r="H23" s="301"/>
    </row>
    <row r="24" spans="3:8">
      <c r="C24" s="301"/>
      <c r="D24" s="301"/>
      <c r="E24" s="301"/>
      <c r="F24" s="301"/>
      <c r="G24" s="301"/>
      <c r="H24" s="301"/>
    </row>
    <row r="25" spans="3:8">
      <c r="C25" s="301"/>
      <c r="D25" s="301"/>
      <c r="E25" s="301"/>
      <c r="F25" s="301"/>
      <c r="G25" s="301"/>
      <c r="H25" s="301"/>
    </row>
    <row r="26" spans="3:8">
      <c r="C26" s="301"/>
      <c r="D26" s="301"/>
      <c r="E26" s="301"/>
      <c r="F26" s="301"/>
      <c r="G26" s="301"/>
      <c r="H26" s="301"/>
    </row>
    <row r="27" spans="3:8">
      <c r="C27" s="301"/>
      <c r="D27" s="301"/>
      <c r="E27" s="301"/>
      <c r="F27" s="301"/>
      <c r="G27" s="301"/>
      <c r="H27" s="301"/>
    </row>
    <row r="28" spans="3:8">
      <c r="C28" s="301"/>
      <c r="D28" s="301"/>
      <c r="E28" s="301"/>
      <c r="F28" s="301"/>
      <c r="G28" s="301"/>
      <c r="H28" s="301"/>
    </row>
    <row r="29" spans="3:8">
      <c r="C29" s="301"/>
      <c r="D29" s="301"/>
      <c r="E29" s="301"/>
      <c r="F29" s="301"/>
      <c r="G29" s="301"/>
      <c r="H29" s="301"/>
    </row>
    <row r="30" spans="3:8">
      <c r="C30" s="301"/>
      <c r="D30" s="301"/>
      <c r="E30" s="301"/>
      <c r="F30" s="301"/>
      <c r="G30" s="301"/>
      <c r="H30" s="301"/>
    </row>
    <row r="31" spans="3:8">
      <c r="C31" s="301"/>
      <c r="D31" s="301"/>
      <c r="E31" s="301"/>
      <c r="F31" s="301"/>
      <c r="G31" s="301"/>
      <c r="H31" s="301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1271</v>
      </c>
      <c r="C2" s="299"/>
      <c r="D2" s="299"/>
      <c r="E2" s="299"/>
    </row>
    <row r="3" spans="2:5" ht="15" customHeight="1">
      <c r="B3" s="302"/>
      <c r="C3" s="302"/>
      <c r="D3" s="302"/>
      <c r="E3" s="302"/>
    </row>
    <row r="4" spans="2:5">
      <c r="B4" s="300" t="s">
        <v>1272</v>
      </c>
      <c r="C4" s="300" t="s">
        <v>1273</v>
      </c>
      <c r="D4" s="300" t="s">
        <v>1274</v>
      </c>
      <c r="E4" s="300" t="s">
        <v>1275</v>
      </c>
    </row>
    <row r="5" spans="2:5">
      <c r="B5" s="301"/>
      <c r="C5" s="301"/>
      <c r="D5" s="301"/>
      <c r="E5" s="301"/>
    </row>
    <row r="6" spans="2:5">
      <c r="B6" s="301"/>
      <c r="C6" s="301"/>
      <c r="D6" s="301"/>
      <c r="E6" s="301"/>
    </row>
    <row r="7" spans="2:5">
      <c r="B7" s="301"/>
      <c r="C7" s="301"/>
      <c r="D7" s="301"/>
      <c r="E7" s="301"/>
    </row>
    <row r="8" spans="2:5">
      <c r="B8" s="301"/>
      <c r="C8" s="301"/>
      <c r="D8" s="301"/>
      <c r="E8" s="301"/>
    </row>
    <row r="9" spans="2:5">
      <c r="B9" s="301"/>
      <c r="C9" s="301"/>
      <c r="D9" s="301"/>
      <c r="E9" s="301"/>
    </row>
    <row r="10" spans="2:5">
      <c r="B10" s="301"/>
      <c r="C10" s="301"/>
      <c r="D10" s="301"/>
      <c r="E10" s="301"/>
    </row>
    <row r="11" spans="2:5">
      <c r="B11" s="301"/>
      <c r="C11" s="301"/>
      <c r="D11" s="301"/>
      <c r="E11" s="301"/>
    </row>
    <row r="12" spans="2:5">
      <c r="B12" s="301"/>
      <c r="C12" s="301"/>
      <c r="D12" s="301"/>
      <c r="E12" s="301"/>
    </row>
    <row r="13" spans="2:5">
      <c r="B13" s="301"/>
      <c r="C13" s="301"/>
      <c r="D13" s="301"/>
      <c r="E13" s="301"/>
    </row>
    <row r="14" spans="2:5">
      <c r="B14" s="301"/>
      <c r="C14" s="301"/>
      <c r="D14" s="301"/>
      <c r="E14" s="301"/>
    </row>
    <row r="15" spans="2:5">
      <c r="B15" s="301"/>
      <c r="C15" s="301"/>
      <c r="D15" s="301"/>
      <c r="E15" s="301"/>
    </row>
    <row r="16" spans="2:5">
      <c r="B16" s="301"/>
      <c r="C16" s="301"/>
      <c r="D16" s="301"/>
      <c r="E16" s="301"/>
    </row>
    <row r="17" spans="2:5">
      <c r="B17" s="301"/>
      <c r="C17" s="301"/>
      <c r="D17" s="301"/>
      <c r="E17" s="301"/>
    </row>
    <row r="18" spans="2:5">
      <c r="B18" s="301"/>
      <c r="C18" s="301"/>
      <c r="D18" s="301"/>
      <c r="E18" s="301"/>
    </row>
    <row r="19" spans="2:5">
      <c r="B19" s="301"/>
      <c r="C19" s="301"/>
      <c r="D19" s="301"/>
      <c r="E19" s="301"/>
    </row>
    <row r="20" spans="2:5">
      <c r="B20" s="301"/>
      <c r="C20" s="301"/>
      <c r="D20" s="301"/>
      <c r="E20" s="301"/>
    </row>
    <row r="21" spans="2:5">
      <c r="B21" s="301"/>
      <c r="C21" s="301"/>
      <c r="D21" s="301"/>
      <c r="E21" s="301"/>
    </row>
    <row r="22" spans="2:5">
      <c r="B22" s="301"/>
      <c r="C22" s="301"/>
      <c r="D22" s="301"/>
      <c r="E22" s="301"/>
    </row>
    <row r="23" spans="2:5">
      <c r="B23" s="301"/>
      <c r="C23" s="301"/>
      <c r="D23" s="301"/>
      <c r="E23" s="301"/>
    </row>
    <row r="24" spans="2:5">
      <c r="B24" s="301"/>
      <c r="C24" s="301"/>
      <c r="D24" s="301"/>
      <c r="E24" s="301"/>
    </row>
    <row r="25" spans="2:5">
      <c r="B25" s="301"/>
      <c r="C25" s="301"/>
      <c r="D25" s="301"/>
      <c r="E25" s="301"/>
    </row>
    <row r="26" spans="2:5">
      <c r="B26" s="301"/>
      <c r="C26" s="301"/>
      <c r="D26" s="301"/>
      <c r="E26" s="301"/>
    </row>
    <row r="27" spans="2:5">
      <c r="B27" s="301"/>
      <c r="C27" s="301"/>
      <c r="D27" s="301"/>
      <c r="E27" s="301"/>
    </row>
    <row r="28" spans="2:5">
      <c r="B28" s="301"/>
      <c r="C28" s="301"/>
      <c r="D28" s="301"/>
      <c r="E28" s="301"/>
    </row>
    <row r="29" spans="2:5">
      <c r="B29" s="301"/>
      <c r="C29" s="301"/>
      <c r="D29" s="301"/>
      <c r="E29" s="301"/>
    </row>
    <row r="30" spans="2:5">
      <c r="B30" s="301"/>
      <c r="C30" s="301"/>
      <c r="D30" s="301"/>
      <c r="E30" s="301"/>
    </row>
    <row r="31" spans="2:5">
      <c r="B31" s="301"/>
      <c r="C31" s="301"/>
      <c r="D31" s="301"/>
      <c r="E31" s="301"/>
    </row>
    <row r="32" spans="2:5">
      <c r="B32" s="301"/>
      <c r="C32" s="301"/>
      <c r="D32" s="301"/>
      <c r="E32" s="301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2025-12-02T21:11:33Z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