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77" documentId="8_{B6337239-1A00-434D-AAD0-422EA1FEB5AE}" xr6:coauthVersionLast="47" xr6:coauthVersionMax="47" xr10:uidLastSave="{1CC92577-1FF7-491E-A3F5-58F67091DCD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M163" i="1" a="1"/>
  <c r="M163" i="1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T102" i="1" a="1"/>
  <c r="T102" i="1" s="1"/>
  <c r="U102" i="1"/>
  <c r="AI102" i="1"/>
  <c r="BB102" i="1" s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T149" i="1" a="1"/>
  <c r="T149" i="1" s="1"/>
  <c r="U149" i="1"/>
  <c r="AI149" i="1"/>
  <c r="BB149" i="1" s="1"/>
  <c r="AK149" i="1"/>
  <c r="K138" i="11" s="1"/>
  <c r="AL149" i="1"/>
  <c r="AO149" i="1"/>
  <c r="BD149" i="1" s="1" a="1"/>
  <c r="BD149" i="1" s="1"/>
  <c r="AP149" i="1"/>
  <c r="M138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147" i="12" l="1"/>
  <c r="D121" i="12"/>
  <c r="M104" i="11"/>
  <c r="K104" i="11"/>
  <c r="E100" i="12"/>
  <c r="E135" i="12"/>
  <c r="D100" i="12"/>
  <c r="D161" i="12"/>
  <c r="S147" i="12"/>
  <c r="D135" i="12"/>
  <c r="E121" i="12"/>
  <c r="M150" i="11"/>
  <c r="K150" i="11"/>
  <c r="E147" i="12"/>
  <c r="L135" i="12"/>
  <c r="L121" i="12"/>
  <c r="K135" i="12"/>
  <c r="K121" i="12"/>
  <c r="K161" i="12"/>
  <c r="K147" i="12"/>
  <c r="L161" i="12"/>
  <c r="L147" i="12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N138" i="11" s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38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46" i="12"/>
  <c r="X443" i="12"/>
  <c r="X440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<sst xmlns="http://schemas.openxmlformats.org/spreadsheetml/2006/main" count="9919" uniqueCount="2027">
  <si>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</si>
  <si>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</si>
  <si>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</si>
  <si>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</si>
  <si>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</si>
  <si>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</si>
  <si>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</si>
  <si>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</si>
  <si>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</si>
  <si>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</si>
  <si>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</si>
  <si>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</si>
  <si>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</si>
  <si>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</si>
  <si>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</si>
  <si>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</si>
  <si>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</si>
  <si>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</si>
  <si>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</si>
  <si>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</si>
  <si>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</si>
  <si>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</si>
  <si>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</si>
  <si>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</si>
  <si>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</si>
  <si>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</si>
  <si>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</si>
  <si>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</si>
  <si>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</si>
  <si>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</si>
  <si>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</si>
  <si>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</si>
  <si>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</si>
  <si>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</si>
  <si>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</si>
  <si>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</si>
  <si>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</si>
  <si>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</si>
  <si>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</si>
  <si>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</si>
  <si>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</si>
  <si>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</si>
  <si>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</si>
  <si>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</si>
  <si>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</si>
  <si>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</si>
  <si>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</si>
  <si>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</si>
  <si>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</si>
  <si>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</si>
  <si>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</si>
  <si>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</si>
  <si>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</si>
  <si>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</si>
  <si>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</si>
  <si>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</si>
  <si>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</si>
  <si>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</si>
  <si>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</si>
  <si>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</si>
  <si>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</si>
  <si>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</si>
  <si>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</si>
  <si>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</si>
  <si>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</si>
  <si>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</si>
  <si>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</si>
  <si>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</si>
  <si>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</si>
  <si>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</si>
  <si>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</si>
  <si>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</si>
  <si>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</si>
  <si>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</si>
  <si>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</si>
  <si>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</si>
  <si>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</si>
  <si>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</si>
  <si>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</si>
  <si>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</si>
  <si>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</si>
  <si>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</si>
  <si>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</si>
  <si>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</si>
  <si>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</si>
  <si>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</si>
  <si>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</si>
  <si>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</si>
  <si>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</si>
  <si>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</si>
  <si>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</si>
  <si>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</si>
  <si>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</si>
  <si>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</si>
  <si>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</si>
  <si>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</si>
  <si>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</si>
  <si>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</si>
  <si>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</si>
  <si>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</si>
  <si>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</si>
  <si>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</si>
  <si>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</si>
  <si>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</si>
  <si>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</si>
  <si>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</si>
  <si>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</si>
  <si>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</si>
  <si>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</si>
  <si>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</si>
  <si>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</si>
  <si>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</si>
  <si>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</si>
  <si>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</si>
  <si>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</si>
  <si>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</si>
  <si>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</si>
  <si>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</si>
  <si>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</si>
  <si>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</si>
  <si>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</si>
  <si>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</si>
  <si>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</si>
  <si>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</si>
  <si>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</si>
  <si>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</si>
  <si>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</si>
  <si>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</si>
  <si>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</si>
  <si>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</si>
  <si>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</si>
  <si>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</si>
  <si>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</si>
  <si>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</si>
  <si>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</si>
  <si>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</si>
  <si>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</si>
  <si>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</si>
  <si>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</si>
  <si>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</si>
  <si>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</si>
  <si>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</si>
  <si>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</si>
  <si>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</si>
  <si>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</si>
  <si>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</si>
  <si>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</si>
  <si>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</si>
  <si>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</si>
  <si>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</si>
  <si>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</si>
  <si>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</si>
  <si>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</si>
  <si>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</si>
  <si>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</si>
  <si>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</si>
  <si>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</si>
  <si>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</si>
  <si>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</si>
  <si>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</si>
  <si>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</si>
  <si>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</si>
  <si>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</si>
  <si>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</si>
  <si>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</si>
  <si>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</si>
  <si>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</si>
  <si>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</si>
  <si>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</si>
  <si>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</si>
  <si>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</si>
  <si>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</si>
  <si>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</si>
  <si>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</si>
  <si>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</si>
  <si>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</si>
  <si>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</si>
  <si>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</si>
  <si>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</si>
  <si>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</si>
  <si>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</si>
  <si>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</si>
  <si>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</si>
  <si>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</si>
  <si>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</si>
  <si>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</si>
  <si>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</si>
  <si>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</si>
  <si>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</si>
  <si>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</si>
  <si>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</si>
  <si>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</si>
  <si>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</si>
  <si>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</si>
  <si>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</si>
  <si>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</si>
  <si>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</si>
  <si>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</si>
  <si>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</si>
  <si>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</si>
  <si>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</si>
  <si>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</si>
  <si>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</si>
  <si>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</si>
  <si>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</si>
  <si>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</si>
  <si>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</si>
  <si>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</si>
  <si>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</si>
  <si>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</si>
  <si>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</si>
  <si>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</si>
  <si>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</si>
  <si>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</si>
  <si>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</si>
  <si>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</si>
  <si>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</si>
  <si>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</si>
  <si>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</si>
  <si>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</si>
  <si>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</si>
  <si>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</si>
  <si>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</si>
  <si>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</si>
  <si>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</si>
  <si>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</si>
  <si>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</si>
  <si>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</si>
  <si>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</si>
  <si>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</si>
  <si>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</si>
  <si>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</si>
  <si>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</si>
  <si>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</si>
  <si>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</si>
  <si>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</si>
  <si>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</si>
  <si>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</si>
  <si>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</si>
  <si>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</si>
  <si>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</si>
  <si>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</si>
  <si>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</si>
  <si>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</si>
  <si>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</si>
  <si>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</si>
  <si>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</si>
  <si>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</si>
  <si>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</si>
  <si>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</si>
  <si>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</si>
  <si>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</si>
  <si>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</si>
  <si>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</si>
  <si>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</si>
  <si>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</si>
  <si>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</si>
  <si>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</si>
  <si>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</si>
  <si>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</si>
  <si>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</si>
  <si>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</si>
  <si>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</si>
  <si>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</si>
  <si>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</si>
  <si>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</si>
  <si>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</si>
  <si>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</si>
  <si>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</si>
  <si>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</si>
  <si>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</si>
  <si>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</si>
  <si>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</si>
  <si>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</si>
  <si>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</si>
  <si>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</si>
  <si>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</si>
  <si>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</si>
  <si>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</si>
  <si>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</si>
  <si>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</si>
  <si>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</si>
  <si>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</si>
  <si>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</si>
  <si>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</si>
  <si>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</si>
  <si>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</si>
  <si>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</si>
  <si>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</si>
  <si>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</si>
  <si>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</si>
  <si>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</si>
  <si>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</si>
  <si>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</si>
  <si>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</si>
  <si>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</si>
  <si>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</si>
  <si>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</si>
  <si>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</si>
  <si>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</si>
  <si>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</si>
  <si>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</si>
  <si>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</si>
  <si>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</si>
  <si>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</si>
  <si>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</si>
  <si>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</si>
  <si>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</si>
  <si>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</si>
  <si>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</si>
  <si>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</si>
  <si>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</si>
  <si>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</si>
  <si>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</si>
  <si>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</si>
  <si>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</si>
  <si>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</si>
  <si>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</si>
  <si>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</si>
  <si>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</si>
  <si>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</si>
  <si>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</si>
  <si>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</si>
  <si>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</si>
  <si>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</si>
  <si>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</si>
  <si>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</si>
  <si>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</si>
  <si>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</si>
  <si>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</si>
  <si>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</si>
  <si>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</si>
  <si>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</si>
  <si>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</si>
  <si>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</si>
  <si>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</si>
  <si>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</si>
  <si>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</si>
  <si>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</si>
  <si>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</si>
  <si>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</si>
  <si>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</si>
  <si>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</si>
  <si>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</si>
  <si>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</si>
  <si>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</si>
  <si>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</si>
  <si>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</si>
  <si>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</si>
  <si>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</si>
  <si>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</si>
  <si>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</si>
  <si>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</si>
  <si>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</si>
  <si>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</si>
  <si>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</si>
  <si>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</si>
  <si>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</si>
  <si>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</si>
  <si>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</si>
  <si>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</si>
  <si>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</si>
  <si>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</si>
  <si>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</si>
  <si>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</si>
  <si>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</si>
  <si>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</si>
  <si>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</si>
  <si>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</si>
  <si>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</si>
  <si>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</si>
  <si>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</si>
  <si>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</si>
  <si>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</si>
  <si>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</si>
  <si>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</si>
  <si>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</si>
  <si>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</si>
  <si>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</si>
  <si>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</si>
  <si>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</si>
  <si>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</si>
  <si>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</si>
  <si>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</si>
  <si>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</si>
  <si>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</si>
  <si>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</si>
  <si>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</si>
  <si>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</si>
  <si>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</si>
  <si>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</si>
  <si>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</si>
  <si>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</si>
  <si>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</si>
  <si>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</si>
  <si>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</si>
  <si>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</si>
  <si>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</si>
  <si>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</si>
  <si>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</si>
  <si>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</si>
  <si>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</si>
  <si>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</si>
  <si>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</si>
  <si>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</si>
  <si>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</si>
  <si>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</si>
  <si>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</si>
  <si>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</si>
  <si>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</si>
  <si>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</si>
  <si>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</si>
  <si>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</si>
  <si>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</si>
  <si>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</si>
  <si>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</si>
  <si>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</si>
  <si>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</si>
  <si>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</si>
  <si>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</si>
  <si>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</si>
  <si>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</si>
  <si>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</si>
  <si>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</si>
  <si>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</si>
  <si>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</si>
  <si>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</si>
  <si>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</si>
  <si>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</si>
  <si>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</si>
  <si>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</si>
  <si>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</si>
  <si>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</si>
  <si>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</si>
  <si>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</si>
  <si>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</si>
  <si>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</si>
  <si>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</si>
  <si>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</si>
  <si>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</si>
  <si>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</si>
  <si>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</si>
  <si>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</si>
  <si>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</si>
  <si>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</si>
  <si>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</si>
  <si>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</si>
  <si>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</si>
  <si>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</si>
  <si>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</si>
  <si>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</si>
  <si>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</si>
  <si>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</si>
  <si>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</si>
  <si>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</si>
  <si>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</si>
  <si>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</si>
  <si>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</si>
  <si>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</si>
  <si>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</si>
  <si>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</si>
  <si>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</si>
  <si>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</si>
  <si>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</si>
  <si>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</si>
  <si>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</si>
  <si>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</si>
  <si>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</si>
  <si>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</si>
  <si>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</si>
  <si>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</si>
  <si>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</si>
  <si>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</si>
  <si>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</si>
  <si>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</si>
  <si>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</si>
  <si>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</si>
  <si>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</si>
  <si>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</si>
  <si>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</si>
  <si>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</si>
  <si>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</si>
  <si>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</si>
  <si>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</si>
  <si>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</si>
  <si>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</si>
  <si>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</si>
  <si>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</si>
  <si>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</si>
  <si>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</si>
  <si>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</si>
  <si>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</si>
  <si>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</si>
  <si>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</si>
  <si>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</si>
  <si>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</si>
  <si>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</si>
  <si>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</si>
  <si>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</si>
  <si>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</si>
  <si>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</si>
  <si>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</si>
  <si>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</si>
  <si>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</si>
  <si>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</si>
  <si>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</si>
  <si>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</si>
  <si>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</si>
  <si>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</si>
  <si>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</si>
  <si>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</si>
  <si>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</si>
  <si>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</si>
  <si>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</si>
  <si>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</si>
  <si>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</si>
  <si>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</si>
  <si>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</si>
  <si>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</si>
  <si>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</si>
  <si>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</si>
  <si>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</si>
  <si>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</si>
  <si>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</si>
  <si>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</si>
  <si>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</si>
  <si>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</si>
  <si>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</si>
  <si>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</si>
  <si>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</si>
  <si>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</si>
  <si>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</si>
  <si>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</si>
  <si>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</si>
  <si>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</si>
  <si>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</si>
  <si>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</si>
  <si>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</si>
  <si>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</si>
  <si>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</si>
  <si>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</si>
  <si>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</si>
  <si>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</si>
  <si>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</si>
  <si>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</si>
  <si>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</si>
  <si>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</si>
  <si>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</si>
  <si>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</si>
  <si>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</si>
  <si>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</si>
  <si>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</si>
  <si>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</si>
  <si>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</si>
  <si>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</si>
  <si>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</si>
  <si>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</si>
  <si>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</si>
  <si>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</si>
  <si>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</si>
  <si>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</si>
  <si>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</si>
  <si>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</si>
  <si>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</si>
  <si>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</si>
  <si>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</si>
  <si>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</si>
  <si>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</si>
  <si>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</si>
  <si>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</si>
  <si>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</si>
  <si>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</si>
  <si>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</si>
  <si>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</si>
  <si>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</si>
  <si>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</si>
  <si>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</si>
  <si>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</si>
  <si>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</si>
  <si>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</si>
  <si>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</si>
  <si>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</si>
  <si>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</si>
  <si>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</si>
  <si>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</si>
  <si>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</si>
  <si>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</si>
  <si>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</si>
  <si>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</si>
  <si>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</si>
  <si>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</si>
  <si>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</si>
  <si>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</si>
  <si>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</si>
  <si>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</si>
  <si>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</si>
  <si>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</si>
  <si>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</si>
  <si>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</si>
  <si>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</si>
  <si>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</si>
  <si>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</si>
  <si>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</si>
  <si>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</si>
  <si>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</si>
  <si>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</si>
  <si>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</si>
  <si>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</si>
  <si>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</si>
  <si>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</si>
  <si>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</si>
  <si>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</si>
  <si>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</si>
  <si>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</si>
  <si>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</si>
  <si>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</si>
  <si>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</si>
  <si>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</si>
  <si>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</si>
  <si>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</si>
  <si>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</si>
  <si>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</si>
  <si>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</si>
  <si>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</si>
  <si>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</si>
  <si>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</si>
  <si>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</si>
  <si>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</si>
  <si>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</si>
  <si>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</si>
  <si>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</si>
  <si>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</si>
  <si>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</si>
  <si>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</si>
  <si>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</si>
  <si>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</si>
  <si>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</si>
  <si>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</si>
  <si>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</si>
  <si>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</si>
  <si>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</si>
  <si>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</si>
  <si>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</si>
  <si>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</si>
  <si>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</si>
  <si>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</si>
  <si>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</si>
  <si>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</si>
  <si>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</si>
  <si>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</si>
  <si>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</si>
  <si>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</si>
  <si>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</si>
  <si>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</si>
  <si>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</si>
  <si>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</si>
  <si>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</si>
  <si>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</si>
  <si>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</si>
  <si>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</si>
  <si>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</si>
  <si>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</si>
  <si>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</si>
  <si>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</si>
  <si>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</si>
  <si>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</si>
  <si>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</si>
  <si>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</si>
  <si>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</si>
  <si>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</si>
  <si>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</si>
  <si>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</si>
  <si>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</si>
  <si>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</si>
  <si>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</si>
  <si>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</si>
  <si>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</si>
  <si>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</si>
  <si>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</si>
  <si>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</si>
  <si>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</si>
  <si>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</si>
  <si>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</si>
  <si>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</si>
  <si>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</si>
  <si>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</si>
  <si>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</si>
  <si>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</si>
  <si>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</si>
  <si>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</si>
  <si>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</si>
  <si>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</si>
  <si>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</si>
  <si>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</si>
  <si>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</si>
  <si>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</si>
  <si>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</si>
  <si>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</si>
  <si>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</si>
  <si>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</si>
  <si>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</si>
  <si>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</si>
  <si>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</si>
  <si>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</si>
  <si>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</si>
  <si>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</si>
  <si>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</si>
  <si>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</si>
  <si>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</si>
  <si>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</si>
  <si>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</si>
  <si>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</si>
  <si>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</si>
  <si>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</si>
  <si>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</si>
  <si>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</si>
  <si>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</si>
  <si>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</si>
  <si>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</si>
  <si>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</si>
  <si>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</si>
  <si>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</si>
  <si>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</si>
  <si>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</si>
  <si>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</si>
  <si>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</si>
  <si>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</si>
  <si>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</si>
  <si>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</si>
  <si>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</si>
  <si>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</si>
  <si>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</si>
  <si>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</si>
  <si>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</si>
  <si>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</si>
  <si>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</si>
  <si>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</si>
  <si>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</si>
  <si>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</si>
  <si>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</si>
  <si>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</si>
  <si>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</si>
  <si>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</si>
  <si>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</si>
  <si>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</si>
  <si>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</si>
  <si>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</si>
  <si>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</si>
  <si>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</si>
  <si>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</si>
  <si>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</si>
  <si>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</si>
  <si>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</si>
  <si>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</si>
  <si>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</si>
  <si>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</si>
  <si>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</si>
  <si>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</si>
  <si>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</si>
  <si>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</si>
  <si>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</si>
  <si>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</si>
  <si>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</si>
  <si>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</si>
  <si>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</si>
  <si>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</si>
  <si>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</si>
  <si>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</si>
  <si>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</si>
  <si>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</si>
  <si>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</si>
  <si>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</si>
  <si>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</si>
  <si>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</si>
  <si>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</si>
  <si>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</si>
  <si>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</si>
  <si>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</si>
  <si>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</si>
  <si>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</si>
  <si>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</si>
  <si>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</si>
  <si>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</si>
  <si>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</si>
  <si>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</si>
  <si>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</si>
  <si>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</si>
  <si>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</si>
  <si>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</si>
  <si>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</si>
  <si>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</si>
  <si>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</si>
  <si>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</si>
  <si>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</si>
  <si>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</si>
  <si>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</si>
  <si>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</si>
  <si>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</si>
  <si>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</si>
  <si>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</si>
  <si>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</si>
  <si>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</si>
  <si>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</si>
  <si>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</si>
  <si>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</si>
  <si>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</si>
  <si>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</si>
  <si>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</si>
  <si>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</si>
  <si>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</si>
  <si>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</si>
  <si>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</si>
  <si>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</si>
  <si>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</si>
  <si>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</si>
  <si>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</si>
  <si>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</si>
  <si>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</si>
  <si>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</si>
  <si>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</si>
  <si>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</si>
  <si>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</si>
  <si>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</si>
  <si>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</si>
  <si>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</si>
  <si>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</si>
  <si>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</si>
  <si>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</si>
  <si>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</si>
  <si>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</si>
  <si>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</si>
  <si>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</si>
  <si>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</si>
  <si>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</si>
  <si>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</si>
  <si>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</si>
  <si>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</si>
  <si>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</si>
  <si>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</si>
  <si>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</si>
  <si>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</si>
  <si>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</si>
  <si>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</si>
  <si>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</si>
  <si>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</si>
  <si>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</si>
  <si>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</si>
  <si>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</si>
  <si>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</si>
  <si>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</si>
  <si>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</si>
  <si>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</si>
  <si>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</si>
  <si>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</si>
  <si>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</si>
  <si>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</si>
  <si>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</si>
  <si>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</si>
  <si>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</si>
  <si>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</si>
  <si>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</si>
  <si>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</si>
  <si>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</si>
  <si>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</si>
  <si>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</si>
  <si>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</si>
  <si>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</si>
  <si>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</si>
  <si>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</si>
  <si>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</si>
  <si>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</si>
  <si>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</si>
  <si>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</si>
  <si>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</si>
  <si>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</si>
  <si>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</si>
  <si>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</si>
  <si>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</si>
  <si>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</si>
  <si>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</si>
  <si>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</si>
  <si>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</si>
  <si>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</si>
  <si>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</si>
  <si>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</si>
  <si>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</si>
  <si>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</si>
  <si>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</si>
  <si>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</si>
  <si>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</si>
  <si>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</si>
  <si>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</si>
  <si>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</si>
  <si>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</si>
  <si>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</si>
  <si>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</si>
  <si>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</si>
  <si>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</si>
  <si>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</si>
  <si>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</si>
  <si>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</si>
  <si>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</si>
  <si>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</si>
  <si>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</si>
  <si>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</si>
  <si>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</si>
  <si>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</si>
  <si>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</si>
  <si>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</si>
  <si>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</si>
  <si>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</si>
  <si>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</si>
  <si>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</si>
  <si>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</si>
  <si>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</si>
  <si>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</si>
  <si>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</si>
  <si>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</si>
  <si>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</si>
  <si>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</si>
  <si>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</si>
  <si>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</si>
  <si>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</si>
  <si>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</si>
  <si>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</si>
  <si>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</si>
  <si>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</si>
  <si>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</si>
  <si>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</si>
  <si>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</si>
  <si>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</si>
  <si>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</si>
  <si>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</si>
  <si>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</si>
  <si>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</si>
  <si>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</si>
  <si>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</si>
  <si>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</si>
  <si>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</si>
  <si>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</si>
  <si>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</si>
  <si>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</si>
  <si>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</si>
  <si>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</si>
  <si>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</si>
  <si>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</si>
  <si>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</si>
  <si>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</si>
  <si>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</si>
  <si>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</si>
  <si>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</si>
  <si>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</si>
  <si>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</si>
  <si>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</si>
  <si>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</si>
  <si>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</si>
  <si>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</si>
  <si>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</si>
  <si>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</si>
  <si>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</si>
  <si>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</si>
  <si>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</si>
  <si>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</si>
  <si>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</si>
  <si>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</si>
  <si>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</si>
  <si>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</si>
  <si>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</si>
  <si>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</si>
  <si>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</si>
  <si>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</si>
  <si>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</si>
  <si>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</si>
  <si>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</si>
  <si>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</si>
  <si>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</si>
  <si>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</si>
  <si>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</si>
  <si>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</si>
  <si>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</si>
  <si>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</si>
  <si>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</si>
  <si>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</si>
  <si>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</si>
  <si>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</si>
  <si>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</si>
  <si>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</si>
  <si>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</si>
  <si>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</si>
  <si>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</si>
  <si>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</si>
  <si>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</si>
  <si>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</si>
  <si>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</si>
  <si>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</si>
  <si>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</si>
  <si>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</si>
  <si>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</si>
  <si>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</si>
  <si>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</si>
  <si>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</si>
  <si>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</si>
  <si>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</si>
  <si>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</si>
  <si>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</si>
  <si>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</si>
  <si>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</si>
  <si>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</si>
  <si>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</si>
  <si>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</si>
  <si>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</si>
  <si>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</si>
  <si>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</si>
  <si>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</si>
  <si>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</si>
  <si>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</si>
  <si>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</si>
  <si>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</si>
  <si>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</si>
  <si>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</si>
  <si>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</si>
  <si>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</si>
  <si>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</si>
  <si>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</si>
  <si>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</si>
  <si>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</si>
  <si>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</si>
  <si>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</si>
  <si>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</si>
  <si>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</si>
  <si>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</si>
  <si>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</si>
  <si>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</si>
  <si>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</si>
  <si>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</si>
  <si>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</si>
  <si>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</si>
  <si>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</si>
  <si>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</si>
  <si>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</si>
  <si>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</si>
  <si>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</si>
  <si>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</si>
  <si>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</si>
  <si>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</si>
  <si>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</si>
  <si>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</si>
  <si>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</si>
  <si>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</si>
  <si>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</si>
  <si>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</si>
  <si>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</si>
  <si>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</si>
  <si>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</si>
  <si>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</si>
  <si>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</si>
  <si>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</si>
  <si>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</si>
  <si>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</si>
  <si>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</si>
  <si>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</si>
  <si>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</si>
  <si>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</si>
  <si>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</si>
  <si>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</si>
  <si>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</si>
  <si>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</si>
  <si>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</si>
  <si>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</si>
  <si>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</si>
  <si>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</si>
  <si>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</si>
  <si>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</si>
  <si>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</si>
  <si>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</si>
  <si>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</si>
  <si>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</si>
  <si>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</si>
  <si>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</si>
  <si>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</si>
  <si>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</si>
  <si>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</si>
  <si>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</si>
  <si>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</si>
  <si>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</si>
  <si>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</si>
  <si>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</si>
  <si>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</si>
  <si>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</si>
  <si>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</si>
  <si>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</si>
  <si>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</si>
  <si>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</si>
  <si>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</si>
  <si>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</si>
  <si>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</si>
  <si>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</si>
  <si>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</si>
  <si>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</si>
  <si>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</si>
  <si>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</si>
  <si>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</si>
  <si>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</si>
  <si>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</si>
  <si>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</si>
  <si>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</si>
  <si>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</si>
  <si>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</si>
  <si>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</si>
  <si>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</si>
  <si>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</si>
  <si>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</si>
  <si>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</si>
  <si>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</si>
  <si>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</si>
  <si>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</si>
  <si>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</si>
  <si>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</si>
  <si>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</si>
  <si>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</si>
  <si>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</si>
  <si>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</si>
  <si>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</si>
  <si>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</si>
  <si>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</si>
  <si>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</si>
  <si>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</si>
  <si>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</si>
  <si>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</si>
  <si>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</si>
  <si>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</si>
  <si>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</si>
  <si>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</si>
  <si>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</si>
  <si>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</si>
  <si>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</si>
  <si>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</si>
  <si>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</si>
  <si>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</si>
  <si>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</si>
  <si>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</si>
  <si>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</si>
  <si>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</si>
  <si>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</si>
  <si>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</si>
  <si>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</si>
  <si>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</si>
  <si>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</si>
  <si>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</si>
  <si>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</si>
  <si>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</si>
  <si>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</si>
  <si>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</si>
  <si>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</si>
  <si>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</si>
  <si>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</si>
  <si>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</si>
  <si>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</si>
  <si>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</si>
  <si>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</si>
  <si>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</si>
  <si>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</si>
  <si>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</si>
  <si>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</si>
  <si>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</si>
  <si>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</si>
  <si>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</si>
  <si>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</si>
  <si>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</si>
  <si>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</si>
  <si>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</si>
  <si>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</si>
  <si>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</si>
  <si>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</si>
  <si>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</si>
  <si>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</si>
  <si>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</si>
  <si>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</si>
  <si>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</si>
  <si>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</si>
  <si>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</si>
  <si>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</si>
  <si>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</si>
  <si>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</si>
  <si>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</si>
  <si>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</si>
  <si>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</si>
  <si>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</si>
  <si>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</si>
  <si>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</si>
  <si>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</si>
  <si>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</si>
  <si>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</si>
  <si>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</si>
  <si>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</si>
  <si>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</si>
  <si>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</si>
  <si>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</si>
  <si>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</si>
  <si>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</si>
  <si>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</si>
  <si>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</si>
  <si>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</si>
  <si>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</si>
  <si>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</si>
  <si>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</si>
  <si>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</si>
  <si>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</si>
  <si>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</si>
  <si>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</si>
  <si>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</si>
  <si>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</si>
  <si>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</si>
  <si>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</si>
  <si>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</si>
  <si>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</si>
  <si>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</si>
  <si>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</si>
  <si>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</si>
  <si>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</si>
  <si>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</si>
  <si>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</si>
  <si>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</si>
  <si>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</si>
  <si>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</si>
  <si>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</si>
  <si>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</si>
  <si>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</si>
  <si>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</si>
  <si>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</si>
  <si>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</si>
  <si>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</si>
  <si>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</si>
  <si>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</si>
  <si>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</si>
  <si>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</si>
  <si>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</si>
  <si>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</si>
  <si>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</si>
  <si>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</si>
  <si>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</si>
  <si>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</si>
  <si>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</si>
  <si>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</si>
  <si>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</si>
  <si>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</si>
  <si>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</si>
  <si>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</si>
  <si>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</si>
  <si>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</si>
  <si>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</si>
  <si>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</si>
  <si>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</si>
  <si>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</si>
  <si>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</si>
  <si>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</si>
  <si>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</si>
  <si>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</si>
  <si>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</si>
  <si>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</si>
  <si>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</si>
  <si>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</si>
  <si>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</si>
  <si>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</si>
  <si>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</si>
  <si>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</si>
  <si>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</si>
  <si>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</si>
  <si>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</si>
  <si>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</si>
  <si>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</si>
  <si>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</si>
  <si>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</si>
  <si>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</si>
  <si>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</si>
  <si>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</si>
  <si>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</si>
  <si>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</si>
  <si>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</si>
  <si>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</si>
  <si>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</si>
  <si>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</si>
  <si>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</si>
  <si>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</si>
  <si>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</si>
  <si>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</si>
  <si>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</si>
  <si>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</si>
  <si>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</si>
  <si>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</si>
  <si>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</si>
  <si>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</si>
  <si>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</si>
  <si>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</si>
  <si>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</si>
  <si>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</si>
  <si>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</si>
  <si>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</si>
  <si>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</si>
  <si>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</si>
  <si>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</si>
  <si>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</si>
  <si>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</si>
  <si>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</si>
  <si>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</si>
  <si>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</si>
  <si>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</si>
  <si>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</si>
  <si>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</si>
  <si>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</si>
  <si>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</si>
  <si>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</si>
  <si>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</si>
  <si>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</si>
  <si>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</si>
  <si>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</si>
  <si>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</si>
  <si>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</si>
  <si>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</si>
  <si>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</si>
  <si>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</si>
  <si>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</si>
  <si>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</si>
  <si>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</si>
  <si>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</si>
  <si>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</si>
  <si>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</si>
  <si>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</si>
  <si>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</si>
  <si>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</si>
  <si>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</si>
  <si>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</si>
  <si>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</si>
  <si>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</si>
  <si>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</si>
  <si>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</si>
  <si>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</si>
  <si>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</si>
  <si>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</si>
  <si>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</si>
  <si>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</si>
  <si>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</si>
  <si>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</si>
  <si>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</si>
  <si>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</si>
  <si>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</si>
  <si>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</si>
  <si>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</si>
  <si>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</si>
  <si>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</si>
  <si>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</si>
  <si>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</si>
  <si>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</si>
  <si>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</si>
  <si>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</si>
  <si>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</si>
  <si>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</si>
  <si>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</si>
  <si>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</si>
  <si>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</si>
  <si>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</si>
  <si>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</si>
  <si>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</si>
  <si>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</si>
  <si>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</si>
  <si>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</si>
  <si>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</si>
  <si>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</si>
  <si>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</si>
  <si>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</si>
  <si>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</si>
  <si>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</si>
  <si>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</si>
  <si>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</si>
  <si>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</si>
  <si>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</si>
  <si>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</si>
  <si>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</si>
  <si>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</si>
  <si>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</si>
  <si>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</si>
  <si>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</si>
  <si>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</si>
  <si>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</si>
  <si>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</si>
  <si>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</si>
  <si>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</si>
  <si>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</si>
  <si>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</si>
  <si>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</si>
  <si>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</si>
  <si>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</si>
  <si>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</si>
  <si>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</si>
  <si>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</si>
  <si>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</si>
  <si>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</si>
  <si>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</si>
  <si>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</si>
  <si>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</si>
  <si>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</si>
  <si>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</si>
  <si>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</si>
  <si>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</si>
  <si>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</si>
  <si>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</si>
  <si>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</si>
  <si>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</si>
  <si>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</si>
  <si>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</si>
  <si>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</si>
  <si>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</si>
  <si>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</si>
  <si>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</si>
  <si>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</si>
  <si>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</si>
  <si>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</si>
  <si>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</si>
  <si>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</si>
  <si>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</si>
  <si>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</si>
  <si>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</si>
  <si>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</si>
  <si>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</si>
  <si>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</si>
  <si>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</si>
  <si>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</si>
  <si>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</si>
  <si>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</si>
  <si>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</si>
  <si>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</si>
  <si>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</si>
  <si>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</si>
  <si>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</si>
  <si>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</si>
  <si>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</si>
  <si>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</si>
  <si>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</si>
  <si>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</si>
  <si>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</si>
  <si>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</si>
  <si>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</si>
  <si>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</si>
  <si>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</si>
  <si>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</si>
  <si>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</si>
  <si>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</si>
  <si>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</si>
  <si>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</si>
  <si>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</si>
  <si>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</si>
  <si>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</si>
  <si>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</si>
  <si>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</si>
  <si>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</si>
  <si>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</si>
  <si>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</si>
  <si>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</si>
  <si>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</si>
  <si>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</si>
  <si>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</si>
  <si>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</si>
  <si>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</si>
  <si>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</si>
  <si>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</si>
  <si>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</si>
  <si>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</si>
  <si>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</si>
  <si>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</si>
  <si>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</si>
  <si>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</si>
  <si>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</si>
  <si>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</si>
  <si>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</si>
  <si>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</si>
  <si>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</si>
  <si>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</si>
  <si>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</si>
  <si>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</si>
  <si>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</si>
  <si>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</si>
  <si>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</si>
  <si>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</si>
  <si>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</si>
  <si>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</si>
  <si>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</si>
  <si>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</si>
  <si>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</si>
  <si>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</si>
  <si>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</si>
  <si>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</si>
  <si>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</si>
  <si>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</si>
  <si>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</si>
  <si>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</si>
  <si>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</si>
  <si>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</si>
  <si>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</si>
  <si>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</si>
  <si>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</si>
  <si>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</si>
  <si>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</si>
  <si>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</si>
  <si>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</si>
  <si>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</si>
  <si>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</si>
  <si>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</si>
  <si>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</si>
  <si>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</si>
  <si>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</si>
  <si>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</si>
  <si>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</si>
  <si>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</si>
  <si>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</si>
  <si>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</si>
  <si>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</si>
  <si>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</si>
  <si>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</si>
  <si>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</si>
  <si>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</si>
  <si>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</si>
  <si>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</si>
  <si>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</si>
  <si>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</si>
  <si>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</si>
  <si>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</si>
  <si>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</si>
  <si>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</si>
  <si>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</si>
  <si>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</si>
  <si>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</si>
  <si>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</si>
  <si>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</si>
  <si>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</si>
  <si>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</si>
  <si>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</si>
  <si>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</si>
  <si>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</si>
  <si>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</si>
  <si>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</si>
  <si>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</si>
  <si>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</si>
  <si>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</si>
  <si>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</si>
  <si>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</si>
  <si>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</si>
  <si>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</si>
  <si>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</si>
  <si>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</si>
  <si>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</si>
  <si>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</si>
  <si>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</si>
  <si>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</si>
  <si>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</si>
  <si>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</si>
  <si>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</si>
  <si>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</si>
  <si>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</si>
  <si>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</si>
  <si>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</si>
  <si>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</si>
  <si>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</si>
  <si>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</si>
  <si>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</si>
  <si>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</si>
  <si>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</si>
  <si>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</si>
  <si>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</si>
  <si>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</si>
  <si>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</si>
  <si>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</si>
  <si>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</si>
  <si>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</si>
  <si>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</si>
  <si>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</si>
  <si>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</si>
  <si>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</si>
  <si>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</si>
  <si>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</si>
  <si>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</si>
  <si>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</si>
  <si>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</si>
  <si>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</si>
  <si>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 xml:space="preserve">Cancelado devdio avaria da maquina 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</si>
  <si>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</si>
  <si>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</si>
  <si>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</si>
  <si>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</si>
  <si>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</si>
  <si>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</si>
  <si>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</si>
  <si>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</si>
  <si>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</si>
  <si>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</si>
  <si>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</si>
  <si>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</si>
  <si>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</si>
  <si>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</si>
  <si>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</si>
  <si>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</si>
  <si>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</si>
  <si>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</si>
  <si>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</si>
  <si>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</si>
  <si>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</si>
  <si>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</si>
  <si>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</si>
  <si>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</si>
  <si>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</si>
  <si>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>Avariada</t>
  </si>
  <si>
    <t>Liberada da avaria as 10:25</t>
  </si>
  <si>
    <t>Liberado da avaria as 10:25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</si>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</sst>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216" activePane="topRight" state="frozen"/>
      <selection pane="topRight" activeCell="BO266" sqref="BO2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>D102&amp;B102</f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1609</v>
      </c>
      <c r="BK102" s="16" t="s">
        <v>1610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1611</v>
      </c>
      <c r="BQ102" s="12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25" t="str">
        <f t="shared" si="13"/>
        <v>MecanizaçãoAtivos</v>
      </c>
    </row>
    <row r="103" spans="1:72" ht="23.25" hidden="1">
      <c r="A103" s="50" t="str">
        <f>D103&amp;B103</f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1486</v>
      </c>
      <c r="N103" s="204" t="s">
        <v>1487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1488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1489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>IF(AND(BR103&lt;1,BS103&lt;1),"Produção e Intervalo",IF(BR103&lt;1,"Intervalo",IF(BS103&lt;1,"Produção","Aderente")))</f>
        <v>Aderente</v>
      </c>
      <c r="BR103" s="18">
        <f>IF(OR(B103="",F103=""),"*",AY103/P103)</f>
        <v>1</v>
      </c>
      <c r="BS103" s="18">
        <f>IF(OR(B103="",F103=""),"*",BA103/Q103)</f>
        <v>1</v>
      </c>
      <c r="BT103" s="225" t="str">
        <f t="shared" si="13"/>
        <v>OKOK</v>
      </c>
    </row>
    <row r="104" spans="1:72" hidden="1">
      <c r="A104" s="50" t="str">
        <f>D104&amp;B104</f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1490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>IF(AND(BR104&lt;1,BS104&lt;1),"Produção e Intervalo",IF(BR104&lt;1,"Intervalo",IF(BS104&lt;1,"Produção","Aderente")))</f>
        <v>Aderente</v>
      </c>
      <c r="BR104" s="18">
        <f>IF(OR(B104="",F104=""),"*",AY104/P104)</f>
        <v>1.0000000000000004</v>
      </c>
      <c r="BS104" s="18">
        <f>IF(OR(B104="",F104=""),"*",BA104/Q104)</f>
        <v>1</v>
      </c>
      <c r="BT104" s="225" t="str">
        <f t="shared" si="13"/>
        <v>OKOK</v>
      </c>
    </row>
    <row r="105" spans="1:72" hidden="1">
      <c r="A105" s="50" t="str">
        <f>D105&amp;B105</f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1491</v>
      </c>
      <c r="BK105" s="16" t="s">
        <v>1492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1.0111111111111111</v>
      </c>
      <c r="BS105" s="18">
        <f>IF(OR(B105="",F105=""),"*",BA105/Q105)</f>
        <v>1.3333333333333333</v>
      </c>
      <c r="BT105" s="225" t="str">
        <f t="shared" si="13"/>
        <v>OKOK</v>
      </c>
    </row>
    <row r="106" spans="1:72" hidden="1">
      <c r="A106" s="50" t="str">
        <f>D106&amp;B106</f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1493</v>
      </c>
      <c r="BK106" s="16" t="s">
        <v>1494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5" t="str">
        <f t="shared" si="13"/>
        <v>ModernizaçãoEquipamento</v>
      </c>
    </row>
    <row r="107" spans="1:72" hidden="1">
      <c r="A107" s="50" t="str">
        <f>D107&amp;B107</f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1495</v>
      </c>
      <c r="BK107" s="16" t="s">
        <v>1495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>IF(AND(BR107&lt;1,BS107&lt;1),"Produção e Intervalo",IF(BR107&lt;1,"Intervalo",IF(BS107&lt;1,"Produção","Aderente")))</f>
        <v>Aderente</v>
      </c>
      <c r="BR107" s="18">
        <f>IF(OR(B107="",F107=""),"*",AY107/P107)</f>
        <v>1.6666666666666661</v>
      </c>
      <c r="BS107" s="18">
        <f>IF(OR(B107="",F107=""),"*",BA107/Q107)</f>
        <v>2</v>
      </c>
      <c r="BT107" s="225" t="str">
        <f t="shared" si="13"/>
        <v>OKOK</v>
      </c>
    </row>
    <row r="108" spans="1:72" hidden="1">
      <c r="A108" s="50" t="str">
        <f>D108&amp;B108</f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1496</v>
      </c>
      <c r="BK108" s="16" t="s">
        <v>1496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>IF(AND(BR108&lt;1,BS108&lt;1),"Produção e Intervalo",IF(BR108&lt;1,"Intervalo",IF(BS108&lt;1,"Produção","Aderente")))</f>
        <v>Intervalo</v>
      </c>
      <c r="BR108" s="18">
        <f>IF(OR(B108="",F108=""),"*",AY108/P108)</f>
        <v>0.99999999999999911</v>
      </c>
      <c r="BS108" s="18">
        <f>IF(OR(B108="",F108=""),"*",BA108/Q108)</f>
        <v>1</v>
      </c>
      <c r="BT108" s="225" t="str">
        <f t="shared" si="13"/>
        <v>OKOK</v>
      </c>
    </row>
    <row r="109" spans="1:72" hidden="1">
      <c r="A109" s="50" t="str">
        <f>D109&amp;B109</f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1497</v>
      </c>
      <c r="BK109" s="16" t="s">
        <v>1498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</v>
      </c>
      <c r="BS109" s="18">
        <f>IF(OR(B109="",F109=""),"*",BA109/Q109)</f>
        <v>1</v>
      </c>
      <c r="BT109" s="225" t="str">
        <f t="shared" si="13"/>
        <v>OKOK</v>
      </c>
    </row>
    <row r="110" spans="1:72" hidden="1">
      <c r="A110" s="50" t="str">
        <f>D110&amp;B110</f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1499</v>
      </c>
      <c r="BK110" s="16" t="s">
        <v>1499</v>
      </c>
      <c r="BL110" s="15"/>
      <c r="BM110" s="14" t="s">
        <v>987</v>
      </c>
      <c r="BN110" s="14" t="s">
        <v>987</v>
      </c>
      <c r="BO110" s="165" t="s">
        <v>987</v>
      </c>
      <c r="BP110" s="16" t="s">
        <v>1499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5" t="str">
        <f t="shared" si="13"/>
        <v>SemOportunidadeSemOportunidade</v>
      </c>
    </row>
    <row r="111" spans="1:72" hidden="1">
      <c r="A111" s="50" t="str">
        <f>D111&amp;B111</f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1500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1501</v>
      </c>
      <c r="BK111" s="16" t="s">
        <v>1502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1502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5" t="str">
        <f t="shared" si="13"/>
        <v>SemOportunidadeSemOportunidade</v>
      </c>
    </row>
    <row r="112" spans="1:72" hidden="1">
      <c r="A112" s="50" t="str">
        <f>D112&amp;B112</f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1503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1504</v>
      </c>
      <c r="W112" s="173" t="s">
        <v>1505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1506</v>
      </c>
      <c r="BK112" s="16" t="s">
        <v>1506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>IF(AND(BR112&lt;1,BS112&lt;1),"Produção e Intervalo",IF(BR112&lt;1,"Intervalo",IF(BS112&lt;1,"Produção","Aderente")))</f>
        <v>Intervalo</v>
      </c>
      <c r="BR112" s="18">
        <f>IF(OR(B112="",F112=""),"*",AY112/P112)</f>
        <v>0.99999999999999911</v>
      </c>
      <c r="BS112" s="18">
        <f>IF(OR(B112="",F112=""),"*",BA112/Q112)</f>
        <v>1</v>
      </c>
      <c r="BT112" s="225" t="str">
        <f t="shared" si="13"/>
        <v>OKOK</v>
      </c>
    </row>
    <row r="113" spans="1:72" ht="23.25" hidden="1">
      <c r="A113" s="50" t="str">
        <f>D113&amp;B113</f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1507</v>
      </c>
      <c r="N113" s="204" t="s">
        <v>1508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1509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1510</v>
      </c>
      <c r="BK113" s="174" t="s">
        <v>1511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>IF(AND(BR113&lt;1,BS113&lt;1),"Produção e Intervalo",IF(BR113&lt;1,"Intervalo",IF(BS113&lt;1,"Produção","Aderente")))</f>
        <v>Aderente</v>
      </c>
      <c r="BR113" s="18">
        <f>IF(OR(B113="",F113=""),"*",AY113/P113)</f>
        <v>5.7</v>
      </c>
      <c r="BS113" s="18">
        <f>IF(OR(B113="",F113=""),"*",BA113/Q113)</f>
        <v>1</v>
      </c>
      <c r="BT113" s="225" t="str">
        <f t="shared" si="13"/>
        <v>OKOK</v>
      </c>
    </row>
    <row r="114" spans="1:72" hidden="1">
      <c r="A114" s="50" t="str">
        <f>D114&amp;B114</f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1512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1513</v>
      </c>
      <c r="BK114" s="16" t="s">
        <v>1514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1514</v>
      </c>
      <c r="BQ114" s="12" t="str">
        <f>IF(AND(BR114&lt;1,BS114&lt;1),"Produção e Intervalo",IF(BR114&lt;1,"Intervalo",IF(BS114&lt;1,"Produção","Aderente")))</f>
        <v>Produção</v>
      </c>
      <c r="BR114" s="18">
        <f>IF(OR(B114="",F114=""),"*",AY114/P114)</f>
        <v>0.99999999999999978</v>
      </c>
      <c r="BS114" s="18">
        <f>IF(OR(B114="",F114=""),"*",BA114/Q114)</f>
        <v>0</v>
      </c>
      <c r="BT114" s="225" t="str">
        <f t="shared" si="13"/>
        <v>CondiçõesClimáticaChuva</v>
      </c>
    </row>
    <row r="115" spans="1:72" hidden="1">
      <c r="A115" s="50" t="str">
        <f>D115&amp;B115</f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1516</v>
      </c>
      <c r="N115" s="204" t="s">
        <v>1517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1518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1501</v>
      </c>
      <c r="BK115" s="16" t="s">
        <v>1519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1519</v>
      </c>
      <c r="BQ115" s="12" t="str">
        <f>IF(AND(BR115&lt;1,BS115&lt;1),"Produção e Intervalo",IF(BR115&lt;1,"Intervalo",IF(BS115&lt;1,"Produção","Aderente")))</f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25" t="str">
        <f t="shared" si="13"/>
        <v>AnomaliaMecânica</v>
      </c>
    </row>
    <row r="116" spans="1:72" hidden="1">
      <c r="A116" s="50" t="str">
        <f>D116&amp;B116</f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1520</v>
      </c>
      <c r="BK116" s="16" t="s">
        <v>1520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1520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5" t="str">
        <f t="shared" si="13"/>
        <v>CondiçõesClimáticaChuva</v>
      </c>
    </row>
    <row r="117" spans="1:72" hidden="1">
      <c r="A117" s="50" t="str">
        <f>D117&amp;B117</f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1521</v>
      </c>
      <c r="BK117" s="16" t="s">
        <v>1522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1522</v>
      </c>
      <c r="BQ117" s="12" t="str">
        <f>IF(AND(BR117&lt;1,BS117&lt;1),"Produção e Intervalo",IF(BR117&lt;1,"Intervalo",IF(BS117&lt;1,"Produção","Aderente")))</f>
        <v>Produção</v>
      </c>
      <c r="BR117" s="18">
        <f>IF(OR(B117="",F117=""),"*",AY117/P117)</f>
        <v>1.5</v>
      </c>
      <c r="BS117" s="18">
        <f>IF(OR(B117="",F117=""),"*",BA117/Q117)</f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1501</v>
      </c>
      <c r="BK118" s="16"/>
      <c r="BL118" s="15"/>
      <c r="BM118" s="14"/>
      <c r="BN118" s="14"/>
      <c r="BO118" s="165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25" t="str">
        <f t="shared" si="13"/>
        <v/>
      </c>
    </row>
    <row r="120" spans="1:72" hidden="1">
      <c r="A120" s="50" t="str">
        <f>D120&amp;B120</f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1523</v>
      </c>
      <c r="BK120" s="16" t="s">
        <v>1523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1523</v>
      </c>
      <c r="BQ120" s="12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25" t="str">
        <f t="shared" si="13"/>
        <v>SemOportunidadeSemOportunidade</v>
      </c>
    </row>
    <row r="121" spans="1:72" hidden="1">
      <c r="A121" s="50" t="str">
        <f>D121&amp;B121</f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1524</v>
      </c>
      <c r="N121" s="204" t="s">
        <v>1525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1523</v>
      </c>
      <c r="BK121" s="16" t="s">
        <v>1523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1523</v>
      </c>
      <c r="BQ121" s="12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1526</v>
      </c>
      <c r="J122" s="217">
        <v>74</v>
      </c>
      <c r="K122" s="217">
        <v>26</v>
      </c>
      <c r="L122" s="83" t="s">
        <v>607</v>
      </c>
      <c r="M122" s="204" t="s">
        <v>1527</v>
      </c>
      <c r="N122" s="204" t="s">
        <v>1528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1529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1511</v>
      </c>
      <c r="BK122" s="174" t="s">
        <v>1511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>IF(AND(BR122&lt;1,BS122&lt;1),"Produção e Intervalo",IF(BR122&lt;1,"Intervalo",IF(BS122&lt;1,"Produção","Aderente")))</f>
        <v>Aderente</v>
      </c>
      <c r="BR122" s="18">
        <f>IF(OR(B122="",F122=""),"*",AY122/P122)</f>
        <v>5</v>
      </c>
      <c r="BS122" s="18">
        <f>IF(OR(B122="",F122=""),"*",BA122/Q122)</f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0.99999999999999956</v>
      </c>
      <c r="BS124" s="18">
        <f>IF(OR(B124="",F124=""),"*",BA124/Q124)</f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>IF(AND(BR127&lt;1,BS127&lt;1),"Produção e Intervalo",IF(BR127&lt;1,"Intervalo",IF(BS127&lt;1,"Produção","Aderente")))</f>
        <v>Aderente</v>
      </c>
      <c r="BR127" s="18" t="str">
        <f>IF(OR(B127="",F127=""),"*",AY127/P127)</f>
        <v>*</v>
      </c>
      <c r="BS127" s="18" t="str">
        <f>IF(OR(B127="",F127=""),"*",BA127/Q127)</f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>IF(AND(BR129&lt;1,BS129&lt;1),"Produção e Intervalo",IF(BR129&lt;1,"Intervalo",IF(BS129&lt;1,"Produção","Aderente")))</f>
        <v>Aderente</v>
      </c>
      <c r="BR129" s="18" t="str">
        <f>IF(OR(B129="",F129=""),"*",AY129/P129)</f>
        <v>*</v>
      </c>
      <c r="BS129" s="18" t="str">
        <f>IF(OR(B129="",F129=""),"*",BA129/Q129)</f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987</v>
      </c>
      <c r="BN130" s="14" t="s">
        <v>987</v>
      </c>
      <c r="BO130" s="165" t="s">
        <v>987</v>
      </c>
      <c r="BP130" s="16" t="s">
        <v>1534</v>
      </c>
      <c r="BQ130" s="12" t="str">
        <f>IF(AND(BR130&lt;1,BS130&lt;1),"Produção e Intervalo",IF(BR130&lt;1,"Intervalo",IF(BS130&lt;1,"Produção","Aderente")))</f>
        <v>Produção e Intervalo</v>
      </c>
      <c r="BR130" s="18">
        <f>IF(OR(B130="",F130=""),"*",AY130/P130)</f>
        <v>0</v>
      </c>
      <c r="BS130" s="18">
        <f>IF(OR(B130="",F130=""),"*",BA130/Q130)</f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1541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1542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>D132&amp;B132</f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1544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1545</v>
      </c>
      <c r="BK132" s="16" t="s">
        <v>1546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1547</v>
      </c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0.99999999999999911</v>
      </c>
      <c r="BS132" s="18">
        <f>IF(OR(B132="",F132=""),"*",BA132/Q132)</f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1548</v>
      </c>
      <c r="BK133" s="324" t="s">
        <v>1549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>D134&amp;B134</f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1550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1551</v>
      </c>
      <c r="BK134" s="324" t="s">
        <v>1540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1540</v>
      </c>
      <c r="BQ134" s="12" t="str">
        <f>IF(AND(BR134&lt;1,BS134&lt;1),"Produção e Intervalo",IF(BR134&lt;1,"Intervalo",IF(BS134&lt;1,"Produção","Aderente")))</f>
        <v>Produção e Intervalo</v>
      </c>
      <c r="BR134" s="18">
        <f>IF(OR(B134="",F134=""),"*",AY134/P134)</f>
        <v>0</v>
      </c>
      <c r="BS134" s="18">
        <f>IF(OR(B134="",F134=""),"*",BA134/Q134)</f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>D135&amp;B135</f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1551</v>
      </c>
      <c r="BK135" s="16" t="s">
        <v>1552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>IF(AND(BR135&lt;1,BS135&lt;1),"Produção e Intervalo",IF(BR135&lt;1,"Intervalo",IF(BS135&lt;1,"Produção","Aderente")))</f>
        <v>Aderente</v>
      </c>
      <c r="BR135" s="18">
        <f>IF(OR(B135="",F135=""),"*",AY135/P135)</f>
        <v>1.0000000000000004</v>
      </c>
      <c r="BS135" s="18">
        <f>IF(OR(B135="",F135=""),"*",BA135/Q135)</f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>D136&amp;B136</f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1551</v>
      </c>
      <c r="BK136" s="324" t="s">
        <v>1553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1553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>D138&amp;B138</f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1512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>D139&amp;B139</f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>IF(AND(BR139&lt;1,BS139&lt;1),"Produção e Intervalo",IF(BR139&lt;1,"Intervalo",IF(BS139&lt;1,"Produção","Aderente")))</f>
        <v>Aderente</v>
      </c>
      <c r="BR139" s="18">
        <f>IF(OR(B139="",F139=""),"*",AY139/P139)</f>
        <v>0.99999999999999956</v>
      </c>
      <c r="BS139" s="18">
        <f>IF(OR(B139="",F139=""),"*",BA139/Q139)</f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>D140&amp;B140</f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1563</v>
      </c>
      <c r="BQ140" s="12" t="str">
        <f>IF(AND(BR140&lt;1,BS140&lt;1),"Produção e Intervalo",IF(BR140&lt;1,"Intervalo",IF(BS140&lt;1,"Produção","Aderente")))</f>
        <v>Produção e Intervalo</v>
      </c>
      <c r="BR140" s="18">
        <f>IF(OR(B140="",F140=""),"*",AY140/P140)</f>
        <v>0</v>
      </c>
      <c r="BS140" s="18">
        <f>IF(OR(B140="",F140=""),"*",BA140/Q140)</f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>D141&amp;B141</f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1.0000000000000004</v>
      </c>
      <c r="BS141" s="18">
        <f>IF(OR(B141="",F141=""),"*",BA141/Q141)</f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>D142&amp;B142</f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>IF(AND(BR142&lt;1,BS142&lt;1),"Produção e Intervalo",IF(BR142&lt;1,"Intervalo",IF(BS142&lt;1,"Produção","Aderente")))</f>
        <v>Aderente</v>
      </c>
      <c r="BR142" s="18" t="str">
        <f>IF(OR(B142="",F142=""),"*",AY142/P142)</f>
        <v>*</v>
      </c>
      <c r="BS142" s="18" t="str">
        <f>IF(OR(B142="",F142=""),"*",BA142/Q142)</f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>D143&amp;B143</f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1570</v>
      </c>
      <c r="BQ143" s="12" t="str">
        <f>IF(AND(BR143&lt;1,BS143&lt;1),"Produção e Intervalo",IF(BR143&lt;1,"Intervalo",IF(BS143&lt;1,"Produção","Aderente")))</f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>D144&amp;B144</f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1544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>IF(AND(BR144&lt;1,BS144&lt;1),"Produção e Intervalo",IF(BR144&lt;1,"Intervalo",IF(BS144&lt;1,"Produção","Aderente")))</f>
        <v>Aderente</v>
      </c>
      <c r="BR144" s="18">
        <f>IF(OR(B144="",F144=""),"*",AY144/P144)</f>
        <v>1.0000000000000004</v>
      </c>
      <c r="BS144" s="18">
        <f>IF(OR(B144="",F144=""),"*",BA144/Q144)</f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1575</v>
      </c>
      <c r="BQ145" s="12" t="str">
        <f>IF(AND(BR145&lt;1,BS145&lt;1),"Produção e Intervalo",IF(BR145&lt;1,"Intervalo",IF(BS145&lt;1,"Produção","Aderente")))</f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>D146&amp;B146</f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1.0000000000000002</v>
      </c>
      <c r="BS146" s="18">
        <f>IF(OR(B146="",F146=""),"*",BA146/Q146)</f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>D147&amp;B147</f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1578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>IF(AND(BR147&lt;1,BS147&lt;1),"Produção e Intervalo",IF(BR147&lt;1,"Intervalo",IF(BS147&lt;1,"Produção","Aderente")))</f>
        <v>Aderente</v>
      </c>
      <c r="BR147" s="18">
        <f>IF(OR(B147="",F147=""),"*",AY147/P147)</f>
        <v>1.0000000000000004</v>
      </c>
      <c r="BS147" s="18">
        <f>IF(OR(B147="",F147=""),"*",BA147/Q147)</f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>D148&amp;B148</f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1582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1570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>D149&amp;B149</f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1554</v>
      </c>
      <c r="N149" s="204" t="s">
        <v>1554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1555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1556</v>
      </c>
      <c r="BK149" s="16" t="s">
        <v>1557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>IF(AND(BR149&lt;1,BS149&lt;1),"Produção e Intervalo",IF(BR149&lt;1,"Intervalo",IF(BS149&lt;1,"Produção","Aderente")))</f>
        <v>Aderente</v>
      </c>
      <c r="BR149" s="18">
        <f>IF(OR(B149="",F149=""),"*",AY149/P149)</f>
        <v>1.0000000000000004</v>
      </c>
      <c r="BS149" s="18">
        <f>IF(OR(B149="",F149=""),"*",BA149/Q149)</f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>D150&amp;B150</f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1512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1584</v>
      </c>
      <c r="BK150" s="16" t="s">
        <v>1585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0.99999999999999978</v>
      </c>
      <c r="BS150" s="18">
        <f>IF(OR(B150="",F150=""),"*",BA150/Q150)</f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>D151&amp;B151</f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1526</v>
      </c>
      <c r="J151" s="217">
        <v>74</v>
      </c>
      <c r="K151" s="217">
        <v>25</v>
      </c>
      <c r="L151" s="83" t="s">
        <v>607</v>
      </c>
      <c r="M151" s="204" t="s">
        <v>1527</v>
      </c>
      <c r="N151" s="204" t="s">
        <v>1528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1586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1587</v>
      </c>
      <c r="BK151" s="16" t="s">
        <v>1588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>IF(AND(BR151&lt;1,BS151&lt;1),"Produção e Intervalo",IF(BR151&lt;1,"Intervalo",IF(BS151&lt;1,"Produção","Aderente")))</f>
        <v>Intervalo</v>
      </c>
      <c r="BR151" s="18">
        <f>IF(OR(B151="",F151=""),"*",AY151/P151)</f>
        <v>0.99999999999999911</v>
      </c>
      <c r="BS151" s="18">
        <f>IF(OR(B151="",F151=""),"*",BA151/Q151)</f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>D152&amp;B152</f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1591</v>
      </c>
      <c r="BQ152" s="12" t="str">
        <f>IF(AND(BR152&lt;1,BS152&lt;1),"Produção e Intervalo",IF(BR152&lt;1,"Intervalo",IF(BS152&lt;1,"Produção","Aderente")))</f>
        <v>Intervalo</v>
      </c>
      <c r="BR152" s="18">
        <f>IF(OR(B152="",F152=""),"*",AY152/P152)</f>
        <v>0.66666666666666652</v>
      </c>
      <c r="BS152" s="18">
        <f>IF(OR(B152="",F152=""),"*",BA152/Q152)</f>
        <v>1</v>
      </c>
      <c r="BT152" s="225" t="str">
        <f t="shared" si="18"/>
        <v>MecanizaçãoOperação</v>
      </c>
    </row>
    <row r="153" spans="1:75" hidden="1">
      <c r="A153" s="50" t="str">
        <f>D153&amp;B153</f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1592</v>
      </c>
      <c r="N153" s="204" t="s">
        <v>1593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1594</v>
      </c>
      <c r="BK153" s="16" t="s">
        <v>1595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>IF(AND(BR153&lt;1,BS153&lt;1),"Produção e Intervalo",IF(BR153&lt;1,"Intervalo",IF(BS153&lt;1,"Produção","Aderente")))</f>
        <v>Aderente</v>
      </c>
      <c r="BR153" s="18">
        <f>IF(OR(B153="",F153=""),"*",AY153/P153)</f>
        <v>1.0000000000000004</v>
      </c>
      <c r="BS153" s="18">
        <f>IF(OR(B153="",F153=""),"*",BA153/Q153)</f>
        <v>1</v>
      </c>
      <c r="BT153" s="225" t="str">
        <f t="shared" si="18"/>
        <v>OKOK</v>
      </c>
    </row>
    <row r="154" spans="1:75" hidden="1">
      <c r="A154" s="50" t="str">
        <f>D154&amp;B154</f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1596</v>
      </c>
      <c r="BK154" s="16" t="s">
        <v>1597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1597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5" t="str">
        <f t="shared" si="18"/>
        <v>SemOportunidadeSemOportunidade</v>
      </c>
    </row>
    <row r="155" spans="1:75" hidden="1">
      <c r="A155" s="50" t="str">
        <f>D155&amp;B155</f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25" t="str">
        <f t="shared" si="18"/>
        <v/>
      </c>
    </row>
    <row r="156" spans="1:75" hidden="1">
      <c r="A156" s="50" t="str">
        <f>D156&amp;B156</f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>IF(AND(BR156&lt;1,BS156&lt;1),"Produção e Intervalo",IF(BR156&lt;1,"Intervalo",IF(BS156&lt;1,"Produção","Aderente")))</f>
        <v>Aderente</v>
      </c>
      <c r="BR156" s="18" t="str">
        <f>IF(OR(B156="",F156=""),"*",AY156/P156)</f>
        <v>*</v>
      </c>
      <c r="BS156" s="18" t="str">
        <f>IF(OR(B156="",F156=""),"*",BA156/Q156)</f>
        <v>*</v>
      </c>
      <c r="BT156" s="225" t="str">
        <f t="shared" si="18"/>
        <v/>
      </c>
    </row>
    <row r="157" spans="1:75" hidden="1">
      <c r="A157" s="50" t="str">
        <f>D157&amp;B157</f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>D158&amp;B158</f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1598</v>
      </c>
      <c r="BK158" s="16" t="s">
        <v>1599</v>
      </c>
      <c r="BL158" s="15"/>
      <c r="BM158" s="14" t="s">
        <v>987</v>
      </c>
      <c r="BN158" s="14" t="s">
        <v>987</v>
      </c>
      <c r="BO158" s="165" t="s">
        <v>987</v>
      </c>
      <c r="BP158" s="16" t="s">
        <v>1599</v>
      </c>
      <c r="BQ158" s="12" t="str">
        <f>IF(AND(BR158&lt;1,BS158&lt;1),"Produção e Intervalo",IF(BR158&lt;1,"Intervalo",IF(BS158&lt;1,"Produção","Aderente")))</f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>D159&amp;B159</f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1536</v>
      </c>
      <c r="I159" s="173" t="s">
        <v>1536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1600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>IF(AND(BR159&lt;1,BS159&lt;1),"Produção e Intervalo",IF(BR159&lt;1,"Intervalo",IF(BS159&lt;1,"Produção","Aderente")))</f>
        <v>Aderente</v>
      </c>
      <c r="BR159" s="18" t="str">
        <f>IF(OR(B159="",F159=""),"*",AY159/P159)</f>
        <v>*</v>
      </c>
      <c r="BS159" s="18" t="str">
        <f>IF(OR(B159="",F159=""),"*",BA159/Q159)</f>
        <v>*</v>
      </c>
      <c r="BT159" s="225" t="str">
        <f t="shared" si="18"/>
        <v/>
      </c>
    </row>
    <row r="160" spans="1:75" ht="19.5" hidden="1" customHeight="1">
      <c r="A160" s="50" t="str">
        <f>D160&amp;B160</f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1602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5" t="str">
        <f t="shared" si="18"/>
        <v/>
      </c>
    </row>
    <row r="161" spans="1:72" hidden="1">
      <c r="A161" s="50" t="str">
        <f>D161&amp;B161</f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1603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1604</v>
      </c>
      <c r="BK161" s="16" t="s">
        <v>1605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1605</v>
      </c>
      <c r="BQ161" s="12" t="str">
        <f>IF(AND(BR161&lt;1,BS161&lt;1),"Produção e Intervalo",IF(BR161&lt;1,"Intervalo",IF(BS161&lt;1,"Produção","Aderente")))</f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25" t="str">
        <f t="shared" si="18"/>
        <v>SemOportunidadeSemOportunidade</v>
      </c>
    </row>
    <row r="162" spans="1:72" hidden="1">
      <c r="A162" s="50" t="str">
        <f>D162&amp;B162</f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1606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1607</v>
      </c>
      <c r="BK162" s="16" t="s">
        <v>1608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1608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5" t="str">
        <f t="shared" si="18"/>
        <v>SemOportunidadeSemOportunidade</v>
      </c>
    </row>
    <row r="163" spans="1:72" hidden="1">
      <c r="A163" s="50" t="str">
        <f>D163&amp;B163</f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1583</v>
      </c>
      <c r="BK163" s="16" t="s">
        <v>1583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1583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5" t="str">
        <f t="shared" si="18"/>
        <v>MecanizaçãoAtivos</v>
      </c>
    </row>
    <row r="164" spans="1:72" hidden="1">
      <c r="A164" s="50" t="str">
        <f>D164&amp;B164</f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1598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1</v>
      </c>
      <c r="BS164" s="18">
        <f>IF(OR(B164="",F164=""),"*",BA164/Q164)</f>
        <v>1</v>
      </c>
      <c r="BT164" s="225" t="str">
        <f t="shared" si="18"/>
        <v>OKOK</v>
      </c>
    </row>
    <row r="165" spans="1:72" hidden="1">
      <c r="A165" s="50" t="str">
        <f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>IF(AND(BR165&lt;1,BS165&lt;1),"Produção e Intervalo",IF(BR165&lt;1,"Intervalo",IF(BS165&lt;1,"Produção","Aderente")))</f>
        <v>Aderente</v>
      </c>
      <c r="BR165" s="18">
        <f>IF(OR(B165="",F165=""),"*",AY165/P165)</f>
        <v>1</v>
      </c>
      <c r="BS165" s="18">
        <f>IF(OR(B165="",F165=""),"*",BA165/Q165)</f>
        <v>1</v>
      </c>
      <c r="BT165" s="225" t="str">
        <f t="shared" si="18"/>
        <v>OKOK</v>
      </c>
    </row>
    <row r="166" spans="1:72" hidden="1">
      <c r="A166" s="50" t="str">
        <f>D166&amp;B166</f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1551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</v>
      </c>
      <c r="BS166" s="18">
        <f>IF(OR(B166="",F166=""),"*",BA166/Q166)</f>
        <v>1.3333333333333333</v>
      </c>
      <c r="BT166" s="225" t="str">
        <f t="shared" si="18"/>
        <v>OKOK</v>
      </c>
    </row>
    <row r="167" spans="1:72" hidden="1">
      <c r="A167" s="50" t="str">
        <f>D167&amp;B167</f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>IF(AND(BR167&lt;1,BS167&lt;1),"Produção e Intervalo",IF(BR167&lt;1,"Intervalo",IF(BS167&lt;1,"Produção","Aderente")))</f>
        <v>Aderente</v>
      </c>
      <c r="BR167" s="18">
        <f>IF(OR(B167="",F167=""),"*",AY167/P167)</f>
        <v>1.0000000000000004</v>
      </c>
      <c r="BS167" s="18">
        <f>IF(OR(B167="",F167=""),"*",BA167/Q167)</f>
        <v>1.1000000000000001</v>
      </c>
      <c r="BT167" s="225" t="str">
        <f t="shared" si="18"/>
        <v>OKOK</v>
      </c>
    </row>
    <row r="168" spans="1:72" hidden="1">
      <c r="A168" s="50" t="str">
        <f>D168&amp;B168</f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>IF(AND(BR168&lt;1,BS168&lt;1),"Produção e Intervalo",IF(BR168&lt;1,"Intervalo",IF(BS168&lt;1,"Produção","Aderente")))</f>
        <v>Aderente</v>
      </c>
      <c r="BR168" s="18">
        <f>IF(OR(B168="",F168=""),"*",AY168/P168)</f>
        <v>1.3222222222222224</v>
      </c>
      <c r="BS168" s="18">
        <f>IF(OR(B168="",F168=""),"*",BA168/Q168)</f>
        <v>1.7</v>
      </c>
      <c r="BT168" s="225" t="str">
        <f t="shared" si="18"/>
        <v>OKOK</v>
      </c>
    </row>
    <row r="169" spans="1:72" hidden="1">
      <c r="A169" s="50" t="str">
        <f>D169&amp;B169</f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1551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>IF(AND(BR169&lt;1,BS169&lt;1),"Produção e Intervalo",IF(BR169&lt;1,"Intervalo",IF(BS169&lt;1,"Produção","Aderente")))</f>
        <v>Aderente</v>
      </c>
      <c r="BR169" s="18">
        <f>IF(OR(B169="",F169=""),"*",AY169/P169)</f>
        <v>1.0000000000000004</v>
      </c>
      <c r="BS169" s="18">
        <f>IF(OR(B169="",F169=""),"*",BA169/Q169)</f>
        <v>1</v>
      </c>
      <c r="BT169" s="225" t="str">
        <f t="shared" si="18"/>
        <v>OKOK</v>
      </c>
    </row>
    <row r="170" spans="1:72" hidden="1">
      <c r="A170" s="50" t="str">
        <f>D170&amp;B170</f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1551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1.0000000000000004</v>
      </c>
      <c r="BS170" s="18">
        <f>IF(OR(B170="",F170=""),"*",BA170/Q170)</f>
        <v>1</v>
      </c>
      <c r="BT170" s="225" t="str">
        <f t="shared" si="18"/>
        <v>OKOK</v>
      </c>
    </row>
    <row r="171" spans="1:72" hidden="1">
      <c r="A171" s="50" t="str">
        <f>D171&amp;B171</f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25" t="str">
        <f t="shared" si="18"/>
        <v/>
      </c>
    </row>
    <row r="172" spans="1:72" hidden="1">
      <c r="A172" s="50" t="str">
        <f>D172&amp;B172</f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>IF(AND(BR172&lt;1,BS172&lt;1),"Produção e Intervalo",IF(BR172&lt;1,"Intervalo",IF(BS172&lt;1,"Produção","Aderente")))</f>
        <v>Produção e Intervalo</v>
      </c>
      <c r="BR172" s="18">
        <f>IF(OR(B172="",F172=""),"*",AY172/P172)</f>
        <v>0</v>
      </c>
      <c r="BS172" s="18">
        <f>IF(OR(B172="",F172=""),"*",BA172/Q172)</f>
        <v>0</v>
      </c>
      <c r="BT172" s="225" t="str">
        <f t="shared" si="18"/>
        <v>PCMVIAProgramação</v>
      </c>
    </row>
    <row r="173" spans="1:72" hidden="1">
      <c r="A173" s="50" t="str">
        <f>D173&amp;B173</f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1536</v>
      </c>
      <c r="I173" s="173" t="s">
        <v>1536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1537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1538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>IF(AND(BR173&lt;1,BS173&lt;1),"Produção e Intervalo",IF(BR173&lt;1,"Intervalo",IF(BS173&lt;1,"Produção","Aderente")))</f>
        <v>Aderente</v>
      </c>
      <c r="BR173" s="18">
        <f>IF(OR(B173="",F173=""),"*",AY173/P173)</f>
        <v>1</v>
      </c>
      <c r="BS173" s="18">
        <f>IF(OR(B173="",F173=""),"*",BA173/Q173)</f>
        <v>1</v>
      </c>
      <c r="BT173" s="225" t="str">
        <f t="shared" si="18"/>
        <v>OKOK</v>
      </c>
    </row>
    <row r="174" spans="1:72" hidden="1">
      <c r="A174" s="50" t="str">
        <f>D174&amp;B174</f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>IF(AND(BR174&lt;1,BS174&lt;1),"Produção e Intervalo",IF(BR174&lt;1,"Intervalo",IF(BS174&lt;1,"Produção","Aderente")))</f>
        <v>Aderente</v>
      </c>
      <c r="BR174" s="18" t="str">
        <f>IF(OR(B174="",F174=""),"*",AY174/P174)</f>
        <v>*</v>
      </c>
      <c r="BS174" s="18" t="str">
        <f>IF(OR(B174="",F174=""),"*",BA174/Q174)</f>
        <v>*</v>
      </c>
      <c r="BT174" s="225" t="str">
        <f t="shared" si="18"/>
        <v/>
      </c>
    </row>
    <row r="175" spans="1:72" hidden="1">
      <c r="A175" s="50" t="str">
        <f>D175&amp;B175</f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1602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>IF(AND(BR175&lt;1,BS175&lt;1),"Produção e Intervalo",IF(BR175&lt;1,"Intervalo",IF(BS175&lt;1,"Produção","Aderente")))</f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25" t="str">
        <f t="shared" si="18"/>
        <v>SemOportunidadeSemOportunidade</v>
      </c>
    </row>
    <row r="176" spans="1:72" hidden="1">
      <c r="A176" s="50" t="str">
        <f>D176&amp;B176</f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1603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5" t="str">
        <f t="shared" si="18"/>
        <v>SemOportunidadeSemOportunidade</v>
      </c>
    </row>
    <row r="177" spans="1:72" hidden="1">
      <c r="A177" s="50" t="str">
        <f>D177&amp;B177</f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1544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>IF(AND(BR177&lt;1,BS177&lt;1),"Produção e Intervalo",IF(BR177&lt;1,"Intervalo",IF(BS177&lt;1,"Produção","Aderente")))</f>
        <v>Intervalo</v>
      </c>
      <c r="BR177" s="18">
        <f>IF(OR(B177="",F177=""),"*",AY177/P177)</f>
        <v>0.99999999999999911</v>
      </c>
      <c r="BS177" s="18">
        <f>IF(OR(B177="",F177=""),"*",BA177/Q177)</f>
        <v>1</v>
      </c>
      <c r="BT177" s="225" t="str">
        <f t="shared" si="18"/>
        <v>OKOK</v>
      </c>
    </row>
    <row r="178" spans="1:72" hidden="1">
      <c r="A178" s="50" t="str">
        <f>D178&amp;B178</f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1606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>IF(AND(BR178&lt;1,BS178&lt;1),"Produção e Intervalo",IF(BR178&lt;1,"Intervalo",IF(BS178&lt;1,"Produção","Aderente")))</f>
        <v>Aderente</v>
      </c>
      <c r="BR178" s="18">
        <f>IF(OR(B178="",F178=""),"*",AY178/P178)</f>
        <v>1</v>
      </c>
      <c r="BS178" s="18">
        <f>IF(OR(B178="",F178=""),"*",BA178/Q178)</f>
        <v>2</v>
      </c>
      <c r="BT178" s="225" t="str">
        <f t="shared" si="18"/>
        <v>OKOK</v>
      </c>
    </row>
    <row r="179" spans="1:72" hidden="1">
      <c r="A179" s="50" t="str">
        <f>D179&amp;B179</f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25" t="str">
        <f t="shared" si="18"/>
        <v>OKOK</v>
      </c>
    </row>
    <row r="180" spans="1:72" hidden="1">
      <c r="A180" s="50" t="str">
        <f>D180&amp;B180</f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0.99999999999999956</v>
      </c>
      <c r="BS180" s="18">
        <f>IF(OR(B180="",F180=""),"*",BA180/Q180)</f>
        <v>1</v>
      </c>
      <c r="BT180" s="225" t="str">
        <f t="shared" si="18"/>
        <v>OKOK</v>
      </c>
    </row>
    <row r="181" spans="1:72" hidden="1">
      <c r="A181" s="50" t="str">
        <f>D181&amp;B181</f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>IF(AND(BR181&lt;1,BS181&lt;1),"Produção e Intervalo",IF(BR181&lt;1,"Intervalo",IF(BS181&lt;1,"Produção","Aderente")))</f>
        <v>Intervalo</v>
      </c>
      <c r="BR181" s="18">
        <f>IF(OR(B181="",F181=""),"*",AY181/P181)</f>
        <v>0.99999999999999911</v>
      </c>
      <c r="BS181" s="18">
        <f>IF(OR(B181="",F181=""),"*",BA181/Q181)</f>
        <v>1</v>
      </c>
      <c r="BT181" s="225" t="str">
        <f t="shared" si="18"/>
        <v>OKOK</v>
      </c>
    </row>
    <row r="182" spans="1:72" hidden="1">
      <c r="A182" s="50" t="str">
        <f>D182&amp;B182</f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1.7999999999999998</v>
      </c>
      <c r="BS182" s="18">
        <f>IF(OR(B182="",F182=""),"*",BA182/Q182)</f>
        <v>2.9</v>
      </c>
      <c r="BT182" s="225" t="str">
        <f t="shared" si="18"/>
        <v>OKOK</v>
      </c>
    </row>
    <row r="183" spans="1:72" hidden="1">
      <c r="A183" s="50" t="str">
        <f>D183&amp;B183</f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1.0000000000000004</v>
      </c>
      <c r="BS183" s="18">
        <f>IF(OR(B183="",F183=""),"*",BA183/Q183)</f>
        <v>1</v>
      </c>
      <c r="BT183" s="225" t="str">
        <f t="shared" si="18"/>
        <v>OKOK</v>
      </c>
    </row>
    <row r="184" spans="1:72" hidden="1">
      <c r="A184" s="50" t="str">
        <f>D184&amp;B184</f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>IF(AND(BR184&lt;1,BS184&lt;1),"Produção e Intervalo",IF(BR184&lt;1,"Intervalo",IF(BS184&lt;1,"Produção","Aderente")))</f>
        <v>Aderente</v>
      </c>
      <c r="BR184" s="18">
        <f>IF(OR(B184="",F184=""),"*",AY184/P184)</f>
        <v>1.0000000000000004</v>
      </c>
      <c r="BS184" s="18">
        <f>IF(OR(B184="",F184=""),"*",BA184/Q184)</f>
        <v>1</v>
      </c>
      <c r="BT184" s="225" t="str">
        <f t="shared" si="18"/>
        <v>OKOK</v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5" t="str">
        <f t="shared" si="18"/>
        <v/>
      </c>
    </row>
    <row r="186" spans="1:72" hidden="1">
      <c r="A186" s="50" t="str">
        <f>D186&amp;B186</f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>IF(AND(BR186&lt;1,BS186&lt;1),"Produção e Intervalo",IF(BR186&lt;1,"Intervalo",IF(BS186&lt;1,"Produção","Aderente")))</f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25" t="str">
        <f t="shared" si="18"/>
        <v>SuperExecução</v>
      </c>
    </row>
    <row r="187" spans="1:72" hidden="1">
      <c r="A187" s="50" t="str">
        <f>D187&amp;B187</f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1.9999999999999996</v>
      </c>
      <c r="BS187" s="18">
        <f>IF(OR(B187="",F187=""),"*",BA187/Q187)</f>
        <v>5.59</v>
      </c>
      <c r="BT187" s="225" t="str">
        <f t="shared" si="18"/>
        <v>OKOK</v>
      </c>
    </row>
    <row r="188" spans="1:72" hidden="1">
      <c r="A188" s="50" t="str">
        <f>D188&amp;B188</f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1536</v>
      </c>
      <c r="I188" s="173" t="s">
        <v>1536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1600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1601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</v>
      </c>
      <c r="BS188" s="18">
        <f>IF(OR(B188="",F188=""),"*",BA188/Q188)</f>
        <v>1</v>
      </c>
      <c r="BT188" s="225" t="str">
        <f t="shared" si="18"/>
        <v>OKOK</v>
      </c>
    </row>
    <row r="189" spans="1:72" hidden="1">
      <c r="A189" s="50" t="str">
        <f>D189&amp;B189</f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25" t="str">
        <f t="shared" si="18"/>
        <v/>
      </c>
    </row>
    <row r="190" spans="1:72" hidden="1">
      <c r="A190" s="50" t="str">
        <f>D190&amp;B190</f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1602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>IF(AND(BR190&lt;1,BS190&lt;1),"Produção e Intervalo",IF(BR190&lt;1,"Intervalo",IF(BS190&lt;1,"Produção","Aderente")))</f>
        <v>Intervalo</v>
      </c>
      <c r="BR190" s="18">
        <f>IF(OR(B190="",F190=""),"*",AY190/P190)</f>
        <v>0.75</v>
      </c>
      <c r="BS190" s="18">
        <f>IF(OR(B190="",F190=""),"*",BA190/Q190)</f>
        <v>1</v>
      </c>
      <c r="BT190" s="225" t="str">
        <f t="shared" si="18"/>
        <v>ModernizaçãoExecução</v>
      </c>
    </row>
    <row r="191" spans="1:72" hidden="1">
      <c r="A191" s="50" t="str">
        <f>D191&amp;B191</f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1581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1603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>IF(AND(BR191&lt;1,BS191&lt;1),"Produção e Intervalo",IF(BR191&lt;1,"Intervalo",IF(BS191&lt;1,"Produção","Aderente")))</f>
        <v>Intervalo</v>
      </c>
      <c r="BR191" s="18">
        <f>IF(OR(B191="",F191=""),"*",AY191/P191)</f>
        <v>0.99999999999999645</v>
      </c>
      <c r="BS191" s="18">
        <f>IF(OR(B191="",F191=""),"*",BA191/Q191)</f>
        <v>1.0528571428571429</v>
      </c>
      <c r="BT191" s="225" t="str">
        <f t="shared" si="18"/>
        <v>OKOK</v>
      </c>
    </row>
    <row r="192" spans="1:72" hidden="1">
      <c r="A192" s="50" t="str">
        <f>D192&amp;B192</f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>IF(AND(BR192&lt;1,BS192&lt;1),"Produção e Intervalo",IF(BR192&lt;1,"Intervalo",IF(BS192&lt;1,"Produção","Aderente")))</f>
        <v>Aderente</v>
      </c>
      <c r="BR192" s="18">
        <f>IF(OR(B192="",F192=""),"*",AY192/P192)</f>
        <v>1.333333333333333</v>
      </c>
      <c r="BS192" s="18">
        <f>IF(OR(B192="",F192=""),"*",BA192/Q192)</f>
        <v>2</v>
      </c>
      <c r="BT192" s="225" t="str">
        <f t="shared" si="18"/>
        <v>OKOK</v>
      </c>
    </row>
    <row r="193" spans="1:72" hidden="1">
      <c r="A193" s="50" t="str">
        <f>D193&amp;B193</f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1.0833333333333328</v>
      </c>
      <c r="BS193" s="18">
        <f>IF(OR(B193="",F193=""),"*",BA193/Q193)</f>
        <v>1</v>
      </c>
      <c r="BT193" s="225" t="str">
        <f t="shared" si="18"/>
        <v>OKOK</v>
      </c>
    </row>
    <row r="194" spans="1:72" hidden="1">
      <c r="A194" s="50" t="str">
        <f>D194&amp;B194</f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>IF(AND(BR194&lt;1,BS194&lt;1),"Produção e Intervalo",IF(BR194&lt;1,"Intervalo",IF(BS194&lt;1,"Produção","Aderente")))</f>
        <v>Aderente</v>
      </c>
      <c r="BR194" s="18">
        <f>IF(OR(B194="",F194=""),"*",AY194/P194)</f>
        <v>1</v>
      </c>
      <c r="BS194" s="18">
        <f>IF(OR(B194="",F194=""),"*",BA194/Q194)</f>
        <v>1</v>
      </c>
      <c r="BT194" s="225" t="str">
        <f t="shared" si="18"/>
        <v>OKOK</v>
      </c>
    </row>
    <row r="195" spans="1:72" hidden="1">
      <c r="A195" s="50" t="str">
        <f>D195&amp;B195</f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5" t="str">
        <f t="shared" si="18"/>
        <v>SemOportunidadeSemOportunidade</v>
      </c>
    </row>
    <row r="196" spans="1:72" hidden="1">
      <c r="A196" s="50" t="str">
        <f>D196&amp;B196</f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1544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>IF(AND(BR196&lt;1,BS196&lt;1),"Produção e Intervalo",IF(BR196&lt;1,"Intervalo",IF(BS196&lt;1,"Produção","Aderente")))</f>
        <v>Intervalo</v>
      </c>
      <c r="BR196" s="18">
        <f>IF(OR(B196="",F196=""),"*",AY196/P196)</f>
        <v>0.99999999999999911</v>
      </c>
      <c r="BS196" s="18">
        <f>IF(OR(B196="",F196=""),"*",BA196/Q196)</f>
        <v>1</v>
      </c>
      <c r="BT196" s="225" t="str">
        <f t="shared" si="18"/>
        <v>OKOK</v>
      </c>
    </row>
    <row r="197" spans="1:72" hidden="1">
      <c r="A197" s="50" t="str">
        <f>D197&amp;B197</f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>IF(AND(BR197&lt;1,BS197&lt;1),"Produção e Intervalo",IF(BR197&lt;1,"Intervalo",IF(BS197&lt;1,"Produção","Aderente")))</f>
        <v>Aderente</v>
      </c>
      <c r="BR197" s="18">
        <f>IF(OR(B197="",F197=""),"*",AY197/P197)</f>
        <v>1.0000000000000004</v>
      </c>
      <c r="BS197" s="18">
        <f>IF(OR(B197="",F197=""),"*",BA197/Q197)</f>
        <v>1</v>
      </c>
      <c r="BT197" s="225" t="str">
        <f t="shared" si="18"/>
        <v>OKOK</v>
      </c>
    </row>
    <row r="198" spans="1:72" hidden="1">
      <c r="A198" s="50" t="str">
        <f>D198&amp;B198</f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1.7749999999999999</v>
      </c>
      <c r="BT198" s="225" t="str">
        <f t="shared" si="18"/>
        <v>OKOK</v>
      </c>
    </row>
    <row r="199" spans="1:72" hidden="1">
      <c r="A199" s="50" t="str">
        <f>D199&amp;B199</f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>IF(AND(BR199&lt;1,BS199&lt;1),"Produção e Intervalo",IF(BR199&lt;1,"Intervalo",IF(BS199&lt;1,"Produção","Aderente")))</f>
        <v>Aderente</v>
      </c>
      <c r="BR199" s="18" t="str">
        <f>IF(OR(B199="",F199=""),"*",AY199/P199)</f>
        <v>*</v>
      </c>
      <c r="BS199" s="18" t="str">
        <f>IF(OR(B199="",F199=""),"*",BA199/Q199)</f>
        <v>*</v>
      </c>
      <c r="BT199" s="225" t="str">
        <f t="shared" ref="BT199:BT236" si="19">IF(BN199="","",SUBSTITUTE(BM199," ","")&amp;SUBSTITUTE(BN199," ",""))</f>
        <v/>
      </c>
    </row>
    <row r="200" spans="1:72" hidden="1">
      <c r="A200" s="50" t="str">
        <f>D200&amp;B200</f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</v>
      </c>
      <c r="BS200" s="18">
        <f>IF(OR(B200="",F200=""),"*",BA200/Q200)</f>
        <v>1</v>
      </c>
      <c r="BT200" s="225" t="str">
        <f t="shared" si="19"/>
        <v>OKOK</v>
      </c>
    </row>
    <row r="201" spans="1:72" hidden="1">
      <c r="A201" s="50" t="str">
        <f>D201&amp;B201</f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5" t="str">
        <f t="shared" si="19"/>
        <v>PCMVIAProgramação</v>
      </c>
    </row>
    <row r="202" spans="1:72" hidden="1">
      <c r="A202" s="50" t="str">
        <f>D202&amp;B202</f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1.3333333333333339</v>
      </c>
      <c r="BS202" s="18">
        <f>IF(OR(B202="",F202=""),"*",BA202/Q202)</f>
        <v>2</v>
      </c>
      <c r="BT202" s="225" t="str">
        <f t="shared" si="19"/>
        <v>OKOK</v>
      </c>
    </row>
    <row r="203" spans="1:72" hidden="1">
      <c r="A203" s="50" t="str">
        <f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>IF(AND(BR203&lt;1,BS203&lt;1),"Produção e Intervalo",IF(BR203&lt;1,"Intervalo",IF(BS203&lt;1,"Produção","Aderente")))</f>
        <v>Aderente</v>
      </c>
      <c r="BR203" s="18">
        <f>IF(OR(B203="",F203=""),"*",AY203/P203)</f>
        <v>1.3333333333333339</v>
      </c>
      <c r="BS203" s="18">
        <f>IF(OR(B203="",F203=""),"*",BA203/Q203)</f>
        <v>1</v>
      </c>
      <c r="BT203" s="225" t="str">
        <f t="shared" ref="BT203" si="20">IF(BN203="","",SUBSTITUTE(BM203," ","")&amp;SUBSTITUTE(BN203," ",""))</f>
        <v>OKOK</v>
      </c>
    </row>
    <row r="204" spans="1:72" hidden="1">
      <c r="A204" s="50" t="str">
        <f>D204&amp;B204</f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5" t="str">
        <f t="shared" si="19"/>
        <v>MecanizaçãoAtivos</v>
      </c>
    </row>
    <row r="205" spans="1:72" hidden="1">
      <c r="A205" s="50" t="str">
        <f>D205&amp;B205</f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0.33333333333333331</v>
      </c>
      <c r="BS205" s="18">
        <f>IF(OR(B205="",F205=""),"*",BA205/Q205)</f>
        <v>2.5000000000000001E-3</v>
      </c>
      <c r="BT205" s="225" t="str">
        <f t="shared" si="19"/>
        <v>ModernizaçãoExecução</v>
      </c>
    </row>
    <row r="206" spans="1:72" hidden="1">
      <c r="A206" s="50" t="str">
        <f>D206&amp;B206</f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>IF(AND(BR206&lt;1,BS206&lt;1),"Produção e Intervalo",IF(BR206&lt;1,"Intervalo",IF(BS206&lt;1,"Produção","Aderente")))</f>
        <v>Aderente</v>
      </c>
      <c r="BR206" s="18">
        <f>IF(OR(B206="",F206=""),"*",AY206/P206)</f>
        <v>1</v>
      </c>
      <c r="BS206" s="18">
        <f>IF(OR(B206="",F206=""),"*",BA206/Q206)</f>
        <v>1</v>
      </c>
      <c r="BT206" s="225" t="str">
        <f t="shared" si="19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0.87500000000000022</v>
      </c>
      <c r="BS207" s="18">
        <f>IF(OR(B207="",F207=""),"*",BA207/Q207)</f>
        <v>0.21274509803921568</v>
      </c>
      <c r="BT207" s="225" t="str">
        <f t="shared" si="19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25" t="str">
        <f t="shared" si="19"/>
        <v>ModernizaçãoExecução</v>
      </c>
    </row>
    <row r="209" spans="1:72" hidden="1">
      <c r="A209" s="50" t="str">
        <f>D209&amp;B209</f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25" t="str">
        <f t="shared" si="19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>IF(AND(BR210&lt;1,BS210&lt;1),"Produção e Intervalo",IF(BR210&lt;1,"Intervalo",IF(BS210&lt;1,"Produção","Aderente")))</f>
        <v>Intervalo</v>
      </c>
      <c r="BR210" s="18">
        <f>IF(OR(B210="",F210=""),"*",AY210/P210)</f>
        <v>0.66666666666666652</v>
      </c>
      <c r="BS210" s="18">
        <f>IF(OR(B210="",F210=""),"*",BA210/Q210)</f>
        <v>1</v>
      </c>
      <c r="BT210" s="225" t="str">
        <f t="shared" si="19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1601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>IF(AND(BR211&lt;1,BS211&lt;1),"Produção e Intervalo",IF(BR211&lt;1,"Intervalo",IF(BS211&lt;1,"Produção","Aderente")))</f>
        <v>Aderente</v>
      </c>
      <c r="BR211" s="18">
        <f>IF(OR(B211="",F211=""),"*",AY211/P211)</f>
        <v>1</v>
      </c>
      <c r="BS211" s="18">
        <f>IF(OR(B211="",F211=""),"*",BA211/Q211)</f>
        <v>1</v>
      </c>
      <c r="BT211" s="225" t="str">
        <f t="shared" si="19"/>
        <v>OKOK</v>
      </c>
    </row>
    <row r="212" spans="1:72" ht="23.25" hidden="1">
      <c r="A212" s="50" t="str">
        <f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25" t="str">
        <f t="shared" ref="BT212" si="21">IF(BN212="","",SUBSTITUTE(BM212," ","")&amp;SUBSTITUTE(BN212," ",""))</f>
        <v/>
      </c>
    </row>
    <row r="213" spans="1:72" hidden="1">
      <c r="A213" s="50" t="str">
        <f>D213&amp;B213</f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1601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25" t="str">
        <f t="shared" si="19"/>
        <v>OKOK</v>
      </c>
    </row>
    <row r="214" spans="1:72" hidden="1">
      <c r="A214" s="50" t="str">
        <f>D214&amp;B214</f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1544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</v>
      </c>
      <c r="BS214" s="18">
        <f>IF(OR(B214="",F214=""),"*",BA214/Q214)</f>
        <v>1</v>
      </c>
      <c r="BT214" s="225" t="str">
        <f t="shared" si="19"/>
        <v>OKOK</v>
      </c>
    </row>
    <row r="215" spans="1:72" hidden="1">
      <c r="A215" s="50" t="str">
        <f>D215&amp;B215</f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1603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>IF(AND(BR215&lt;1,BS215&lt;1),"Produção e Intervalo",IF(BR215&lt;1,"Intervalo",IF(BS215&lt;1,"Produção","Aderente")))</f>
        <v>Produção e Intervalo</v>
      </c>
      <c r="BR215" s="18">
        <f>IF(OR(B215="",F215=""),"*",AY215/P215)</f>
        <v>0</v>
      </c>
      <c r="BS215" s="18">
        <f>IF(OR(B215="",F215=""),"*",BA215/Q215)</f>
        <v>0</v>
      </c>
      <c r="BT215" s="225" t="str">
        <f t="shared" si="19"/>
        <v>ModernizaçãoExecução</v>
      </c>
    </row>
    <row r="216" spans="1:72" ht="23.25" hidden="1">
      <c r="A216" s="50" t="str">
        <f>D216&amp;B216</f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>IF(AND(BR216&lt;1,BS216&lt;1),"Produção e Intervalo",IF(BR216&lt;1,"Intervalo",IF(BS216&lt;1,"Produção","Aderente")))</f>
        <v>Aderente</v>
      </c>
      <c r="BR216" s="18">
        <f>IF(OR(B216="",F216=""),"*",AY216/P216)</f>
        <v>1.0555555555555554</v>
      </c>
      <c r="BS216" s="18">
        <f>IF(OR(B216="",F216=""),"*",BA216/Q216)</f>
        <v>1.0119047619047619</v>
      </c>
      <c r="BT216" s="225" t="str">
        <f t="shared" si="19"/>
        <v>OKOK</v>
      </c>
    </row>
    <row r="217" spans="1:72" hidden="1">
      <c r="A217" s="50" t="str">
        <f>D217&amp;B217</f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</v>
      </c>
      <c r="BS217" s="18">
        <f>IF(OR(B217="",F217=""),"*",BA217/Q217)</f>
        <v>1</v>
      </c>
      <c r="BT217" s="225" t="str">
        <f t="shared" si="19"/>
        <v>OKOK</v>
      </c>
    </row>
    <row r="218" spans="1:72" hidden="1">
      <c r="A218" s="50" t="str">
        <f>D218&amp;B218</f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>IF(AND(BR218&lt;1,BS218&lt;1),"Produção e Intervalo",IF(BR218&lt;1,"Intervalo",IF(BS218&lt;1,"Produção","Aderente")))</f>
        <v>Produção e Intervalo</v>
      </c>
      <c r="BR218" s="18">
        <f>IF(OR(B218="",F218=""),"*",AY218/P218)</f>
        <v>0</v>
      </c>
      <c r="BS218" s="18">
        <f>IF(OR(B218="",F218=""),"*",BA218/Q218)</f>
        <v>0</v>
      </c>
      <c r="BT218" s="225" t="str">
        <f t="shared" si="19"/>
        <v>SuperExecução</v>
      </c>
    </row>
    <row r="219" spans="1:72" hidden="1">
      <c r="A219" s="50" t="str">
        <f>D219&amp;B219</f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>IF(AND(BR219&lt;1,BS219&lt;1),"Produção e Intervalo",IF(BR219&lt;1,"Intervalo",IF(BS219&lt;1,"Produção","Aderente")))</f>
        <v>Produção</v>
      </c>
      <c r="BR219" s="18">
        <f>IF(OR(B219="",F219=""),"*",AY219/P219)</f>
        <v>1.333333333333333</v>
      </c>
      <c r="BS219" s="18">
        <f>IF(OR(B219="",F219=""),"*",BA219/Q219)</f>
        <v>0</v>
      </c>
      <c r="BT219" s="225" t="str">
        <f t="shared" si="19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25" t="str">
        <f t="shared" si="19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25" t="str">
        <f t="shared" si="19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>IF(AND(BR222&lt;1,BS222&lt;1),"Produção e Intervalo",IF(BR222&lt;1,"Intervalo",IF(BS222&lt;1,"Produção","Aderente")))</f>
        <v>Aderente</v>
      </c>
      <c r="BR222" s="18">
        <f>IF(OR(B222="",F222=""),"*",AY222/P222)</f>
        <v>1</v>
      </c>
      <c r="BS222" s="18">
        <f>IF(OR(B222="",F222=""),"*",BA222/Q222)</f>
        <v>1</v>
      </c>
      <c r="BT222" s="225" t="str">
        <f t="shared" si="19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1532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0.5555555555555558</v>
      </c>
      <c r="BS223" s="18">
        <f>IF(OR(B223="",F223=""),"*",BA223/Q223)</f>
        <v>0</v>
      </c>
      <c r="BT223" s="225" t="str">
        <f t="shared" si="19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>IF(AND(BR224&lt;1,BS224&lt;1),"Produção e Intervalo",IF(BR224&lt;1,"Intervalo",IF(BS224&lt;1,"Produção","Aderente")))</f>
        <v>Aderente</v>
      </c>
      <c r="BR224" s="18" t="str">
        <f>IF(OR(B224="",F224=""),"*",AY224/P224)</f>
        <v>*</v>
      </c>
      <c r="BS224" s="18" t="str">
        <f>IF(OR(B224="",F224=""),"*",BA224/Q224)</f>
        <v>*</v>
      </c>
      <c r="BT224" s="225" t="str">
        <f t="shared" si="19"/>
        <v/>
      </c>
    </row>
    <row r="225" spans="1:72" hidden="1">
      <c r="A225" s="50" t="str">
        <f>D225&amp;B225</f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>IF(AND(BR225&lt;1,BS225&lt;1),"Produção e Intervalo",IF(BR225&lt;1,"Intervalo",IF(BS225&lt;1,"Produção","Aderente")))</f>
        <v>Intervalo</v>
      </c>
      <c r="BR225" s="18">
        <f>IF(OR(B225="",F225=""),"*",AY225/P225)</f>
        <v>0.86250000000000027</v>
      </c>
      <c r="BS225" s="18">
        <f>IF(OR(B225="",F225=""),"*",BA225/Q225)</f>
        <v>1.5115000000000001</v>
      </c>
      <c r="BT225" s="225" t="str">
        <f t="shared" si="19"/>
        <v>AnomaliaVia</v>
      </c>
    </row>
    <row r="226" spans="1:72" hidden="1">
      <c r="A226" s="50" t="str">
        <f>D226&amp;B226</f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>IF(AND(BR226&lt;1,BS226&lt;1),"Produção e Intervalo",IF(BR226&lt;1,"Intervalo",IF(BS226&lt;1,"Produção","Aderente")))</f>
        <v>Produção e Intervalo</v>
      </c>
      <c r="BR226" s="18">
        <f>IF(OR(B226="",F226=""),"*",AY226/P226)</f>
        <v>0</v>
      </c>
      <c r="BS226" s="18">
        <f>IF(OR(B226="",F226=""),"*",BA226/Q226)</f>
        <v>0</v>
      </c>
      <c r="BT226" s="225" t="str">
        <f t="shared" si="19"/>
        <v>TraçãoOperação</v>
      </c>
    </row>
    <row r="227" spans="1:72" hidden="1">
      <c r="A227" s="50" t="str">
        <f>D227&amp;B227</f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>IF(AND(BR227&lt;1,BS227&lt;1),"Produção e Intervalo",IF(BR227&lt;1,"Intervalo",IF(BS227&lt;1,"Produção","Aderente")))</f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25" t="str">
        <f t="shared" si="19"/>
        <v>OKOK</v>
      </c>
    </row>
    <row r="228" spans="1:72" hidden="1">
      <c r="A228" s="50" t="str">
        <f>D228&amp;B228</f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>IF(AND(BR228&lt;1,BS228&lt;1),"Produção e Intervalo",IF(BR228&lt;1,"Intervalo",IF(BS228&lt;1,"Produção","Aderente")))</f>
        <v>Intervalo</v>
      </c>
      <c r="BR228" s="18">
        <f>IF(OR(B228="",F228=""),"*",AY228/P228)</f>
        <v>0.5</v>
      </c>
      <c r="BS228" s="18">
        <f>IF(OR(B228="",F228=""),"*",BA228/Q228)</f>
        <v>1</v>
      </c>
      <c r="BT228" s="225" t="str">
        <f t="shared" si="19"/>
        <v>ModernizaçãoExecução</v>
      </c>
    </row>
    <row r="229" spans="1:72" hidden="1">
      <c r="A229" s="50" t="str">
        <f>D229&amp;B229</f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1603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>IF(AND(BR229&lt;1,BS229&lt;1),"Produção e Intervalo",IF(BR229&lt;1,"Intervalo",IF(BS229&lt;1,"Produção","Aderente")))</f>
        <v>Produção e Intervalo</v>
      </c>
      <c r="BR229" s="18">
        <f>IF(OR(B229="",F229=""),"*",AY229/P229)</f>
        <v>0.99999999999999645</v>
      </c>
      <c r="BS229" s="18">
        <f>IF(OR(B229="",F229=""),"*",BA229/Q229)</f>
        <v>0.32357142857142857</v>
      </c>
      <c r="BT229" s="225" t="str">
        <f t="shared" si="19"/>
        <v>ModernizaçãoExecução</v>
      </c>
    </row>
    <row r="230" spans="1:72" hidden="1">
      <c r="A230" s="50" t="str">
        <f>D230&amp;B230</f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1.6666666666666667</v>
      </c>
      <c r="BS230" s="18">
        <f>IF(OR(B230="",F230=""),"*",BA230/Q230)</f>
        <v>1.4642857142857142</v>
      </c>
      <c r="BT230" s="225" t="str">
        <f t="shared" si="19"/>
        <v>OKOK</v>
      </c>
    </row>
    <row r="231" spans="1:72" hidden="1">
      <c r="A231" s="50" t="str">
        <f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>IF(AND(BR231&lt;1,BS231&lt;1),"Produção e Intervalo",IF(BR231&lt;1,"Intervalo",IF(BS231&lt;1,"Produção","Aderente")))</f>
        <v>Intervalo</v>
      </c>
      <c r="BR231" s="18">
        <f>IF(OR(B231="",F231=""),"*",AY231/P231)</f>
        <v>0.99999999999999911</v>
      </c>
      <c r="BS231" s="18">
        <f>IF(OR(B231="",F231=""),"*",BA231/Q231)</f>
        <v>1</v>
      </c>
      <c r="BT231" s="225" t="str">
        <f t="shared" si="19"/>
        <v>OKOK</v>
      </c>
    </row>
    <row r="232" spans="1:72" hidden="1">
      <c r="A232" s="50" t="str">
        <f>D232&amp;B232</f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>IF(AND(BR232&lt;1,BS232&lt;1),"Produção e Intervalo",IF(BR232&lt;1,"Intervalo",IF(BS232&lt;1,"Produção","Aderente")))</f>
        <v>Produção e Intervalo</v>
      </c>
      <c r="BR232" s="18">
        <f>IF(OR(B232="",F232=""),"*",AY232/P232)</f>
        <v>0</v>
      </c>
      <c r="BS232" s="18">
        <f>IF(OR(B232="",F232=""),"*",BA232/Q232)</f>
        <v>0</v>
      </c>
      <c r="BT232" s="225" t="str">
        <f t="shared" si="19"/>
        <v>PCMVIARecursosInternos</v>
      </c>
    </row>
    <row r="233" spans="1:72" hidden="1">
      <c r="A233" s="50" t="str">
        <f>D233&amp;B233</f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>IF(AND(BR233&lt;1,BS233&lt;1),"Produção e Intervalo",IF(BR233&lt;1,"Intervalo",IF(BS233&lt;1,"Produção","Aderente")))</f>
        <v>Aderente</v>
      </c>
      <c r="BR233" s="18">
        <f>IF(OR(B233="",F233=""),"*",AY233/P233)</f>
        <v>1.0000000000000018</v>
      </c>
      <c r="BS233" s="18">
        <f>IF(OR(B233="",F233=""),"*",BA233/Q233)</f>
        <v>1</v>
      </c>
      <c r="BT233" s="225" t="str">
        <f t="shared" si="19"/>
        <v>OKOK</v>
      </c>
    </row>
    <row r="234" spans="1:72" hidden="1">
      <c r="A234" s="50" t="str">
        <f>D234&amp;B234</f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>IF(AND(BR234&lt;1,BS234&lt;1),"Produção e Intervalo",IF(BR234&lt;1,"Intervalo",IF(BS234&lt;1,"Produção","Aderente")))</f>
        <v>Aderente</v>
      </c>
      <c r="BR234" s="18">
        <f>IF(OR(B234="",F234=""),"*",AY234/P234)</f>
        <v>1.125</v>
      </c>
      <c r="BS234" s="18">
        <f>IF(OR(B234="",F234=""),"*",BA234/Q234)</f>
        <v>1</v>
      </c>
      <c r="BT234" s="225" t="str">
        <f t="shared" si="19"/>
        <v>OKOK</v>
      </c>
    </row>
    <row r="235" spans="1:72" hidden="1">
      <c r="A235" s="50" t="str">
        <f>D235&amp;B235</f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</v>
      </c>
      <c r="BS235" s="18">
        <f>IF(OR(B235="",F235=""),"*",BA235/Q235)</f>
        <v>1</v>
      </c>
      <c r="BT235" s="225" t="str">
        <f t="shared" si="19"/>
        <v>OKOK</v>
      </c>
    </row>
    <row r="236" spans="1:72" hidden="1">
      <c r="A236" s="50" t="str">
        <f>D236&amp;B236</f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1.322222222222222</v>
      </c>
      <c r="BS236" s="18">
        <f>IF(OR(B236="",F236=""),"*",BA236/Q236)</f>
        <v>2</v>
      </c>
      <c r="BT236" s="225" t="str">
        <f t="shared" si="19"/>
        <v>OKOK</v>
      </c>
    </row>
    <row r="237" spans="1:72" hidden="1">
      <c r="A237" s="50" t="str">
        <f>D237&amp;B237</f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1</v>
      </c>
      <c r="BS237" s="18">
        <f>IF(OR(B237="",F237=""),"*",BA237/Q237)</f>
        <v>1</v>
      </c>
      <c r="BT237" s="225" t="str">
        <f>IF(BN237="","",SUBSTITUTE(BM237," ","")&amp;SUBSTITUTE(BN237," ",""))</f>
        <v>OKOK</v>
      </c>
    </row>
    <row r="238" spans="1:72" hidden="1">
      <c r="A238" s="50" t="str">
        <f>D238&amp;B238</f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1.0000000000000002</v>
      </c>
      <c r="BS238" s="18">
        <f>IF(OR(B238="",F238=""),"*",BA238/Q238)</f>
        <v>1</v>
      </c>
      <c r="BT238" s="225" t="str">
        <f t="shared" ref="BT238:BT285" si="22">IF(BN238="","",SUBSTITUTE(BM238," ","")&amp;SUBSTITUTE(BN238," ",""))</f>
        <v>OKOK</v>
      </c>
    </row>
    <row r="239" spans="1:72" hidden="1">
      <c r="A239" s="50" t="str">
        <f>D239&amp;B239</f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25" t="str">
        <f t="shared" si="22"/>
        <v/>
      </c>
    </row>
    <row r="240" spans="1:72" hidden="1">
      <c r="A240" s="50" t="str">
        <f>D240&amp;B240</f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 t="shared" si="22"/>
        <v>TOEmbarcado</v>
      </c>
    </row>
    <row r="241" spans="1:72" hidden="1">
      <c r="A241" s="50" t="str">
        <f>D241&amp;B241</f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1532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1.1111111111111116</v>
      </c>
      <c r="BS241" s="18">
        <f>IF(OR(B241="",F241=""),"*",BA241/Q241)</f>
        <v>2</v>
      </c>
      <c r="BT241" s="225" t="str">
        <f t="shared" si="22"/>
        <v>OKOK</v>
      </c>
    </row>
    <row r="242" spans="1:72" hidden="1">
      <c r="A242" s="50" t="str">
        <f>D242&amp;B242</f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>IF(AND(BR242&lt;1,BS242&lt;1),"Produção e Intervalo",IF(BR242&lt;1,"Intervalo",IF(BS242&lt;1,"Produção","Aderente")))</f>
        <v>Intervalo</v>
      </c>
      <c r="BR242" s="18">
        <f>IF(OR(B242="",F242=""),"*",AY242/P242)</f>
        <v>0.99999999999999911</v>
      </c>
      <c r="BS242" s="18">
        <f>IF(OR(B242="",F242=""),"*",BA242/Q242)</f>
        <v>1</v>
      </c>
      <c r="BT242" s="225" t="str">
        <f t="shared" si="22"/>
        <v>OKOK</v>
      </c>
    </row>
    <row r="243" spans="1:72" hidden="1">
      <c r="A243" s="50" t="str">
        <f>D243&amp;B243</f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 t="shared" si="22"/>
        <v>MecânicaLocomotiva</v>
      </c>
    </row>
    <row r="244" spans="1:72" hidden="1">
      <c r="A244" s="50" t="str">
        <f>D244&amp;B244</f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>IF(AND(BR244&lt;1,BS244&lt;1),"Produção e Intervalo",IF(BR244&lt;1,"Intervalo",IF(BS244&lt;1,"Produção","Aderente")))</f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25" t="str">
        <f t="shared" si="22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1503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 t="shared" ref="BT245" si="23">IF(BN245="","",SUBSTITUTE(BM245," ","")&amp;SUBSTITUTE(BN245," ",""))</f>
        <v>OKOK</v>
      </c>
    </row>
    <row r="246" spans="1:72" hidden="1">
      <c r="A246" s="50" t="str">
        <f>D246&amp;B246</f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>IF(AND(BR246&lt;1,BS246&lt;1),"Produção e Intervalo",IF(BR246&lt;1,"Intervalo",IF(BS246&lt;1,"Produção","Aderente")))</f>
        <v>Produção e Intervalo</v>
      </c>
      <c r="BR246" s="18">
        <f>IF(OR(B246="",F246=""),"*",AY246/P246)</f>
        <v>0</v>
      </c>
      <c r="BS246" s="18">
        <f>IF(OR(B246="",F246=""),"*",BA246/Q246)</f>
        <v>0</v>
      </c>
      <c r="BT246" s="225" t="str">
        <f t="shared" si="22"/>
        <v>MecanizaçãoAtivos</v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5" t="str">
        <f t="shared" si="22"/>
        <v/>
      </c>
    </row>
    <row r="248" spans="1:72" hidden="1">
      <c r="A248" s="50" t="str">
        <f>D248&amp;B248</f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2</v>
      </c>
      <c r="BS248" s="18">
        <f>IF(OR(B248="",F248=""),"*",BA248/Q248)</f>
        <v>2</v>
      </c>
      <c r="BT248" s="225" t="str">
        <f t="shared" si="22"/>
        <v>OKOK</v>
      </c>
    </row>
    <row r="249" spans="1:72" hidden="1">
      <c r="A249" s="50" t="str">
        <f>D249&amp;B249</f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>IF(AND(BR249&lt;1,BS249&lt;1),"Produção e Intervalo",IF(BR249&lt;1,"Intervalo",IF(BS249&lt;1,"Produção","Aderente")))</f>
        <v>Aderente</v>
      </c>
      <c r="BR249" s="18">
        <f>IF(OR(B249="",F249=""),"*",AY249/P249)</f>
        <v>1</v>
      </c>
      <c r="BS249" s="18">
        <f>IF(OR(B249="",F249=""),"*",BA249/Q249)</f>
        <v>1</v>
      </c>
      <c r="BT249" s="225" t="str">
        <f t="shared" si="22"/>
        <v>OKOK</v>
      </c>
    </row>
    <row r="250" spans="1:72" hidden="1">
      <c r="A250" s="50" t="str">
        <f>D250&amp;B250</f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>IF(AND(BR250&lt;1,BS250&lt;1),"Produção e Intervalo",IF(BR250&lt;1,"Intervalo",IF(BS250&lt;1,"Produção","Aderente")))</f>
        <v>Aderente</v>
      </c>
      <c r="BR250" s="18">
        <f>IF(OR(B250="",F250=""),"*",AY250/P250)</f>
        <v>1.3333333333333339</v>
      </c>
      <c r="BS250" s="18">
        <f>IF(OR(B250="",F250=""),"*",BA250/Q250)</f>
        <v>1</v>
      </c>
      <c r="BT250" s="225" t="str">
        <f t="shared" si="22"/>
        <v>OKOK</v>
      </c>
    </row>
    <row r="251" spans="1:72" hidden="1">
      <c r="A251" s="50" t="str">
        <f>D251&amp;B251</f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25" t="str">
        <f t="shared" si="22"/>
        <v>OKOK</v>
      </c>
    </row>
    <row r="252" spans="1:72" hidden="1">
      <c r="A252" s="50" t="str">
        <f>D252&amp;B252</f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25"/>
    </row>
    <row r="253" spans="1:72" hidden="1">
      <c r="A253" s="50" t="str">
        <f>D253&amp;B253</f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</v>
      </c>
      <c r="BT253" s="225" t="str">
        <f t="shared" si="22"/>
        <v>OKOK</v>
      </c>
    </row>
    <row r="254" spans="1:72" hidden="1">
      <c r="A254" s="50" t="str">
        <f>D254&amp;B254</f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1</v>
      </c>
      <c r="BS254" s="18">
        <f>IF(OR(B254="",F254=""),"*",BA254/Q254)</f>
        <v>1</v>
      </c>
      <c r="BT254" s="225" t="str">
        <f t="shared" si="22"/>
        <v>OKOK</v>
      </c>
    </row>
    <row r="255" spans="1:72" hidden="1">
      <c r="A255" s="50" t="str">
        <f>D255&amp;B255</f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>IF(AND(BR255&lt;1,BS255&lt;1),"Produção e Intervalo",IF(BR255&lt;1,"Intervalo",IF(BS255&lt;1,"Produção","Aderente")))</f>
        <v>Aderente</v>
      </c>
      <c r="BR255" s="18">
        <f>IF(OR(B255="",F255=""),"*",AY255/P255)</f>
        <v>1</v>
      </c>
      <c r="BS255" s="18">
        <f>IF(OR(B255="",F255=""),"*",BA255/Q255)</f>
        <v>1.5</v>
      </c>
      <c r="BT255" s="225" t="str">
        <f t="shared" si="22"/>
        <v>OKOK</v>
      </c>
    </row>
    <row r="256" spans="1:72" hidden="1">
      <c r="A256" s="50" t="str">
        <f>D256&amp;B256</f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25" t="str">
        <f t="shared" si="22"/>
        <v/>
      </c>
    </row>
    <row r="257" spans="1:72" hidden="1">
      <c r="A257" s="50" t="str">
        <f>D257&amp;B257</f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25" t="str">
        <f t="shared" si="22"/>
        <v/>
      </c>
    </row>
    <row r="258" spans="1:72" hidden="1">
      <c r="A258" s="50" t="str">
        <f>D258&amp;B258</f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25" t="str">
        <f t="shared" si="22"/>
        <v/>
      </c>
    </row>
    <row r="259" spans="1:72" hidden="1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5" t="str">
        <f t="shared" si="22"/>
        <v/>
      </c>
    </row>
    <row r="260" spans="1:72" hidden="1">
      <c r="A260" s="50" t="str">
        <f>D260&amp;B260</f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1505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>IF(AND(BR260&lt;1,BS260&lt;1),"Produção e Intervalo",IF(BR260&lt;1,"Intervalo",IF(BS260&lt;1,"Produção","Aderente")))</f>
        <v>Aderente</v>
      </c>
      <c r="BR260" s="18">
        <f>IF(OR(B260="",F260=""),"*",AY260/P260)</f>
        <v>1</v>
      </c>
      <c r="BS260" s="18">
        <f>IF(OR(B260="",F260=""),"*",BA260/Q260)</f>
        <v>1</v>
      </c>
      <c r="BT260" s="225" t="str">
        <f t="shared" si="22"/>
        <v>OKOK</v>
      </c>
    </row>
    <row r="261" spans="1:72" hidden="1">
      <c r="A261" s="50" t="str">
        <f>D261&amp;B261</f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25" t="str">
        <f t="shared" si="22"/>
        <v/>
      </c>
    </row>
    <row r="262" spans="1:72" hidden="1">
      <c r="A262" s="50" t="str">
        <f>D262&amp;B262</f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1543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>IF(AND(BR262&lt;1,BS262&lt;1),"Produção e Intervalo",IF(BR262&lt;1,"Intervalo",IF(BS262&lt;1,"Produção","Aderente")))</f>
        <v>Produção</v>
      </c>
      <c r="BR262" s="18">
        <f>IF(OR(B262="",F262=""),"*",AY262/P262)</f>
        <v>1</v>
      </c>
      <c r="BS262" s="18">
        <f>IF(OR(B262="",F262=""),"*",BA262/Q262)</f>
        <v>0.152</v>
      </c>
      <c r="BT262" s="225" t="str">
        <f t="shared" si="22"/>
        <v>AnomaliaVia</v>
      </c>
    </row>
    <row r="263" spans="1:72" hidden="1">
      <c r="A263" s="50" t="str">
        <f>D263&amp;B263</f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25" t="str">
        <f t="shared" si="22"/>
        <v/>
      </c>
    </row>
    <row r="264" spans="1:72" hidden="1">
      <c r="A264" s="50" t="str">
        <f>D264&amp;B264</f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0.65833333333333333</v>
      </c>
      <c r="BS264" s="18">
        <f>IF(OR(B264="",F264=""),"*",BA264/Q264)</f>
        <v>0.48449999999999999</v>
      </c>
      <c r="BT264" s="225" t="str">
        <f t="shared" si="22"/>
        <v>MecanizaçãoAtivos</v>
      </c>
    </row>
    <row r="265" spans="1:72" hidden="1">
      <c r="A265" s="50" t="str">
        <f>D265&amp;B265</f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Aderente</v>
      </c>
      <c r="BR265" s="18" t="str">
        <f>IF(OR(B265="",F265=""),"*",AY265/P265)</f>
        <v>*</v>
      </c>
      <c r="BS265" s="18" t="str">
        <f>IF(OR(B265="",F265=""),"*",BA265/Q265)</f>
        <v>*</v>
      </c>
      <c r="BT265" s="225" t="str">
        <f t="shared" si="22"/>
        <v/>
      </c>
    </row>
    <row r="266" spans="1:72" hidden="1">
      <c r="A266" s="50" t="str">
        <f>D266&amp;B266</f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2.0888888888888895</v>
      </c>
      <c r="BS266" s="18">
        <f>IF(OR(B266="",F266=""),"*",BA266/Q266)</f>
        <v>1.6428571428571428</v>
      </c>
      <c r="BT266" s="225" t="str">
        <f t="shared" si="22"/>
        <v>OKOK</v>
      </c>
    </row>
    <row r="267" spans="1:72" hidden="1">
      <c r="A267" s="50" t="str">
        <f>D267&amp;B267</f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1.9999999999999996</v>
      </c>
      <c r="BS267" s="18">
        <f>IF(OR(B267="",F267=""),"*",BA267/Q267)</f>
        <v>1</v>
      </c>
      <c r="BT267" s="225" t="str">
        <f t="shared" si="22"/>
        <v>OKOK</v>
      </c>
    </row>
    <row r="268" spans="1:72" hidden="1">
      <c r="A268" s="50" t="str">
        <f>D268&amp;B268</f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25" t="str">
        <f t="shared" si="22"/>
        <v>SemOportunidadeSemOportunidade</v>
      </c>
    </row>
    <row r="269" spans="1:72" hidden="1">
      <c r="A269" s="50" t="str">
        <f>D269&amp;B269</f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25" t="str">
        <f t="shared" si="22"/>
        <v/>
      </c>
    </row>
    <row r="270" spans="1:72" hidden="1">
      <c r="A270" s="50" t="str">
        <f>D270&amp;B270</f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1.8277777777777779</v>
      </c>
      <c r="BS270" s="18">
        <f>IF(OR(B270="",F270=""),"*",BA270/Q270)</f>
        <v>2</v>
      </c>
      <c r="BT270" s="225" t="str">
        <f t="shared" si="22"/>
        <v>OKOK</v>
      </c>
    </row>
    <row r="271" spans="1:72" hidden="1">
      <c r="A271" s="50" t="str">
        <f>D271&amp;B271</f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</v>
      </c>
      <c r="BS271" s="18">
        <f>IF(OR(B271="",F271=""),"*",BA271/Q271)</f>
        <v>1</v>
      </c>
      <c r="BT271" s="225" t="str">
        <f t="shared" si="22"/>
        <v>OKOK</v>
      </c>
    </row>
    <row r="272" spans="1:72" hidden="1">
      <c r="A272" s="50" t="str">
        <f>D272&amp;B272</f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1538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5" t="str">
        <f t="shared" si="22"/>
        <v>OKOK</v>
      </c>
    </row>
    <row r="273" spans="1:72" hidden="1">
      <c r="A273" s="50" t="str">
        <f>D273&amp;B273</f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5" t="str">
        <f t="shared" si="22"/>
        <v>OKOK</v>
      </c>
    </row>
    <row r="274" spans="1:72" hidden="1">
      <c r="A274" s="50" t="str">
        <f>D274&amp;B274</f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>IF(AND(BR274&lt;1,BS274&lt;1),"Produção e Intervalo",IF(BR274&lt;1,"Intervalo",IF(BS274&lt;1,"Produção","Aderente")))</f>
        <v>Aderente</v>
      </c>
      <c r="BR274" s="18">
        <f>IF(OR(B274="",F274=""),"*",AY274/P274)</f>
        <v>1.0000000000000002</v>
      </c>
      <c r="BS274" s="18">
        <f>IF(OR(B274="",F274=""),"*",BA274/Q274)</f>
        <v>2</v>
      </c>
      <c r="BT274" s="225" t="str">
        <f t="shared" si="22"/>
        <v>OKOK</v>
      </c>
    </row>
    <row r="275" spans="1:72" hidden="1">
      <c r="A275" s="50" t="str">
        <f>D275&amp;B275</f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Aderente</v>
      </c>
      <c r="BR275" s="18" t="str">
        <f>IF(OR(B275="",F275=""),"*",AY275/P275)</f>
        <v>*</v>
      </c>
      <c r="BS275" s="18" t="str">
        <f>IF(OR(B275="",F275=""),"*",BA275/Q275)</f>
        <v>*</v>
      </c>
      <c r="BT275" s="225" t="str">
        <f t="shared" si="22"/>
        <v/>
      </c>
    </row>
    <row r="276" spans="1:72" hidden="1">
      <c r="A276" s="50" t="str">
        <f>D276&amp;B276</f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Aderente</v>
      </c>
      <c r="BR276" s="18" t="str">
        <f>IF(OR(B276="",F276=""),"*",AY276/P276)</f>
        <v>*</v>
      </c>
      <c r="BS276" s="18" t="str">
        <f>IF(OR(B276="",F276=""),"*",BA276/Q276)</f>
        <v>*</v>
      </c>
      <c r="BT276" s="225" t="str">
        <f t="shared" si="22"/>
        <v/>
      </c>
    </row>
    <row r="277" spans="1:72" hidden="1">
      <c r="A277" s="50" t="str">
        <f>D277&amp;B277</f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1532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 t="shared" si="22"/>
        <v>CCOCirculaçãoIntervaloContrato</v>
      </c>
    </row>
    <row r="278" spans="1:72" hidden="1">
      <c r="A278" s="50" t="str">
        <f>D278&amp;B278</f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25" t="str">
        <f t="shared" si="22"/>
        <v/>
      </c>
    </row>
    <row r="279" spans="1:72" hidden="1">
      <c r="A279" s="50" t="str">
        <f>D279&amp;B279</f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>IF(AND(BR279&lt;1,BS279&lt;1),"Produção e Intervalo",IF(BR279&lt;1,"Intervalo",IF(BS279&lt;1,"Produção","Aderente")))</f>
        <v>Aderente</v>
      </c>
      <c r="BR279" s="18">
        <f>IF(OR(B279="",F279=""),"*",AY279/P279)</f>
        <v>1</v>
      </c>
      <c r="BS279" s="18">
        <f>IF(OR(B279="",F279=""),"*",BA279/Q279)</f>
        <v>1</v>
      </c>
      <c r="BT279" s="225" t="str">
        <f t="shared" si="22"/>
        <v>OKOK</v>
      </c>
    </row>
    <row r="280" spans="1:72" hidden="1">
      <c r="A280" s="50" t="str">
        <f>D280&amp;B280</f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5" t="str">
        <f t="shared" si="22"/>
        <v>SemOportunidadeSemOportunidade</v>
      </c>
    </row>
    <row r="281" spans="1:72" hidden="1">
      <c r="A281" s="50" t="str">
        <f>D281&amp;B281</f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1.0000000000000004</v>
      </c>
      <c r="BS281" s="18">
        <f>IF(OR(B281="",F281=""),"*",BA281/Q281)</f>
        <v>1</v>
      </c>
      <c r="BT281" s="225" t="str">
        <f t="shared" si="22"/>
        <v>OKOK</v>
      </c>
    </row>
    <row r="282" spans="1:72" hidden="1">
      <c r="A282" s="50" t="str">
        <f>D282&amp;B282</f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25" t="str">
        <f t="shared" si="22"/>
        <v>SemOportunidadeSemOportunidade</v>
      </c>
    </row>
    <row r="283" spans="1:72" hidden="1">
      <c r="A283" s="50" t="str">
        <f>D283&amp;B283</f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5" t="str">
        <f t="shared" si="22"/>
        <v>SemOportunidadeSemOportunidade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5" t="str">
        <f t="shared" si="22"/>
        <v/>
      </c>
    </row>
    <row r="285" spans="1:72" hidden="1">
      <c r="A285" s="50" t="str">
        <f>D285&amp;B285</f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5" t="str">
        <f t="shared" si="22"/>
        <v>MecanizaçãoAtivos</v>
      </c>
    </row>
    <row r="286" spans="1:72" hidden="1">
      <c r="A286" s="50" t="str">
        <f>D286&amp;B286</f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5" t="str">
        <f t="shared" ref="BT286:BT350" si="24">IF(BN286="","",SUBSTITUTE(BM286," ","")&amp;SUBSTITUTE(BN286," ",""))</f>
        <v>SemOportunidadeSemOportunidade</v>
      </c>
    </row>
    <row r="287" spans="1:72" hidden="1">
      <c r="A287" s="50" t="str">
        <f>D287&amp;B287</f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1.0000000000000009</v>
      </c>
      <c r="BS287" s="18">
        <f>IF(OR(B287="",F287=""),"*",BA287/Q287)</f>
        <v>2</v>
      </c>
      <c r="BT287" s="225" t="str">
        <f t="shared" si="24"/>
        <v>OKOK</v>
      </c>
    </row>
    <row r="288" spans="1:72" hidden="1">
      <c r="A288" s="50" t="str">
        <f>D288&amp;B288</f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1.7000000000000002</v>
      </c>
      <c r="BS288" s="18">
        <f>IF(OR(B288="",F288=""),"*",BA288/Q288)</f>
        <v>2</v>
      </c>
      <c r="BT288" s="225" t="str">
        <f t="shared" si="24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5" t="str">
        <f t="shared" si="24"/>
        <v/>
      </c>
    </row>
    <row r="290" spans="1:72" hidden="1">
      <c r="A290" s="50" t="str">
        <f>D290&amp;B290</f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1538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>IF(AND(BR290&lt;1,BS290&lt;1),"Produção e Intervalo",IF(BR290&lt;1,"Intervalo",IF(BS290&lt;1,"Produção","Aderente")))</f>
        <v>Aderente</v>
      </c>
      <c r="BR290" s="18">
        <f>IF(OR(B290="",F290=""),"*",AY290/P290)</f>
        <v>1</v>
      </c>
      <c r="BS290" s="18">
        <f>IF(OR(B290="",F290=""),"*",BA290/Q290)</f>
        <v>1</v>
      </c>
      <c r="BT290" s="225" t="str">
        <f t="shared" si="24"/>
        <v>OKOK</v>
      </c>
    </row>
    <row r="291" spans="1:72" hidden="1">
      <c r="A291" s="50" t="str">
        <f>D291&amp;B291</f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>IF(AND(BR291&lt;1,BS291&lt;1),"Produção e Intervalo",IF(BR291&lt;1,"Intervalo",IF(BS291&lt;1,"Produção","Aderente")))</f>
        <v>Aderente</v>
      </c>
      <c r="BR291" s="18">
        <f>IF(OR(B291="",F291=""),"*",AY291/P291)</f>
        <v>1</v>
      </c>
      <c r="BS291" s="18">
        <f>IF(OR(B291="",F291=""),"*",BA291/Q291)</f>
        <v>1</v>
      </c>
      <c r="BT291" s="225" t="str">
        <f t="shared" si="24"/>
        <v>OKOK</v>
      </c>
    </row>
    <row r="292" spans="1:72" hidden="1">
      <c r="A292" s="50" t="str">
        <f>D292&amp;B292</f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</v>
      </c>
      <c r="BS292" s="18">
        <f>IF(OR(B292="",F292=""),"*",BA292/Q292)</f>
        <v>1</v>
      </c>
      <c r="BT292" s="225" t="str">
        <f t="shared" si="24"/>
        <v>OKOK</v>
      </c>
    </row>
    <row r="293" spans="1:72" hidden="1">
      <c r="A293" s="50" t="str">
        <f>D293&amp;B293</f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1504</v>
      </c>
      <c r="W293" s="173" t="s">
        <v>1505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5" t="str">
        <f t="shared" si="24"/>
        <v>PátioOperação</v>
      </c>
    </row>
    <row r="294" spans="1:72" hidden="1">
      <c r="A294" s="50" t="str">
        <f>D294&amp;B294</f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5" t="str">
        <f t="shared" si="24"/>
        <v>PátioOperação</v>
      </c>
    </row>
    <row r="295" spans="1:72" hidden="1">
      <c r="A295" s="50" t="str">
        <f>D295&amp;B295</f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1532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5" t="str">
        <f t="shared" si="24"/>
        <v>SemOportunidadeSemOportunidade</v>
      </c>
    </row>
    <row r="296" spans="1:72" hidden="1">
      <c r="A296" s="50" t="str">
        <f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5" t="str">
        <f t="shared" si="24"/>
        <v>SemOportunidadeSemOportunidade</v>
      </c>
    </row>
    <row r="297" spans="1:72" hidden="1">
      <c r="A297" s="50" t="str">
        <f>D297&amp;B297</f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5" t="str">
        <f t="shared" si="24"/>
        <v>CCOCirculaçãoIntervaloContrato</v>
      </c>
    </row>
    <row r="298" spans="1:72" hidden="1">
      <c r="A298" s="50" t="str">
        <f>D298&amp;B298</f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5" t="str">
        <f t="shared" si="24"/>
        <v>CCOCirculaçãoIntervaloContrato</v>
      </c>
    </row>
    <row r="299" spans="1:72" hidden="1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5" t="str">
        <f t="shared" si="24"/>
        <v/>
      </c>
    </row>
    <row r="300" spans="1:72" hidden="1">
      <c r="A300" s="50" t="str">
        <f>D300&amp;B300</f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>IF(AND(BR300&lt;1,BS300&lt;1),"Produção e Intervalo",IF(BR300&lt;1,"Intervalo",IF(BS300&lt;1,"Produção","Aderente")))</f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25" t="str">
        <f t="shared" si="24"/>
        <v>MecanizaçãoAtivos</v>
      </c>
    </row>
    <row r="301" spans="1:72" hidden="1">
      <c r="A301" s="50" t="str">
        <f>D301&amp;B301</f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25" t="str">
        <f t="shared" si="24"/>
        <v>SemOportunidadeSemOportunidade</v>
      </c>
    </row>
    <row r="302" spans="1:72" hidden="1">
      <c r="A302" s="50" t="str">
        <f>D302&amp;B302</f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25" t="str">
        <f t="shared" si="24"/>
        <v>SemOportunidadeSemOportunidade</v>
      </c>
    </row>
    <row r="303" spans="1:72" hidden="1">
      <c r="A303" s="50" t="str">
        <f>D303&amp;B303</f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25" t="str">
        <f t="shared" si="24"/>
        <v>SuperExecução</v>
      </c>
    </row>
    <row r="304" spans="1:72" hidden="1">
      <c r="A304" s="50" t="str">
        <f>D304&amp;B304</f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1.0444444444444443</v>
      </c>
      <c r="BS304" s="18">
        <f>IF(OR(B304="",F304=""),"*",BA304/Q304)</f>
        <v>1.6666666666666667</v>
      </c>
      <c r="BT304" s="225" t="str">
        <f t="shared" si="24"/>
        <v>OKOK</v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5" t="str">
        <f t="shared" si="24"/>
        <v/>
      </c>
    </row>
    <row r="306" spans="1:72" hidden="1">
      <c r="A306" s="50" t="str">
        <f>D306&amp;B306</f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</v>
      </c>
      <c r="BS306" s="18">
        <f>IF(OR(B306="",F306=""),"*",BA306/Q306)</f>
        <v>1</v>
      </c>
      <c r="BT306" s="225" t="str">
        <f t="shared" si="24"/>
        <v>OKOK</v>
      </c>
    </row>
    <row r="307" spans="1:72" hidden="1">
      <c r="A307" s="50" t="str">
        <f>D307&amp;B307</f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1.1666666666666665</v>
      </c>
      <c r="BS307" s="18">
        <f>IF(OR(B307="",F307=""),"*",BA307/Q307)</f>
        <v>2</v>
      </c>
      <c r="BT307" s="225" t="str">
        <f t="shared" si="24"/>
        <v>OKOK</v>
      </c>
    </row>
    <row r="308" spans="1:72" hidden="1">
      <c r="A308" s="50" t="str">
        <f>D308&amp;B308</f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1.0055555555555555</v>
      </c>
      <c r="BS308" s="18">
        <f>IF(OR(B308="",F308=""),"*",BA308/Q308)</f>
        <v>2</v>
      </c>
      <c r="BT308" s="225" t="str">
        <f t="shared" si="24"/>
        <v>OKOK</v>
      </c>
    </row>
    <row r="309" spans="1:72" hidden="1">
      <c r="A309" s="50" t="str">
        <f>D309&amp;B309</f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5" t="str">
        <f t="shared" si="24"/>
        <v>SemOportunidadeSemOportunidade</v>
      </c>
    </row>
    <row r="310" spans="1:72" hidden="1">
      <c r="A310" s="50" t="str">
        <f>D310&amp;B310</f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5" t="str">
        <f t="shared" si="24"/>
        <v>SemOportunidadeSemOportunidade</v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5" t="str">
        <f t="shared" si="24"/>
        <v/>
      </c>
    </row>
    <row r="312" spans="1:72">
      <c r="A312" s="50" t="str">
        <f>D312&amp;B312</f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1532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>IF(AND(BR312&lt;1,BS312&lt;1),"Produção e Intervalo",IF(BR312&lt;1,"Intervalo",IF(BS312&lt;1,"Produção","Aderente")))</f>
        <v>Aderente</v>
      </c>
      <c r="BR312" s="18">
        <f>IF(OR(B312="",F312=""),"*",AY312/P312)</f>
        <v>1</v>
      </c>
      <c r="BS312" s="18">
        <f>IF(OR(B312="",F312=""),"*",BA312/Q312)</f>
        <v>1</v>
      </c>
      <c r="BT312" s="225" t="str">
        <f t="shared" si="24"/>
        <v>OKOK</v>
      </c>
    </row>
    <row r="313" spans="1:72" hidden="1">
      <c r="A313" s="50" t="str">
        <f>D313&amp;B313</f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5" t="str">
        <f t="shared" si="24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5" t="str">
        <f t="shared" si="24"/>
        <v/>
      </c>
    </row>
    <row r="315" spans="1:72">
      <c r="A315" s="50" t="str">
        <f>D315&amp;B315</f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>IF(AND(BR315&lt;1,BS315&lt;1),"Produção e Intervalo",IF(BR315&lt;1,"Intervalo",IF(BS315&lt;1,"Produção","Aderente")))</f>
        <v>Aderente</v>
      </c>
      <c r="BR315" s="18">
        <f>IF(OR(B315="",F315=""),"*",AY315/P315)</f>
        <v>1.1250000000000007</v>
      </c>
      <c r="BS315" s="18">
        <f>IF(OR(B315="",F315=""),"*",BA315/Q315)</f>
        <v>1.8540000000000001</v>
      </c>
      <c r="BT315" s="225" t="str">
        <f t="shared" si="24"/>
        <v>OKOK</v>
      </c>
    </row>
    <row r="316" spans="1:72">
      <c r="A316" s="50" t="str">
        <f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1.0000000000000018</v>
      </c>
      <c r="BS316" s="18">
        <f>IF(OR(B316="",F316=""),"*",BA316/Q316)</f>
        <v>1</v>
      </c>
      <c r="BT316" s="225" t="str">
        <f t="shared" ref="BT316" si="25">IF(BN316="","",SUBSTITUTE(BM316," ","")&amp;SUBSTITUTE(BN316," ",""))</f>
        <v>OKOK</v>
      </c>
    </row>
    <row r="317" spans="1:72">
      <c r="A317" s="50" t="str">
        <f>D317&amp;B317</f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>IF(AND(BR317&lt;1,BS317&lt;1),"Produção e Intervalo",IF(BR317&lt;1,"Intervalo",IF(BS317&lt;1,"Produção","Aderente")))</f>
        <v>Intervalo</v>
      </c>
      <c r="BR317" s="18">
        <f>IF(OR(B317="",F317=""),"*",AY317/P317)</f>
        <v>0.99999999999999911</v>
      </c>
      <c r="BS317" s="18">
        <f>IF(OR(B317="",F317=""),"*",BA317/Q317)</f>
        <v>1</v>
      </c>
      <c r="BT317" s="225" t="str">
        <f t="shared" si="24"/>
        <v>OKOK</v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5" t="str">
        <f t="shared" si="24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>D320&amp;B320</f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1.666666666666667</v>
      </c>
      <c r="BS320" s="18">
        <f>IF(OR(B320="",F320=""),"*",BA320/Q320)</f>
        <v>1</v>
      </c>
      <c r="BT320" s="225" t="str">
        <f t="shared" si="24"/>
        <v>OKOK</v>
      </c>
    </row>
    <row r="321" spans="1:72">
      <c r="A321" s="50" t="str">
        <f>D321&amp;B321</f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>IF(AND(BR321&lt;1,BS321&lt;1),"Produção e Intervalo",IF(BR321&lt;1,"Intervalo",IF(BS321&lt;1,"Produção","Aderente")))</f>
        <v>Aderente</v>
      </c>
      <c r="BR321" s="18">
        <f>IF(OR(B321="",F321=""),"*",AY321/P321)</f>
        <v>1.333333333333333</v>
      </c>
      <c r="BS321" s="18">
        <f>IF(OR(B321="",F321=""),"*",BA321/Q321)</f>
        <v>2</v>
      </c>
      <c r="BT321" s="225" t="str">
        <f t="shared" si="24"/>
        <v>OKOK</v>
      </c>
    </row>
    <row r="322" spans="1:72">
      <c r="A322" s="50" t="str">
        <f>D322&amp;B322</f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5" t="str">
        <f t="shared" si="24"/>
        <v>CondiçõesClimáticaChuva</v>
      </c>
    </row>
    <row r="323" spans="1:72">
      <c r="A323" s="50" t="str">
        <f>D323&amp;B323</f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5" t="str">
        <f t="shared" si="24"/>
        <v>CondiçõesClimáticaChuva</v>
      </c>
    </row>
    <row r="324" spans="1:72">
      <c r="A324" s="50" t="str">
        <f>D324&amp;B324</f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5" t="str">
        <f t="shared" si="24"/>
        <v>TraçãoOperação</v>
      </c>
    </row>
    <row r="325" spans="1:72">
      <c r="A325" s="50" t="str">
        <f>D325&amp;B325</f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25" t="str">
        <f t="shared" si="24"/>
        <v>TraçãoOperação</v>
      </c>
    </row>
    <row r="326" spans="1:72">
      <c r="A326" s="50" t="str">
        <f>D326&amp;B326</f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5" t="str">
        <f t="shared" si="24"/>
        <v>TraçãoOperação</v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5" t="str">
        <f t="shared" si="24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5" t="str">
        <f t="shared" si="24"/>
        <v/>
      </c>
    </row>
    <row r="329" spans="1:72" ht="16.5" hidden="1" customHeight="1">
      <c r="A329" s="50" t="str">
        <f>D329&amp;B329</f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1536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5" t="str">
        <f t="shared" si="24"/>
        <v>PátioOperação</v>
      </c>
    </row>
    <row r="330" spans="1:72" hidden="1">
      <c r="A330" s="50" t="str">
        <f>D330&amp;B330</f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1532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0.5</v>
      </c>
      <c r="BS330" s="18">
        <f>IF(OR(B330="",F330=""),"*",BA330/Q330)</f>
        <v>0.5</v>
      </c>
      <c r="BT330" s="225" t="str">
        <f t="shared" si="24"/>
        <v>CondiçõesClimáticaTemperatura</v>
      </c>
    </row>
    <row r="331" spans="1:72" hidden="1">
      <c r="A331" s="50" t="str">
        <f>D331&amp;B331</f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0.48750000000000027</v>
      </c>
      <c r="BS331" s="18">
        <f>IF(OR(B331="",F331=""),"*",BA331/Q331)</f>
        <v>0.96</v>
      </c>
      <c r="BT331" s="225" t="str">
        <f t="shared" si="24"/>
        <v>CCOCirculaçãoIntervaloContrato</v>
      </c>
    </row>
    <row r="332" spans="1:72" hidden="1">
      <c r="A332" s="50" t="str">
        <f>D332&amp;B332</f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1.0000000000000004</v>
      </c>
      <c r="BS332" s="18">
        <f>IF(OR(B332="",F332=""),"*",BA332/Q332)</f>
        <v>1</v>
      </c>
      <c r="BT332" s="225" t="str">
        <f t="shared" si="24"/>
        <v>OKOK</v>
      </c>
    </row>
    <row r="333" spans="1:72" hidden="1">
      <c r="A333" s="50" t="str">
        <f>D333&amp;B333</f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>IF(AND(BR333&lt;1,BS333&lt;1),"Produção e Intervalo",IF(BR333&lt;1,"Intervalo",IF(BS333&lt;1,"Produção","Aderente")))</f>
        <v>Aderente</v>
      </c>
      <c r="BR333" s="18">
        <f>IF(OR(B333="",F333=""),"*",AY333/P333)</f>
        <v>1.0055555555555551</v>
      </c>
      <c r="BS333" s="18">
        <f>IF(OR(B333="",F333=""),"*",BA333/Q333)</f>
        <v>1</v>
      </c>
      <c r="BT333" s="225" t="str">
        <f t="shared" si="24"/>
        <v>OKOK</v>
      </c>
    </row>
    <row r="334" spans="1:72" hidden="1">
      <c r="A334" s="50" t="str">
        <f>D334&amp;B334</f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>IF(AND(BR334&lt;1,BS334&lt;1),"Produção e Intervalo",IF(BR334&lt;1,"Intervalo",IF(BS334&lt;1,"Produção","Aderente")))</f>
        <v>Aderente</v>
      </c>
      <c r="BR334" s="18">
        <f>IF(OR(B334="",F334=""),"*",AY334/P334)</f>
        <v>1</v>
      </c>
      <c r="BS334" s="18">
        <f>IF(OR(B334="",F334=""),"*",BA334/Q334)</f>
        <v>1.0149999999999999</v>
      </c>
      <c r="BT334" s="225" t="str">
        <f t="shared" si="24"/>
        <v>OKOK</v>
      </c>
    </row>
    <row r="335" spans="1:72" hidden="1">
      <c r="A335" s="50" t="str">
        <f>D335&amp;B335</f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/>
      <c r="BN335" s="14"/>
      <c r="BO335" s="165"/>
      <c r="BP335" s="16"/>
      <c r="BQ335" s="12" t="e">
        <f>IF(AND(BR335&lt;1,BS335&lt;1),"Produção e Intervalo",IF(BR335&lt;1,"Intervalo",IF(BS335&lt;1,"Produção","Aderente")))</f>
        <v>#VALUE!</v>
      </c>
      <c r="BR335" s="18" t="e">
        <f>IF(OR(B335="",F335=""),"*",AY335/P335)</f>
        <v>#VALUE!</v>
      </c>
      <c r="BS335" s="18">
        <f>IF(OR(B335="",F335=""),"*",BA335/Q335)</f>
        <v>0</v>
      </c>
      <c r="BT335" s="225" t="str">
        <f t="shared" si="24"/>
        <v/>
      </c>
    </row>
    <row r="336" spans="1:72" hidden="1">
      <c r="A336" s="50" t="str">
        <f>D336&amp;B336</f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</v>
      </c>
      <c r="BS336" s="18">
        <f>IF(OR(B336="",F336=""),"*",BA336/Q336)</f>
        <v>1</v>
      </c>
      <c r="BT336" s="225" t="str">
        <f t="shared" si="24"/>
        <v>OKOK</v>
      </c>
    </row>
    <row r="337" spans="1:72" hidden="1">
      <c r="A337" s="50" t="str">
        <f>D337&amp;B337</f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>IF(AND(BR337&lt;1,BS337&lt;1),"Produção e Intervalo",IF(BR337&lt;1,"Intervalo",IF(BS337&lt;1,"Produção","Aderente")))</f>
        <v>Aderente</v>
      </c>
      <c r="BR337" s="18">
        <f>IF(OR(B337="",F337=""),"*",AY337/P337)</f>
        <v>0.99999999999999978</v>
      </c>
      <c r="BS337" s="18">
        <f>IF(OR(B337="",F337=""),"*",BA337/Q337)</f>
        <v>1</v>
      </c>
      <c r="BT337" s="225" t="str">
        <f t="shared" si="24"/>
        <v>OKOK</v>
      </c>
    </row>
    <row r="338" spans="1:72" hidden="1">
      <c r="A338" s="50" t="str">
        <f>D338&amp;B338</f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>IF(AND(BR338&lt;1,BS338&lt;1),"Produção e Intervalo",IF(BR338&lt;1,"Intervalo",IF(BS338&lt;1,"Produção","Aderente")))</f>
        <v>Aderente</v>
      </c>
      <c r="BR338" s="18">
        <f>IF(OR(B338="",F338=""),"*",AY338/P338)</f>
        <v>0.99999999999999978</v>
      </c>
      <c r="BS338" s="18">
        <f>IF(OR(B338="",F338=""),"*",BA338/Q338)</f>
        <v>1</v>
      </c>
      <c r="BT338" s="225" t="str">
        <f t="shared" si="24"/>
        <v>OKOK</v>
      </c>
    </row>
    <row r="339" spans="1:72" hidden="1">
      <c r="A339" s="50" t="str">
        <f>D339&amp;B339</f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>IF(AND(BR339&lt;1,BS339&lt;1),"Produção e Intervalo",IF(BR339&lt;1,"Intervalo",IF(BS339&lt;1,"Produção","Aderente")))</f>
        <v>Aderente</v>
      </c>
      <c r="BR339" s="18">
        <f>IF(OR(B339="",F339=""),"*",AY339/P339)</f>
        <v>1.0000000000000004</v>
      </c>
      <c r="BS339" s="18">
        <f>IF(OR(B339="",F339=""),"*",BA339/Q339)</f>
        <v>1</v>
      </c>
      <c r="BT339" s="225" t="str">
        <f t="shared" si="24"/>
        <v>OKOK</v>
      </c>
    </row>
    <row r="340" spans="1:72" hidden="1">
      <c r="A340" s="50" t="str">
        <f>D340&amp;B340</f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>IF(AND(BR340&lt;1,BS340&lt;1),"Produção e Intervalo",IF(BR340&lt;1,"Intervalo",IF(BS340&lt;1,"Produção","Aderente")))</f>
        <v>Aderente</v>
      </c>
      <c r="BR340" s="18">
        <f>IF(OR(B340="",F340=""),"*",AY340/P340)</f>
        <v>0.99999999999999956</v>
      </c>
      <c r="BS340" s="18">
        <f>IF(OR(B340="",F340=""),"*",BA340/Q340)</f>
        <v>2</v>
      </c>
      <c r="BT340" s="225" t="str">
        <f t="shared" si="24"/>
        <v>OKOK</v>
      </c>
    </row>
    <row r="341" spans="1:72" hidden="1">
      <c r="A341" s="50" t="str">
        <f>D341&amp;B341</f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25" t="str">
        <f t="shared" si="24"/>
        <v>SuperExecução</v>
      </c>
    </row>
    <row r="342" spans="1:72" hidden="1">
      <c r="A342" s="50" t="str">
        <f>D342&amp;B342</f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>IF(AND(BR342&lt;1,BS342&lt;1),"Produção e Intervalo",IF(BR342&lt;1,"Intervalo",IF(BS342&lt;1,"Produção","Aderente")))</f>
        <v>Aderente</v>
      </c>
      <c r="BR342" s="18">
        <f>IF(OR(B342="",F342=""),"*",AY342/P342)</f>
        <v>1.0000000000000004</v>
      </c>
      <c r="BS342" s="18">
        <f>IF(OR(B342="",F342=""),"*",BA342/Q342)</f>
        <v>1</v>
      </c>
      <c r="BT342" s="225" t="str">
        <f t="shared" si="24"/>
        <v>OKOK</v>
      </c>
    </row>
    <row r="343" spans="1:72" hidden="1">
      <c r="A343" s="50" t="str">
        <f>D343&amp;B343</f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>IF(AND(BR343&lt;1,BS343&lt;1),"Produção e Intervalo",IF(BR343&lt;1,"Intervalo",IF(BS343&lt;1,"Produção","Aderente")))</f>
        <v>Intervalo</v>
      </c>
      <c r="BR343" s="18">
        <f>IF(OR(B343="",F343=""),"*",AY343/P343)</f>
        <v>0.99999999999999911</v>
      </c>
      <c r="BS343" s="18">
        <f>IF(OR(B343="",F343=""),"*",BA343/Q343)</f>
        <v>1</v>
      </c>
      <c r="BT343" s="225" t="str">
        <f t="shared" si="24"/>
        <v>OKOK</v>
      </c>
    </row>
    <row r="344" spans="1:72" hidden="1">
      <c r="A344" s="50" t="str">
        <f>D344&amp;B344</f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>IF(AND(BR344&lt;1,BS344&lt;1),"Produção e Intervalo",IF(BR344&lt;1,"Intervalo",IF(BS344&lt;1,"Produção","Aderente")))</f>
        <v>Aderente</v>
      </c>
      <c r="BR344" s="18">
        <f>IF(OR(B344="",F344=""),"*",AY344/P344)</f>
        <v>1.0000000000000007</v>
      </c>
      <c r="BS344" s="18">
        <f>IF(OR(B344="",F344=""),"*",BA344/Q344)</f>
        <v>1</v>
      </c>
      <c r="BT344" s="225" t="str">
        <f t="shared" si="24"/>
        <v>OKOK</v>
      </c>
    </row>
    <row r="345" spans="1:72" hidden="1">
      <c r="A345" s="50" t="str">
        <f>D345&amp;B345</f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1.0000000000000007</v>
      </c>
      <c r="BS345" s="18">
        <f>IF(OR(B345="",F345=""),"*",BA345/Q345)</f>
        <v>1</v>
      </c>
      <c r="BT345" s="225" t="str">
        <f t="shared" si="24"/>
        <v>OKOK</v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5" t="str">
        <f t="shared" si="24"/>
        <v/>
      </c>
    </row>
    <row r="347" spans="1:72" hidden="1">
      <c r="A347" s="50" t="str">
        <f>D347&amp;B347</f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1536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/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5" t="str">
        <f t="shared" si="24"/>
        <v/>
      </c>
    </row>
    <row r="348" spans="1:72" hidden="1">
      <c r="A348" s="50" t="str">
        <f>D348&amp;B348</f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1532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5" t="str">
        <f t="shared" si="24"/>
        <v/>
      </c>
    </row>
    <row r="349" spans="1:72" hidden="1">
      <c r="A349" s="50" t="str">
        <f>D349&amp;B349</f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25" t="str">
        <f t="shared" si="24"/>
        <v/>
      </c>
    </row>
    <row r="350" spans="1:72" hidden="1">
      <c r="A350" s="50" t="str">
        <f>D350&amp;B350</f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25" t="str">
        <f t="shared" si="24"/>
        <v/>
      </c>
    </row>
    <row r="351" spans="1:72" hidden="1">
      <c r="A351" s="50" t="str">
        <f>D351&amp;B351</f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5" t="str">
        <f t="shared" ref="BT351:BT414" si="26">IF(BN351="","",SUBSTITUTE(BM351," ","")&amp;SUBSTITUTE(BN351," ",""))</f>
        <v/>
      </c>
    </row>
    <row r="352" spans="1:72" hidden="1">
      <c r="A352" s="50" t="str">
        <f>D352&amp;B352</f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/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Produção e Intervalo</v>
      </c>
      <c r="BR352" s="18">
        <f>IF(OR(B352="",F352=""),"*",AY352/P352)</f>
        <v>0</v>
      </c>
      <c r="BS352" s="18">
        <f>IF(OR(B352="",F352=""),"*",BA352/Q352)</f>
        <v>0</v>
      </c>
      <c r="BT352" s="225" t="str">
        <f t="shared" si="26"/>
        <v/>
      </c>
    </row>
    <row r="353" spans="1:72" hidden="1">
      <c r="A353" s="50" t="str">
        <f>D353&amp;B353</f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5" t="str">
        <f t="shared" si="26"/>
        <v/>
      </c>
    </row>
    <row r="354" spans="1:72" hidden="1">
      <c r="A354" s="50" t="str">
        <f t="shared" ref="A305:A369" si="27">D354&amp;B354</f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ref="BQ305:BQ369" si="28">IF(AND(BR354&lt;1,BS354&lt;1),"Produção e Intervalo",IF(BR354&lt;1,"Intervalo",IF(BS354&lt;1,"Produção","Aderente")))</f>
        <v>Produção e Intervalo</v>
      </c>
      <c r="BR354" s="18">
        <f t="shared" ref="BR305:BR369" si="29">IF(OR(B354="",F354=""),"*",AY354/P354)</f>
        <v>0</v>
      </c>
      <c r="BS354" s="18">
        <f t="shared" ref="BS305:BS369" si="30">IF(OR(B354="",F354=""),"*",BA354/Q354)</f>
        <v>0</v>
      </c>
      <c r="BT354" s="225" t="str">
        <f t="shared" si="26"/>
        <v/>
      </c>
    </row>
    <row r="355" spans="1:72" hidden="1">
      <c r="A355" s="50" t="str">
        <f t="shared" si="27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28"/>
        <v>Produção e Intervalo</v>
      </c>
      <c r="BR355" s="18">
        <f t="shared" si="29"/>
        <v>0</v>
      </c>
      <c r="BS355" s="18">
        <f t="shared" si="30"/>
        <v>0</v>
      </c>
      <c r="BT355" s="225" t="str">
        <f t="shared" si="26"/>
        <v/>
      </c>
    </row>
    <row r="356" spans="1:72" hidden="1">
      <c r="A356" s="50" t="str">
        <f t="shared" si="27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2007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28"/>
        <v>Produção e Intervalo</v>
      </c>
      <c r="BR356" s="18">
        <f t="shared" si="29"/>
        <v>0</v>
      </c>
      <c r="BS356" s="18">
        <f t="shared" si="30"/>
        <v>0</v>
      </c>
      <c r="BT356" s="225" t="str">
        <f t="shared" si="26"/>
        <v/>
      </c>
    </row>
    <row r="357" spans="1:72" hidden="1">
      <c r="A357" s="50" t="str">
        <f t="shared" si="27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28"/>
        <v>Produção e Intervalo</v>
      </c>
      <c r="BR357" s="18">
        <f t="shared" si="29"/>
        <v>0</v>
      </c>
      <c r="BS357" s="18">
        <f t="shared" si="30"/>
        <v>0</v>
      </c>
      <c r="BT357" s="225" t="str">
        <f t="shared" si="26"/>
        <v/>
      </c>
    </row>
    <row r="358" spans="1:72" hidden="1">
      <c r="A358" s="50" t="str">
        <f t="shared" si="27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28"/>
        <v>Aderente</v>
      </c>
      <c r="BR358" s="18" t="str">
        <f t="shared" si="29"/>
        <v>*</v>
      </c>
      <c r="BS358" s="18" t="str">
        <f t="shared" si="30"/>
        <v>*</v>
      </c>
      <c r="BT358" s="225" t="str">
        <f t="shared" si="26"/>
        <v/>
      </c>
    </row>
    <row r="359" spans="1:72" hidden="1">
      <c r="A359" s="50" t="str">
        <f t="shared" si="27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28"/>
        <v>Aderente</v>
      </c>
      <c r="BR359" s="18" t="str">
        <f t="shared" si="29"/>
        <v>*</v>
      </c>
      <c r="BS359" s="18" t="str">
        <f t="shared" si="30"/>
        <v>*</v>
      </c>
      <c r="BT359" s="225" t="str">
        <f t="shared" si="26"/>
        <v/>
      </c>
    </row>
    <row r="360" spans="1:72" hidden="1">
      <c r="A360" s="50" t="str">
        <f t="shared" si="27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28"/>
        <v>Aderente</v>
      </c>
      <c r="BR360" s="18" t="str">
        <f t="shared" si="29"/>
        <v>*</v>
      </c>
      <c r="BS360" s="18" t="str">
        <f t="shared" si="30"/>
        <v>*</v>
      </c>
      <c r="BT360" s="225" t="str">
        <f t="shared" si="26"/>
        <v/>
      </c>
    </row>
    <row r="361" spans="1:72" hidden="1">
      <c r="A361" s="50" t="str">
        <f t="shared" si="27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28"/>
        <v>Aderente</v>
      </c>
      <c r="BR361" s="18" t="str">
        <f t="shared" si="29"/>
        <v>*</v>
      </c>
      <c r="BS361" s="18" t="str">
        <f t="shared" si="30"/>
        <v>*</v>
      </c>
      <c r="BT361" s="225" t="str">
        <f t="shared" si="26"/>
        <v/>
      </c>
    </row>
    <row r="362" spans="1:72" hidden="1">
      <c r="A362" s="50" t="str">
        <f t="shared" si="27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28"/>
        <v>Aderente</v>
      </c>
      <c r="BR362" s="18" t="str">
        <f t="shared" si="29"/>
        <v>*</v>
      </c>
      <c r="BS362" s="18" t="str">
        <f t="shared" si="30"/>
        <v>*</v>
      </c>
      <c r="BT362" s="225" t="str">
        <f t="shared" si="26"/>
        <v/>
      </c>
    </row>
    <row r="363" spans="1:72" hidden="1">
      <c r="A363" s="50" t="str">
        <f t="shared" si="27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28"/>
        <v>Aderente</v>
      </c>
      <c r="BR363" s="18" t="str">
        <f t="shared" si="29"/>
        <v>*</v>
      </c>
      <c r="BS363" s="18" t="str">
        <f t="shared" si="30"/>
        <v>*</v>
      </c>
      <c r="BT363" s="225" t="str">
        <f t="shared" si="26"/>
        <v/>
      </c>
    </row>
    <row r="364" spans="1:72" hidden="1">
      <c r="A364" s="50" t="str">
        <f t="shared" si="27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28"/>
        <v>Aderente</v>
      </c>
      <c r="BR364" s="18" t="str">
        <f t="shared" si="29"/>
        <v>*</v>
      </c>
      <c r="BS364" s="18" t="str">
        <f t="shared" si="30"/>
        <v>*</v>
      </c>
      <c r="BT364" s="225" t="str">
        <f t="shared" si="26"/>
        <v/>
      </c>
    </row>
    <row r="365" spans="1:72" hidden="1">
      <c r="A365" s="50" t="str">
        <f t="shared" si="27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28"/>
        <v>Aderente</v>
      </c>
      <c r="BR365" s="18" t="str">
        <f t="shared" si="29"/>
        <v>*</v>
      </c>
      <c r="BS365" s="18" t="str">
        <f t="shared" si="30"/>
        <v>*</v>
      </c>
      <c r="BT365" s="225" t="str">
        <f t="shared" si="26"/>
        <v/>
      </c>
    </row>
    <row r="366" spans="1:72" hidden="1">
      <c r="A366" s="50" t="str">
        <f t="shared" si="27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28"/>
        <v>Aderente</v>
      </c>
      <c r="BR366" s="18" t="str">
        <f t="shared" si="29"/>
        <v>*</v>
      </c>
      <c r="BS366" s="18" t="str">
        <f t="shared" si="30"/>
        <v>*</v>
      </c>
      <c r="BT366" s="225" t="str">
        <f t="shared" si="26"/>
        <v/>
      </c>
    </row>
    <row r="367" spans="1:72" hidden="1">
      <c r="A367" s="50" t="str">
        <f t="shared" si="27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28"/>
        <v>Aderente</v>
      </c>
      <c r="BR367" s="18" t="str">
        <f t="shared" si="29"/>
        <v>*</v>
      </c>
      <c r="BS367" s="18" t="str">
        <f t="shared" si="30"/>
        <v>*</v>
      </c>
      <c r="BT367" s="225" t="str">
        <f t="shared" si="26"/>
        <v/>
      </c>
    </row>
    <row r="368" spans="1:72" hidden="1">
      <c r="A368" s="50" t="str">
        <f t="shared" si="27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28"/>
        <v>Aderente</v>
      </c>
      <c r="BR368" s="18" t="str">
        <f t="shared" si="29"/>
        <v>*</v>
      </c>
      <c r="BS368" s="18" t="str">
        <f t="shared" si="30"/>
        <v>*</v>
      </c>
      <c r="BT368" s="225" t="str">
        <f t="shared" si="26"/>
        <v/>
      </c>
    </row>
    <row r="369" spans="1:72" hidden="1">
      <c r="A369" s="50" t="str">
        <f t="shared" si="27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28"/>
        <v>Aderente</v>
      </c>
      <c r="BR369" s="18" t="str">
        <f t="shared" si="29"/>
        <v>*</v>
      </c>
      <c r="BS369" s="18" t="str">
        <f t="shared" si="30"/>
        <v>*</v>
      </c>
      <c r="BT369" s="225" t="str">
        <f t="shared" si="26"/>
        <v/>
      </c>
    </row>
    <row r="370" spans="1:72" hidden="1">
      <c r="A370" s="50" t="str">
        <f t="shared" ref="A370:A433" si="31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32">IF(AND(BR370&lt;1,BS370&lt;1),"Produção e Intervalo",IF(BR370&lt;1,"Intervalo",IF(BS370&lt;1,"Produção","Aderente")))</f>
        <v>Aderente</v>
      </c>
      <c r="BR370" s="18" t="str">
        <f t="shared" ref="BR370:BR433" si="33">IF(OR(B370="",F370=""),"*",AY370/P370)</f>
        <v>*</v>
      </c>
      <c r="BS370" s="18" t="str">
        <f t="shared" ref="BS370:BS433" si="34">IF(OR(B370="",F370=""),"*",BA370/Q370)</f>
        <v>*</v>
      </c>
      <c r="BT370" s="225" t="str">
        <f t="shared" si="26"/>
        <v/>
      </c>
    </row>
    <row r="371" spans="1:72" hidden="1">
      <c r="A371" s="50" t="str">
        <f t="shared" si="31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2"/>
        <v>Aderente</v>
      </c>
      <c r="BR371" s="18" t="str">
        <f t="shared" si="33"/>
        <v>*</v>
      </c>
      <c r="BS371" s="18" t="str">
        <f t="shared" si="34"/>
        <v>*</v>
      </c>
      <c r="BT371" s="225" t="str">
        <f t="shared" si="26"/>
        <v/>
      </c>
    </row>
    <row r="372" spans="1:72" hidden="1">
      <c r="A372" s="50" t="str">
        <f t="shared" si="31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2"/>
        <v>Aderente</v>
      </c>
      <c r="BR372" s="18" t="str">
        <f t="shared" si="33"/>
        <v>*</v>
      </c>
      <c r="BS372" s="18" t="str">
        <f t="shared" si="34"/>
        <v>*</v>
      </c>
      <c r="BT372" s="225" t="str">
        <f t="shared" si="26"/>
        <v/>
      </c>
    </row>
    <row r="373" spans="1:72" hidden="1">
      <c r="A373" s="50" t="str">
        <f t="shared" si="31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2"/>
        <v>Aderente</v>
      </c>
      <c r="BR373" s="18" t="str">
        <f t="shared" si="33"/>
        <v>*</v>
      </c>
      <c r="BS373" s="18" t="str">
        <f t="shared" si="34"/>
        <v>*</v>
      </c>
      <c r="BT373" s="225" t="str">
        <f t="shared" si="26"/>
        <v/>
      </c>
    </row>
    <row r="374" spans="1:72" hidden="1">
      <c r="A374" s="50" t="str">
        <f t="shared" si="31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2"/>
        <v>Aderente</v>
      </c>
      <c r="BR374" s="18" t="str">
        <f t="shared" si="33"/>
        <v>*</v>
      </c>
      <c r="BS374" s="18" t="str">
        <f t="shared" si="34"/>
        <v>*</v>
      </c>
      <c r="BT374" s="225" t="str">
        <f t="shared" si="26"/>
        <v/>
      </c>
    </row>
    <row r="375" spans="1:72" hidden="1">
      <c r="A375" s="50" t="str">
        <f t="shared" si="31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2"/>
        <v>Aderente</v>
      </c>
      <c r="BR375" s="18" t="str">
        <f t="shared" si="33"/>
        <v>*</v>
      </c>
      <c r="BS375" s="18" t="str">
        <f t="shared" si="34"/>
        <v>*</v>
      </c>
      <c r="BT375" s="225" t="str">
        <f t="shared" si="26"/>
        <v/>
      </c>
    </row>
    <row r="376" spans="1:72" hidden="1">
      <c r="A376" s="50" t="str">
        <f t="shared" si="31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2"/>
        <v>Aderente</v>
      </c>
      <c r="BR376" s="18" t="str">
        <f t="shared" si="33"/>
        <v>*</v>
      </c>
      <c r="BS376" s="18" t="str">
        <f t="shared" si="34"/>
        <v>*</v>
      </c>
      <c r="BT376" s="225" t="str">
        <f t="shared" si="26"/>
        <v/>
      </c>
    </row>
    <row r="377" spans="1:72" hidden="1">
      <c r="A377" s="50" t="str">
        <f t="shared" si="31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2"/>
        <v>Aderente</v>
      </c>
      <c r="BR377" s="18" t="str">
        <f t="shared" si="33"/>
        <v>*</v>
      </c>
      <c r="BS377" s="18" t="str">
        <f t="shared" si="34"/>
        <v>*</v>
      </c>
      <c r="BT377" s="225" t="str">
        <f t="shared" si="26"/>
        <v/>
      </c>
    </row>
    <row r="378" spans="1:72" hidden="1">
      <c r="A378" s="50" t="str">
        <f t="shared" si="31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2"/>
        <v>Aderente</v>
      </c>
      <c r="BR378" s="18" t="str">
        <f t="shared" si="33"/>
        <v>*</v>
      </c>
      <c r="BS378" s="18" t="str">
        <f t="shared" si="34"/>
        <v>*</v>
      </c>
      <c r="BT378" s="225" t="str">
        <f t="shared" si="26"/>
        <v/>
      </c>
    </row>
    <row r="379" spans="1:72" hidden="1">
      <c r="A379" s="50" t="str">
        <f t="shared" si="31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2"/>
        <v>Aderente</v>
      </c>
      <c r="BR379" s="18" t="str">
        <f t="shared" si="33"/>
        <v>*</v>
      </c>
      <c r="BS379" s="18" t="str">
        <f t="shared" si="34"/>
        <v>*</v>
      </c>
      <c r="BT379" s="225" t="str">
        <f t="shared" si="26"/>
        <v/>
      </c>
    </row>
    <row r="380" spans="1:72" hidden="1">
      <c r="A380" s="50" t="str">
        <f t="shared" si="31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2"/>
        <v>Aderente</v>
      </c>
      <c r="BR380" s="18" t="str">
        <f t="shared" si="33"/>
        <v>*</v>
      </c>
      <c r="BS380" s="18" t="str">
        <f t="shared" si="34"/>
        <v>*</v>
      </c>
      <c r="BT380" s="225" t="str">
        <f t="shared" si="26"/>
        <v/>
      </c>
    </row>
    <row r="381" spans="1:72" hidden="1">
      <c r="A381" s="50" t="str">
        <f t="shared" si="31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2"/>
        <v>Aderente</v>
      </c>
      <c r="BR381" s="18" t="str">
        <f t="shared" si="33"/>
        <v>*</v>
      </c>
      <c r="BS381" s="18" t="str">
        <f t="shared" si="34"/>
        <v>*</v>
      </c>
      <c r="BT381" s="225" t="str">
        <f t="shared" si="26"/>
        <v/>
      </c>
    </row>
    <row r="382" spans="1:72" hidden="1">
      <c r="A382" s="50" t="str">
        <f t="shared" si="31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2"/>
        <v>Aderente</v>
      </c>
      <c r="BR382" s="18" t="str">
        <f t="shared" si="33"/>
        <v>*</v>
      </c>
      <c r="BS382" s="18" t="str">
        <f t="shared" si="34"/>
        <v>*</v>
      </c>
      <c r="BT382" s="225" t="str">
        <f t="shared" si="26"/>
        <v/>
      </c>
    </row>
    <row r="383" spans="1:72" hidden="1">
      <c r="A383" s="50" t="str">
        <f t="shared" si="31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2"/>
        <v>Aderente</v>
      </c>
      <c r="BR383" s="18" t="str">
        <f t="shared" si="33"/>
        <v>*</v>
      </c>
      <c r="BS383" s="18" t="str">
        <f t="shared" si="34"/>
        <v>*</v>
      </c>
      <c r="BT383" s="225" t="str">
        <f t="shared" si="26"/>
        <v/>
      </c>
    </row>
    <row r="384" spans="1:72" hidden="1">
      <c r="A384" s="50" t="str">
        <f t="shared" si="31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2"/>
        <v>Aderente</v>
      </c>
      <c r="BR384" s="18" t="str">
        <f t="shared" si="33"/>
        <v>*</v>
      </c>
      <c r="BS384" s="18" t="str">
        <f t="shared" si="34"/>
        <v>*</v>
      </c>
      <c r="BT384" s="225" t="str">
        <f t="shared" si="26"/>
        <v/>
      </c>
    </row>
    <row r="385" spans="1:72" hidden="1">
      <c r="A385" s="50" t="str">
        <f t="shared" si="31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2"/>
        <v>Aderente</v>
      </c>
      <c r="BR385" s="18" t="str">
        <f t="shared" si="33"/>
        <v>*</v>
      </c>
      <c r="BS385" s="18" t="str">
        <f t="shared" si="34"/>
        <v>*</v>
      </c>
      <c r="BT385" s="225" t="str">
        <f t="shared" si="26"/>
        <v/>
      </c>
    </row>
    <row r="386" spans="1:72" hidden="1">
      <c r="A386" s="50" t="str">
        <f t="shared" si="31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2"/>
        <v>Aderente</v>
      </c>
      <c r="BR386" s="18" t="str">
        <f t="shared" si="33"/>
        <v>*</v>
      </c>
      <c r="BS386" s="18" t="str">
        <f t="shared" si="34"/>
        <v>*</v>
      </c>
      <c r="BT386" s="225" t="str">
        <f t="shared" si="26"/>
        <v/>
      </c>
    </row>
    <row r="387" spans="1:72" hidden="1">
      <c r="A387" s="50" t="str">
        <f t="shared" si="31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2"/>
        <v>Aderente</v>
      </c>
      <c r="BR387" s="18" t="str">
        <f t="shared" si="33"/>
        <v>*</v>
      </c>
      <c r="BS387" s="18" t="str">
        <f t="shared" si="34"/>
        <v>*</v>
      </c>
      <c r="BT387" s="225" t="str">
        <f t="shared" si="26"/>
        <v/>
      </c>
    </row>
    <row r="388" spans="1:72" hidden="1">
      <c r="A388" s="50" t="str">
        <f t="shared" si="31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2"/>
        <v>Aderente</v>
      </c>
      <c r="BR388" s="18" t="str">
        <f t="shared" si="33"/>
        <v>*</v>
      </c>
      <c r="BS388" s="18" t="str">
        <f t="shared" si="34"/>
        <v>*</v>
      </c>
      <c r="BT388" s="225" t="str">
        <f t="shared" si="26"/>
        <v/>
      </c>
    </row>
    <row r="389" spans="1:72" hidden="1">
      <c r="A389" s="50" t="str">
        <f t="shared" si="31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2"/>
        <v>Aderente</v>
      </c>
      <c r="BR389" s="18" t="str">
        <f t="shared" si="33"/>
        <v>*</v>
      </c>
      <c r="BS389" s="18" t="str">
        <f t="shared" si="34"/>
        <v>*</v>
      </c>
      <c r="BT389" s="225" t="str">
        <f t="shared" si="26"/>
        <v/>
      </c>
    </row>
    <row r="390" spans="1:72" hidden="1">
      <c r="A390" s="50" t="str">
        <f t="shared" si="31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2"/>
        <v>Aderente</v>
      </c>
      <c r="BR390" s="18" t="str">
        <f t="shared" si="33"/>
        <v>*</v>
      </c>
      <c r="BS390" s="18" t="str">
        <f t="shared" si="34"/>
        <v>*</v>
      </c>
      <c r="BT390" s="225" t="str">
        <f t="shared" si="26"/>
        <v/>
      </c>
    </row>
    <row r="391" spans="1:72" hidden="1">
      <c r="A391" s="50" t="str">
        <f t="shared" si="31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2"/>
        <v>Aderente</v>
      </c>
      <c r="BR391" s="18" t="str">
        <f t="shared" si="33"/>
        <v>*</v>
      </c>
      <c r="BS391" s="18" t="str">
        <f t="shared" si="34"/>
        <v>*</v>
      </c>
      <c r="BT391" s="225" t="str">
        <f t="shared" si="26"/>
        <v/>
      </c>
    </row>
    <row r="392" spans="1:72" hidden="1">
      <c r="A392" s="50" t="str">
        <f t="shared" si="31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2"/>
        <v>Aderente</v>
      </c>
      <c r="BR392" s="18" t="str">
        <f t="shared" si="33"/>
        <v>*</v>
      </c>
      <c r="BS392" s="18" t="str">
        <f t="shared" si="34"/>
        <v>*</v>
      </c>
      <c r="BT392" s="225" t="str">
        <f t="shared" si="26"/>
        <v/>
      </c>
    </row>
    <row r="393" spans="1:72" hidden="1">
      <c r="A393" s="50" t="str">
        <f t="shared" si="31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2"/>
        <v>Aderente</v>
      </c>
      <c r="BR393" s="18" t="str">
        <f t="shared" si="33"/>
        <v>*</v>
      </c>
      <c r="BS393" s="18" t="str">
        <f t="shared" si="34"/>
        <v>*</v>
      </c>
      <c r="BT393" s="225" t="str">
        <f t="shared" si="26"/>
        <v/>
      </c>
    </row>
    <row r="394" spans="1:72" hidden="1">
      <c r="A394" s="50" t="str">
        <f t="shared" si="31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2"/>
        <v>Aderente</v>
      </c>
      <c r="BR394" s="18" t="str">
        <f t="shared" si="33"/>
        <v>*</v>
      </c>
      <c r="BS394" s="18" t="str">
        <f t="shared" si="34"/>
        <v>*</v>
      </c>
      <c r="BT394" s="225" t="str">
        <f t="shared" si="26"/>
        <v/>
      </c>
    </row>
    <row r="395" spans="1:72" hidden="1">
      <c r="A395" s="50" t="str">
        <f t="shared" si="31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2"/>
        <v>Aderente</v>
      </c>
      <c r="BR395" s="18" t="str">
        <f t="shared" si="33"/>
        <v>*</v>
      </c>
      <c r="BS395" s="18" t="str">
        <f t="shared" si="34"/>
        <v>*</v>
      </c>
      <c r="BT395" s="225" t="str">
        <f t="shared" si="26"/>
        <v/>
      </c>
    </row>
    <row r="396" spans="1:72" ht="29.25" hidden="1" customHeight="1">
      <c r="A396" s="50" t="str">
        <f t="shared" si="31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2"/>
        <v>Aderente</v>
      </c>
      <c r="BR396" s="18" t="str">
        <f t="shared" si="33"/>
        <v>*</v>
      </c>
      <c r="BS396" s="18" t="str">
        <f t="shared" si="34"/>
        <v>*</v>
      </c>
      <c r="BT396" s="225" t="str">
        <f t="shared" si="26"/>
        <v/>
      </c>
    </row>
    <row r="397" spans="1:72" hidden="1">
      <c r="A397" s="50" t="str">
        <f t="shared" si="31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2"/>
        <v>Aderente</v>
      </c>
      <c r="BR397" s="18" t="str">
        <f t="shared" si="33"/>
        <v>*</v>
      </c>
      <c r="BS397" s="18" t="str">
        <f t="shared" si="34"/>
        <v>*</v>
      </c>
      <c r="BT397" s="225" t="str">
        <f t="shared" si="26"/>
        <v/>
      </c>
    </row>
    <row r="398" spans="1:72" hidden="1">
      <c r="A398" s="50" t="str">
        <f t="shared" si="31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2"/>
        <v>Aderente</v>
      </c>
      <c r="BR398" s="18" t="str">
        <f t="shared" si="33"/>
        <v>*</v>
      </c>
      <c r="BS398" s="18" t="str">
        <f t="shared" si="34"/>
        <v>*</v>
      </c>
      <c r="BT398" s="225" t="str">
        <f t="shared" si="26"/>
        <v/>
      </c>
    </row>
    <row r="399" spans="1:72" hidden="1">
      <c r="A399" s="50" t="str">
        <f t="shared" si="31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2"/>
        <v>Aderente</v>
      </c>
      <c r="BR399" s="18" t="str">
        <f t="shared" si="33"/>
        <v>*</v>
      </c>
      <c r="BS399" s="18" t="str">
        <f t="shared" si="34"/>
        <v>*</v>
      </c>
      <c r="BT399" s="225" t="str">
        <f t="shared" si="26"/>
        <v/>
      </c>
    </row>
    <row r="400" spans="1:72" hidden="1">
      <c r="A400" s="50" t="str">
        <f t="shared" si="31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2"/>
        <v>Aderente</v>
      </c>
      <c r="BR400" s="18" t="str">
        <f t="shared" si="33"/>
        <v>*</v>
      </c>
      <c r="BS400" s="18" t="str">
        <f t="shared" si="34"/>
        <v>*</v>
      </c>
      <c r="BT400" s="225" t="str">
        <f t="shared" si="26"/>
        <v/>
      </c>
    </row>
    <row r="401" spans="1:72" hidden="1">
      <c r="A401" s="50" t="str">
        <f t="shared" si="31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2"/>
        <v>Aderente</v>
      </c>
      <c r="BR401" s="18" t="str">
        <f t="shared" si="33"/>
        <v>*</v>
      </c>
      <c r="BS401" s="18" t="str">
        <f t="shared" si="34"/>
        <v>*</v>
      </c>
      <c r="BT401" s="225" t="str">
        <f t="shared" si="26"/>
        <v/>
      </c>
    </row>
    <row r="402" spans="1:72" hidden="1">
      <c r="A402" s="50" t="str">
        <f t="shared" si="31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2"/>
        <v>Aderente</v>
      </c>
      <c r="BR402" s="18" t="str">
        <f t="shared" si="33"/>
        <v>*</v>
      </c>
      <c r="BS402" s="18" t="str">
        <f t="shared" si="34"/>
        <v>*</v>
      </c>
      <c r="BT402" s="225" t="str">
        <f t="shared" si="26"/>
        <v/>
      </c>
    </row>
    <row r="403" spans="1:72" hidden="1">
      <c r="A403" s="50" t="str">
        <f t="shared" si="31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2"/>
        <v>Aderente</v>
      </c>
      <c r="BR403" s="18" t="str">
        <f t="shared" si="33"/>
        <v>*</v>
      </c>
      <c r="BS403" s="18" t="str">
        <f t="shared" si="34"/>
        <v>*</v>
      </c>
      <c r="BT403" s="225" t="str">
        <f t="shared" si="26"/>
        <v/>
      </c>
    </row>
    <row r="404" spans="1:72" hidden="1">
      <c r="A404" s="50" t="str">
        <f t="shared" si="31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2"/>
        <v>Aderente</v>
      </c>
      <c r="BR404" s="18" t="str">
        <f t="shared" si="33"/>
        <v>*</v>
      </c>
      <c r="BS404" s="18" t="str">
        <f t="shared" si="34"/>
        <v>*</v>
      </c>
      <c r="BT404" s="225" t="str">
        <f t="shared" si="26"/>
        <v/>
      </c>
    </row>
    <row r="405" spans="1:72" hidden="1">
      <c r="A405" s="50" t="str">
        <f t="shared" si="31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2"/>
        <v>Aderente</v>
      </c>
      <c r="BR405" s="18" t="str">
        <f t="shared" si="33"/>
        <v>*</v>
      </c>
      <c r="BS405" s="18" t="str">
        <f t="shared" si="34"/>
        <v>*</v>
      </c>
      <c r="BT405" s="225" t="str">
        <f t="shared" si="26"/>
        <v/>
      </c>
    </row>
    <row r="406" spans="1:72" hidden="1">
      <c r="A406" s="50" t="str">
        <f t="shared" si="31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2"/>
        <v>Aderente</v>
      </c>
      <c r="BR406" s="18" t="str">
        <f t="shared" si="33"/>
        <v>*</v>
      </c>
      <c r="BS406" s="18" t="str">
        <f t="shared" si="34"/>
        <v>*</v>
      </c>
      <c r="BT406" s="225" t="str">
        <f t="shared" si="26"/>
        <v/>
      </c>
    </row>
    <row r="407" spans="1:72" hidden="1">
      <c r="A407" s="50" t="str">
        <f t="shared" si="31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2"/>
        <v>Aderente</v>
      </c>
      <c r="BR407" s="18" t="str">
        <f t="shared" si="33"/>
        <v>*</v>
      </c>
      <c r="BS407" s="18" t="str">
        <f t="shared" si="34"/>
        <v>*</v>
      </c>
      <c r="BT407" s="225" t="str">
        <f t="shared" si="26"/>
        <v/>
      </c>
    </row>
    <row r="408" spans="1:72" hidden="1">
      <c r="A408" s="50" t="str">
        <f t="shared" si="31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2"/>
        <v>Aderente</v>
      </c>
      <c r="BR408" s="18" t="str">
        <f t="shared" si="33"/>
        <v>*</v>
      </c>
      <c r="BS408" s="18" t="str">
        <f t="shared" si="34"/>
        <v>*</v>
      </c>
      <c r="BT408" s="225" t="str">
        <f t="shared" si="26"/>
        <v/>
      </c>
    </row>
    <row r="409" spans="1:72" hidden="1">
      <c r="A409" s="50" t="str">
        <f t="shared" si="31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2"/>
        <v>Aderente</v>
      </c>
      <c r="BR409" s="18" t="str">
        <f t="shared" si="33"/>
        <v>*</v>
      </c>
      <c r="BS409" s="18" t="str">
        <f t="shared" si="34"/>
        <v>*</v>
      </c>
      <c r="BT409" s="225" t="str">
        <f t="shared" si="26"/>
        <v/>
      </c>
    </row>
    <row r="410" spans="1:72" hidden="1">
      <c r="A410" s="50" t="str">
        <f t="shared" si="31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2"/>
        <v>Aderente</v>
      </c>
      <c r="BR410" s="18" t="str">
        <f t="shared" si="33"/>
        <v>*</v>
      </c>
      <c r="BS410" s="18" t="str">
        <f t="shared" si="34"/>
        <v>*</v>
      </c>
      <c r="BT410" s="225" t="str">
        <f t="shared" si="26"/>
        <v/>
      </c>
    </row>
    <row r="411" spans="1:72" hidden="1">
      <c r="A411" s="50" t="str">
        <f t="shared" si="31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2"/>
        <v>Aderente</v>
      </c>
      <c r="BR411" s="18" t="str">
        <f t="shared" si="33"/>
        <v>*</v>
      </c>
      <c r="BS411" s="18" t="str">
        <f t="shared" si="34"/>
        <v>*</v>
      </c>
      <c r="BT411" s="225" t="str">
        <f t="shared" si="26"/>
        <v/>
      </c>
    </row>
    <row r="412" spans="1:72" hidden="1">
      <c r="A412" s="50" t="str">
        <f t="shared" si="31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2"/>
        <v>Aderente</v>
      </c>
      <c r="BR412" s="18" t="str">
        <f t="shared" si="33"/>
        <v>*</v>
      </c>
      <c r="BS412" s="18" t="str">
        <f t="shared" si="34"/>
        <v>*</v>
      </c>
      <c r="BT412" s="225" t="str">
        <f t="shared" si="26"/>
        <v/>
      </c>
    </row>
    <row r="413" spans="1:72" hidden="1">
      <c r="A413" s="50" t="str">
        <f t="shared" si="31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2"/>
        <v>Aderente</v>
      </c>
      <c r="BR413" s="18" t="str">
        <f t="shared" si="33"/>
        <v>*</v>
      </c>
      <c r="BS413" s="18" t="str">
        <f t="shared" si="34"/>
        <v>*</v>
      </c>
      <c r="BT413" s="225" t="str">
        <f t="shared" si="26"/>
        <v/>
      </c>
    </row>
    <row r="414" spans="1:72" hidden="1">
      <c r="A414" s="50" t="str">
        <f t="shared" si="31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2"/>
        <v>Aderente</v>
      </c>
      <c r="BR414" s="18" t="str">
        <f t="shared" si="33"/>
        <v>*</v>
      </c>
      <c r="BS414" s="18" t="str">
        <f t="shared" si="34"/>
        <v>*</v>
      </c>
      <c r="BT414" s="225" t="str">
        <f t="shared" si="26"/>
        <v/>
      </c>
    </row>
    <row r="415" spans="1:72" hidden="1">
      <c r="A415" s="50" t="str">
        <f t="shared" si="31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2"/>
        <v>Aderente</v>
      </c>
      <c r="BR415" s="18" t="str">
        <f t="shared" si="33"/>
        <v>*</v>
      </c>
      <c r="BS415" s="18" t="str">
        <f t="shared" si="34"/>
        <v>*</v>
      </c>
      <c r="BT415" s="225" t="str">
        <f t="shared" ref="BT415:BT438" si="35">IF(BN415="","",SUBSTITUTE(BM415," ","")&amp;SUBSTITUTE(BN415," ",""))</f>
        <v/>
      </c>
    </row>
    <row r="416" spans="1:72" hidden="1">
      <c r="A416" s="50" t="str">
        <f t="shared" si="31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2"/>
        <v>Aderente</v>
      </c>
      <c r="BR416" s="18" t="str">
        <f t="shared" si="33"/>
        <v>*</v>
      </c>
      <c r="BS416" s="18" t="str">
        <f t="shared" si="34"/>
        <v>*</v>
      </c>
      <c r="BT416" s="225" t="str">
        <f t="shared" si="35"/>
        <v/>
      </c>
    </row>
    <row r="417" spans="1:72" hidden="1">
      <c r="A417" s="50" t="str">
        <f t="shared" si="31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2"/>
        <v>Aderente</v>
      </c>
      <c r="BR417" s="18" t="str">
        <f t="shared" si="33"/>
        <v>*</v>
      </c>
      <c r="BS417" s="18" t="str">
        <f t="shared" si="34"/>
        <v>*</v>
      </c>
      <c r="BT417" s="225" t="str">
        <f t="shared" si="35"/>
        <v/>
      </c>
    </row>
    <row r="418" spans="1:72" hidden="1">
      <c r="A418" s="50" t="str">
        <f t="shared" si="31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2"/>
        <v>Aderente</v>
      </c>
      <c r="BR418" s="18" t="str">
        <f t="shared" si="33"/>
        <v>*</v>
      </c>
      <c r="BS418" s="18" t="str">
        <f t="shared" si="34"/>
        <v>*</v>
      </c>
      <c r="BT418" s="225" t="str">
        <f t="shared" si="35"/>
        <v/>
      </c>
    </row>
    <row r="419" spans="1:72" hidden="1">
      <c r="A419" s="50" t="str">
        <f t="shared" si="31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2"/>
        <v>Aderente</v>
      </c>
      <c r="BR419" s="18" t="str">
        <f t="shared" si="33"/>
        <v>*</v>
      </c>
      <c r="BS419" s="18" t="str">
        <f t="shared" si="34"/>
        <v>*</v>
      </c>
      <c r="BT419" s="225" t="str">
        <f t="shared" si="35"/>
        <v/>
      </c>
    </row>
    <row r="420" spans="1:72" hidden="1">
      <c r="A420" s="50" t="str">
        <f t="shared" si="31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2"/>
        <v>Aderente</v>
      </c>
      <c r="BR420" s="18" t="str">
        <f t="shared" si="33"/>
        <v>*</v>
      </c>
      <c r="BS420" s="18" t="str">
        <f t="shared" si="34"/>
        <v>*</v>
      </c>
      <c r="BT420" s="225" t="str">
        <f t="shared" si="35"/>
        <v/>
      </c>
    </row>
    <row r="421" spans="1:72" hidden="1">
      <c r="A421" s="50" t="str">
        <f t="shared" si="31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2"/>
        <v>Aderente</v>
      </c>
      <c r="BR421" s="18" t="str">
        <f t="shared" si="33"/>
        <v>*</v>
      </c>
      <c r="BS421" s="18" t="str">
        <f t="shared" si="34"/>
        <v>*</v>
      </c>
      <c r="BT421" s="225" t="str">
        <f t="shared" si="35"/>
        <v/>
      </c>
    </row>
    <row r="422" spans="1:72" hidden="1">
      <c r="A422" s="50" t="str">
        <f t="shared" si="31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2"/>
        <v>Aderente</v>
      </c>
      <c r="BR422" s="18" t="str">
        <f t="shared" si="33"/>
        <v>*</v>
      </c>
      <c r="BS422" s="18" t="str">
        <f t="shared" si="34"/>
        <v>*</v>
      </c>
      <c r="BT422" s="225" t="str">
        <f t="shared" si="35"/>
        <v/>
      </c>
    </row>
    <row r="423" spans="1:72" hidden="1">
      <c r="A423" s="50" t="str">
        <f t="shared" si="31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2"/>
        <v>Aderente</v>
      </c>
      <c r="BR423" s="18" t="str">
        <f t="shared" si="33"/>
        <v>*</v>
      </c>
      <c r="BS423" s="18" t="str">
        <f t="shared" si="34"/>
        <v>*</v>
      </c>
      <c r="BT423" s="225" t="str">
        <f t="shared" si="35"/>
        <v/>
      </c>
    </row>
    <row r="424" spans="1:72" hidden="1">
      <c r="A424" s="50" t="str">
        <f t="shared" si="31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2"/>
        <v>Aderente</v>
      </c>
      <c r="BR424" s="18" t="str">
        <f t="shared" si="33"/>
        <v>*</v>
      </c>
      <c r="BS424" s="18" t="str">
        <f t="shared" si="34"/>
        <v>*</v>
      </c>
      <c r="BT424" s="225" t="str">
        <f t="shared" si="35"/>
        <v/>
      </c>
    </row>
    <row r="425" spans="1:72" hidden="1">
      <c r="A425" s="50" t="str">
        <f t="shared" si="31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2"/>
        <v>Aderente</v>
      </c>
      <c r="BR425" s="18" t="str">
        <f t="shared" si="33"/>
        <v>*</v>
      </c>
      <c r="BS425" s="18" t="str">
        <f t="shared" si="34"/>
        <v>*</v>
      </c>
      <c r="BT425" s="225" t="str">
        <f t="shared" si="35"/>
        <v/>
      </c>
    </row>
    <row r="426" spans="1:72" hidden="1">
      <c r="A426" s="50" t="str">
        <f t="shared" si="31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2"/>
        <v>Aderente</v>
      </c>
      <c r="BR426" s="18" t="str">
        <f t="shared" si="33"/>
        <v>*</v>
      </c>
      <c r="BS426" s="18" t="str">
        <f t="shared" si="34"/>
        <v>*</v>
      </c>
      <c r="BT426" s="225" t="str">
        <f t="shared" si="35"/>
        <v/>
      </c>
    </row>
    <row r="427" spans="1:72" hidden="1">
      <c r="A427" s="50" t="str">
        <f t="shared" si="31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2"/>
        <v>Aderente</v>
      </c>
      <c r="BR427" s="18" t="str">
        <f t="shared" si="33"/>
        <v>*</v>
      </c>
      <c r="BS427" s="18" t="str">
        <f t="shared" si="34"/>
        <v>*</v>
      </c>
      <c r="BT427" s="225" t="str">
        <f t="shared" si="35"/>
        <v/>
      </c>
    </row>
    <row r="428" spans="1:72" hidden="1">
      <c r="A428" s="50" t="str">
        <f t="shared" si="31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2"/>
        <v>Aderente</v>
      </c>
      <c r="BR428" s="18" t="str">
        <f t="shared" si="33"/>
        <v>*</v>
      </c>
      <c r="BS428" s="18" t="str">
        <f t="shared" si="34"/>
        <v>*</v>
      </c>
      <c r="BT428" s="225" t="str">
        <f t="shared" si="35"/>
        <v/>
      </c>
    </row>
    <row r="429" spans="1:72" hidden="1">
      <c r="A429" s="50" t="str">
        <f t="shared" si="31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2"/>
        <v>Aderente</v>
      </c>
      <c r="BR429" s="18" t="str">
        <f t="shared" si="33"/>
        <v>*</v>
      </c>
      <c r="BS429" s="18" t="str">
        <f t="shared" si="34"/>
        <v>*</v>
      </c>
      <c r="BT429" s="225" t="str">
        <f t="shared" si="35"/>
        <v/>
      </c>
    </row>
    <row r="430" spans="1:72" hidden="1">
      <c r="A430" s="50" t="str">
        <f t="shared" si="31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32"/>
        <v>Aderente</v>
      </c>
      <c r="BR430" s="18" t="str">
        <f t="shared" si="33"/>
        <v>*</v>
      </c>
      <c r="BS430" s="18" t="str">
        <f t="shared" si="34"/>
        <v>*</v>
      </c>
      <c r="BT430" s="225" t="str">
        <f t="shared" si="35"/>
        <v/>
      </c>
    </row>
    <row r="431" spans="1:72" hidden="1">
      <c r="A431" s="50" t="str">
        <f t="shared" si="31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32"/>
        <v>Aderente</v>
      </c>
      <c r="BR431" s="18" t="str">
        <f t="shared" si="33"/>
        <v>*</v>
      </c>
      <c r="BS431" s="18" t="str">
        <f t="shared" si="34"/>
        <v>*</v>
      </c>
      <c r="BT431" s="225" t="str">
        <f t="shared" si="35"/>
        <v/>
      </c>
    </row>
    <row r="432" spans="1:72" hidden="1">
      <c r="A432" s="50" t="str">
        <f t="shared" si="31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32"/>
        <v>Aderente</v>
      </c>
      <c r="BR432" s="18" t="str">
        <f t="shared" si="33"/>
        <v>*</v>
      </c>
      <c r="BS432" s="18" t="str">
        <f t="shared" si="34"/>
        <v>*</v>
      </c>
      <c r="BT432" s="225" t="str">
        <f t="shared" si="35"/>
        <v/>
      </c>
    </row>
    <row r="433" spans="1:72" hidden="1">
      <c r="A433" s="50" t="str">
        <f t="shared" si="31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32"/>
        <v>Aderente</v>
      </c>
      <c r="BR433" s="18" t="str">
        <f t="shared" si="33"/>
        <v>*</v>
      </c>
      <c r="BS433" s="18" t="str">
        <f t="shared" si="34"/>
        <v>*</v>
      </c>
      <c r="BT433" s="225" t="str">
        <f t="shared" si="35"/>
        <v/>
      </c>
    </row>
    <row r="434" spans="1:72" hidden="1">
      <c r="A434" s="50" t="str">
        <f t="shared" ref="A434:A497" si="3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37">IF(AND(BR434&lt;1,BS434&lt;1),"Produção e Intervalo",IF(BR434&lt;1,"Intervalo",IF(BS434&lt;1,"Produção","Aderente")))</f>
        <v>Aderente</v>
      </c>
      <c r="BR434" s="18" t="str">
        <f t="shared" ref="BR434:BR497" si="38">IF(OR(B434="",F434=""),"*",AY434/P434)</f>
        <v>*</v>
      </c>
      <c r="BS434" s="18" t="str">
        <f t="shared" ref="BS434:BS497" si="39">IF(OR(B434="",F434=""),"*",BA434/Q434)</f>
        <v>*</v>
      </c>
      <c r="BT434" s="225" t="str">
        <f t="shared" si="35"/>
        <v/>
      </c>
    </row>
    <row r="435" spans="1:72" hidden="1">
      <c r="A435" s="50" t="str">
        <f t="shared" si="3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37"/>
        <v>Aderente</v>
      </c>
      <c r="BR435" s="18" t="str">
        <f t="shared" si="38"/>
        <v>*</v>
      </c>
      <c r="BS435" s="18" t="str">
        <f t="shared" si="39"/>
        <v>*</v>
      </c>
      <c r="BT435" s="225" t="str">
        <f t="shared" si="35"/>
        <v/>
      </c>
    </row>
    <row r="436" spans="1:72" hidden="1">
      <c r="A436" s="50" t="str">
        <f t="shared" si="3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37"/>
        <v>Aderente</v>
      </c>
      <c r="BR436" s="18" t="str">
        <f t="shared" si="38"/>
        <v>*</v>
      </c>
      <c r="BS436" s="18" t="str">
        <f t="shared" si="39"/>
        <v>*</v>
      </c>
      <c r="BT436" s="225"/>
    </row>
    <row r="437" spans="1:72" hidden="1">
      <c r="A437" s="50" t="str">
        <f t="shared" si="3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37"/>
        <v>Aderente</v>
      </c>
      <c r="BR437" s="18" t="str">
        <f t="shared" si="38"/>
        <v>*</v>
      </c>
      <c r="BS437" s="18" t="str">
        <f t="shared" si="39"/>
        <v>*</v>
      </c>
      <c r="BT437" s="225" t="str">
        <f t="shared" si="35"/>
        <v/>
      </c>
    </row>
    <row r="438" spans="1:72" hidden="1">
      <c r="A438" s="50" t="str">
        <f t="shared" si="3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37"/>
        <v>Aderente</v>
      </c>
      <c r="BR438" s="18" t="str">
        <f t="shared" si="38"/>
        <v>*</v>
      </c>
      <c r="BS438" s="18" t="str">
        <f t="shared" si="39"/>
        <v>*</v>
      </c>
      <c r="BT438" s="225" t="str">
        <f t="shared" si="35"/>
        <v/>
      </c>
    </row>
    <row r="439" spans="1:72" hidden="1">
      <c r="A439" s="50" t="str">
        <f t="shared" si="3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37"/>
        <v>Aderente</v>
      </c>
      <c r="BR439" s="18" t="str">
        <f t="shared" si="38"/>
        <v>*</v>
      </c>
      <c r="BS439" s="18" t="str">
        <f t="shared" si="39"/>
        <v>*</v>
      </c>
      <c r="BT439" s="225" t="str">
        <f t="shared" ref="BT439:BT479" si="40">IF(BN439="","",SUBSTITUTE(BM439," ","")&amp;SUBSTITUTE(BN439," ",""))</f>
        <v/>
      </c>
    </row>
    <row r="440" spans="1:72" hidden="1">
      <c r="A440" s="50" t="str">
        <f t="shared" si="3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37"/>
        <v>Aderente</v>
      </c>
      <c r="BR440" s="18" t="str">
        <f t="shared" si="38"/>
        <v>*</v>
      </c>
      <c r="BS440" s="18" t="str">
        <f t="shared" si="39"/>
        <v>*</v>
      </c>
      <c r="BT440" s="225" t="str">
        <f t="shared" si="40"/>
        <v/>
      </c>
    </row>
    <row r="441" spans="1:72" hidden="1">
      <c r="A441" s="50" t="str">
        <f t="shared" si="3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37"/>
        <v>Aderente</v>
      </c>
      <c r="BR441" s="18" t="str">
        <f t="shared" si="38"/>
        <v>*</v>
      </c>
      <c r="BS441" s="18" t="str">
        <f t="shared" si="39"/>
        <v>*</v>
      </c>
      <c r="BT441" s="225" t="str">
        <f t="shared" si="40"/>
        <v/>
      </c>
    </row>
    <row r="442" spans="1:72" hidden="1">
      <c r="A442" s="50" t="str">
        <f t="shared" si="3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37"/>
        <v>Aderente</v>
      </c>
      <c r="BR442" s="18" t="str">
        <f t="shared" si="38"/>
        <v>*</v>
      </c>
      <c r="BS442" s="18" t="str">
        <f t="shared" si="39"/>
        <v>*</v>
      </c>
      <c r="BT442" s="225" t="str">
        <f t="shared" si="40"/>
        <v/>
      </c>
    </row>
    <row r="443" spans="1:72" hidden="1">
      <c r="A443" s="50" t="str">
        <f t="shared" si="3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37"/>
        <v>Aderente</v>
      </c>
      <c r="BR443" s="18" t="str">
        <f t="shared" si="38"/>
        <v>*</v>
      </c>
      <c r="BS443" s="18" t="str">
        <f t="shared" si="39"/>
        <v>*</v>
      </c>
      <c r="BT443" s="225" t="str">
        <f t="shared" si="40"/>
        <v/>
      </c>
    </row>
    <row r="444" spans="1:72" hidden="1">
      <c r="A444" s="50" t="str">
        <f t="shared" si="3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37"/>
        <v>Aderente</v>
      </c>
      <c r="BR444" s="18" t="str">
        <f t="shared" si="38"/>
        <v>*</v>
      </c>
      <c r="BS444" s="18" t="str">
        <f t="shared" si="39"/>
        <v>*</v>
      </c>
      <c r="BT444" s="225" t="str">
        <f t="shared" si="40"/>
        <v/>
      </c>
    </row>
    <row r="445" spans="1:72" hidden="1">
      <c r="A445" s="50" t="str">
        <f t="shared" si="3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37"/>
        <v>Aderente</v>
      </c>
      <c r="BR445" s="18" t="str">
        <f t="shared" si="38"/>
        <v>*</v>
      </c>
      <c r="BS445" s="18" t="str">
        <f t="shared" si="39"/>
        <v>*</v>
      </c>
      <c r="BT445" s="225" t="str">
        <f t="shared" si="40"/>
        <v/>
      </c>
    </row>
    <row r="446" spans="1:72" hidden="1">
      <c r="A446" s="50" t="str">
        <f t="shared" si="3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37"/>
        <v>Aderente</v>
      </c>
      <c r="BR446" s="18" t="str">
        <f t="shared" si="38"/>
        <v>*</v>
      </c>
      <c r="BS446" s="18" t="str">
        <f t="shared" si="39"/>
        <v>*</v>
      </c>
      <c r="BT446" s="225" t="str">
        <f t="shared" si="40"/>
        <v/>
      </c>
    </row>
    <row r="447" spans="1:72" hidden="1">
      <c r="A447" s="50" t="str">
        <f t="shared" si="3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37"/>
        <v>Aderente</v>
      </c>
      <c r="BR447" s="18" t="str">
        <f t="shared" si="38"/>
        <v>*</v>
      </c>
      <c r="BS447" s="18" t="str">
        <f t="shared" si="39"/>
        <v>*</v>
      </c>
      <c r="BT447" s="225" t="str">
        <f t="shared" si="40"/>
        <v/>
      </c>
    </row>
    <row r="448" spans="1:72" hidden="1">
      <c r="A448" s="50" t="str">
        <f t="shared" si="3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37"/>
        <v>Aderente</v>
      </c>
      <c r="BR448" s="18" t="str">
        <f t="shared" si="38"/>
        <v>*</v>
      </c>
      <c r="BS448" s="18" t="str">
        <f t="shared" si="39"/>
        <v>*</v>
      </c>
      <c r="BT448" s="225" t="str">
        <f t="shared" si="40"/>
        <v/>
      </c>
    </row>
    <row r="449" spans="1:72" hidden="1">
      <c r="A449" s="50" t="str">
        <f t="shared" si="3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37"/>
        <v>Aderente</v>
      </c>
      <c r="BR449" s="18" t="str">
        <f t="shared" si="38"/>
        <v>*</v>
      </c>
      <c r="BS449" s="18" t="str">
        <f t="shared" si="39"/>
        <v>*</v>
      </c>
      <c r="BT449" s="225" t="str">
        <f t="shared" si="40"/>
        <v/>
      </c>
    </row>
    <row r="450" spans="1:72" hidden="1">
      <c r="A450" s="50" t="str">
        <f t="shared" si="3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37"/>
        <v>Aderente</v>
      </c>
      <c r="BR450" s="18" t="str">
        <f t="shared" si="38"/>
        <v>*</v>
      </c>
      <c r="BS450" s="18" t="str">
        <f t="shared" si="39"/>
        <v>*</v>
      </c>
      <c r="BT450" s="225" t="str">
        <f t="shared" si="40"/>
        <v/>
      </c>
    </row>
    <row r="451" spans="1:72" hidden="1">
      <c r="A451" s="50" t="str">
        <f t="shared" si="3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37"/>
        <v>Aderente</v>
      </c>
      <c r="BR451" s="18" t="str">
        <f t="shared" si="38"/>
        <v>*</v>
      </c>
      <c r="BS451" s="18" t="str">
        <f t="shared" si="39"/>
        <v>*</v>
      </c>
      <c r="BT451" s="225" t="str">
        <f t="shared" si="40"/>
        <v/>
      </c>
    </row>
    <row r="452" spans="1:72" hidden="1">
      <c r="A452" s="50" t="str">
        <f t="shared" si="3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37"/>
        <v>Aderente</v>
      </c>
      <c r="BR452" s="18" t="str">
        <f t="shared" si="38"/>
        <v>*</v>
      </c>
      <c r="BS452" s="18" t="str">
        <f t="shared" si="39"/>
        <v>*</v>
      </c>
      <c r="BT452" s="225" t="str">
        <f t="shared" si="40"/>
        <v/>
      </c>
    </row>
    <row r="453" spans="1:72" hidden="1">
      <c r="A453" s="50" t="str">
        <f t="shared" si="3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37"/>
        <v>Aderente</v>
      </c>
      <c r="BR453" s="18" t="str">
        <f t="shared" si="38"/>
        <v>*</v>
      </c>
      <c r="BS453" s="18" t="str">
        <f t="shared" si="39"/>
        <v>*</v>
      </c>
      <c r="BT453" s="225" t="str">
        <f t="shared" si="40"/>
        <v/>
      </c>
    </row>
    <row r="454" spans="1:72" hidden="1">
      <c r="A454" s="50" t="str">
        <f t="shared" si="3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37"/>
        <v>Aderente</v>
      </c>
      <c r="BR454" s="18" t="str">
        <f t="shared" si="38"/>
        <v>*</v>
      </c>
      <c r="BS454" s="18" t="str">
        <f t="shared" si="39"/>
        <v>*</v>
      </c>
      <c r="BT454" s="225" t="str">
        <f t="shared" si="40"/>
        <v/>
      </c>
    </row>
    <row r="455" spans="1:72" hidden="1">
      <c r="A455" s="50" t="str">
        <f t="shared" si="3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37"/>
        <v>Aderente</v>
      </c>
      <c r="BR455" s="18" t="str">
        <f t="shared" si="38"/>
        <v>*</v>
      </c>
      <c r="BS455" s="18" t="str">
        <f t="shared" si="39"/>
        <v>*</v>
      </c>
      <c r="BT455" s="225" t="str">
        <f t="shared" si="40"/>
        <v/>
      </c>
    </row>
    <row r="456" spans="1:72" hidden="1">
      <c r="A456" s="167" t="str">
        <f t="shared" ref="A456:A458" si="4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0"/>
        <v/>
      </c>
    </row>
    <row r="457" spans="1:72" hidden="1">
      <c r="A457" s="167" t="str">
        <f t="shared" si="4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0"/>
        <v/>
      </c>
    </row>
    <row r="458" spans="1:72" hidden="1">
      <c r="A458" s="167" t="str">
        <f t="shared" si="4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0"/>
        <v/>
      </c>
    </row>
    <row r="459" spans="1:72" hidden="1">
      <c r="A459" s="167" t="str">
        <f t="shared" ref="A459:A522" si="4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0"/>
        <v/>
      </c>
    </row>
    <row r="460" spans="1:72" hidden="1">
      <c r="A460" s="167" t="str">
        <f t="shared" si="4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0"/>
        <v/>
      </c>
    </row>
    <row r="461" spans="1:72" hidden="1">
      <c r="A461" s="167" t="str">
        <f t="shared" si="4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0"/>
        <v/>
      </c>
    </row>
    <row r="462" spans="1:72" hidden="1">
      <c r="A462" s="167" t="str">
        <f t="shared" si="4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0"/>
        <v/>
      </c>
    </row>
    <row r="463" spans="1:72" hidden="1">
      <c r="A463" s="167" t="str">
        <f t="shared" si="4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0"/>
        <v/>
      </c>
    </row>
    <row r="464" spans="1:72" hidden="1">
      <c r="A464" s="167" t="str">
        <f t="shared" si="4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0"/>
        <v/>
      </c>
    </row>
    <row r="465" spans="1:72" hidden="1">
      <c r="A465" s="167" t="str">
        <f t="shared" si="4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0"/>
        <v/>
      </c>
    </row>
    <row r="466" spans="1:72" hidden="1">
      <c r="A466" s="167" t="str">
        <f t="shared" si="4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0"/>
        <v/>
      </c>
    </row>
    <row r="467" spans="1:72" hidden="1">
      <c r="A467" s="167" t="str">
        <f t="shared" si="4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0"/>
        <v/>
      </c>
    </row>
    <row r="468" spans="1:72" hidden="1">
      <c r="A468" s="167" t="str">
        <f t="shared" si="4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0"/>
        <v/>
      </c>
    </row>
    <row r="469" spans="1:72" hidden="1">
      <c r="A469" s="167" t="str">
        <f t="shared" si="4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0"/>
        <v/>
      </c>
    </row>
    <row r="470" spans="1:72" hidden="1">
      <c r="A470" s="167" t="str">
        <f t="shared" si="4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0"/>
        <v/>
      </c>
    </row>
    <row r="471" spans="1:72" hidden="1">
      <c r="A471" s="167" t="str">
        <f t="shared" si="4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0"/>
        <v/>
      </c>
    </row>
    <row r="472" spans="1:72" hidden="1">
      <c r="A472" s="167" t="str">
        <f t="shared" si="4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0"/>
        <v/>
      </c>
    </row>
    <row r="473" spans="1:72" hidden="1">
      <c r="A473" s="167" t="str">
        <f t="shared" si="4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0"/>
        <v/>
      </c>
    </row>
    <row r="474" spans="1:72" hidden="1">
      <c r="A474" s="167" t="str">
        <f t="shared" si="4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0"/>
        <v/>
      </c>
    </row>
    <row r="475" spans="1:72" hidden="1">
      <c r="A475" s="167" t="str">
        <f t="shared" si="4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0"/>
        <v/>
      </c>
    </row>
    <row r="476" spans="1:72" hidden="1">
      <c r="A476" s="167" t="str">
        <f t="shared" si="4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40"/>
        <v/>
      </c>
    </row>
    <row r="477" spans="1:72" hidden="1">
      <c r="A477" s="167" t="str">
        <f t="shared" si="4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0"/>
        <v/>
      </c>
    </row>
    <row r="478" spans="1:72" hidden="1">
      <c r="A478" s="167" t="str">
        <f t="shared" si="4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0"/>
        <v/>
      </c>
    </row>
    <row r="479" spans="1:72" hidden="1">
      <c r="A479" s="167" t="str">
        <f t="shared" si="4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0"/>
        <v/>
      </c>
    </row>
    <row r="480" spans="1:72" hidden="1">
      <c r="A480" s="167" t="str">
        <f t="shared" si="4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43">IF(BN480="","",SUBSTITUTE(BM480," ","")&amp;SUBSTITUTE(BN480," ",""))</f>
        <v/>
      </c>
    </row>
    <row r="481" spans="1:72" hidden="1">
      <c r="A481" s="167" t="str">
        <f t="shared" si="4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44">IF(BN481="","",SUBSTITUTE(BM481," ","")&amp;SUBSTITUTE(BN481," ",""))</f>
        <v/>
      </c>
    </row>
    <row r="482" spans="1:72" hidden="1">
      <c r="A482" s="167" t="str">
        <f t="shared" si="4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4"/>
        <v/>
      </c>
    </row>
    <row r="483" spans="1:72" hidden="1">
      <c r="A483" s="167" t="str">
        <f t="shared" si="4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4"/>
        <v/>
      </c>
    </row>
    <row r="484" spans="1:72" hidden="1">
      <c r="A484" s="167" t="str">
        <f t="shared" si="4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4"/>
        <v/>
      </c>
    </row>
    <row r="485" spans="1:72" hidden="1">
      <c r="A485" s="167" t="str">
        <f t="shared" si="4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4"/>
        <v/>
      </c>
    </row>
    <row r="486" spans="1:72" hidden="1">
      <c r="A486" s="167" t="str">
        <f t="shared" si="4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4"/>
        <v/>
      </c>
    </row>
    <row r="487" spans="1:72" hidden="1">
      <c r="A487" s="167" t="str">
        <f t="shared" si="4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4"/>
        <v/>
      </c>
    </row>
    <row r="488" spans="1:72" hidden="1">
      <c r="A488" s="167" t="str">
        <f t="shared" si="4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4"/>
        <v/>
      </c>
    </row>
    <row r="489" spans="1:72" hidden="1">
      <c r="A489" s="167" t="str">
        <f t="shared" si="4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4"/>
        <v/>
      </c>
    </row>
    <row r="490" spans="1:72" hidden="1">
      <c r="A490" s="167" t="str">
        <f t="shared" si="4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4"/>
        <v/>
      </c>
    </row>
    <row r="491" spans="1:72" hidden="1">
      <c r="A491" s="167" t="str">
        <f t="shared" si="4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4"/>
        <v/>
      </c>
    </row>
    <row r="492" spans="1:72" hidden="1">
      <c r="A492" s="167" t="str">
        <f t="shared" si="4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4"/>
        <v/>
      </c>
    </row>
    <row r="493" spans="1:72" hidden="1">
      <c r="A493" s="167" t="str">
        <f t="shared" si="4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4"/>
        <v/>
      </c>
    </row>
    <row r="494" spans="1:72" hidden="1">
      <c r="A494" s="167" t="str">
        <f t="shared" si="4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4"/>
        <v/>
      </c>
    </row>
    <row r="495" spans="1:72" hidden="1">
      <c r="A495" s="167" t="str">
        <f t="shared" si="4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4"/>
        <v/>
      </c>
    </row>
    <row r="496" spans="1:72" hidden="1">
      <c r="A496" s="167" t="str">
        <f t="shared" si="4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4"/>
        <v/>
      </c>
    </row>
    <row r="497" spans="1:72" hidden="1">
      <c r="A497" s="167" t="str">
        <f t="shared" si="4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4"/>
        <v/>
      </c>
    </row>
    <row r="498" spans="1:72" hidden="1">
      <c r="A498" s="167" t="str">
        <f t="shared" si="4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4"/>
        <v/>
      </c>
    </row>
    <row r="499" spans="1:72" hidden="1">
      <c r="A499" s="167" t="str">
        <f t="shared" si="4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4"/>
        <v/>
      </c>
    </row>
    <row r="500" spans="1:72" hidden="1">
      <c r="A500" s="167" t="str">
        <f t="shared" si="4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4"/>
        <v/>
      </c>
    </row>
    <row r="501" spans="1:72" hidden="1">
      <c r="A501" s="167" t="str">
        <f t="shared" si="4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4"/>
        <v/>
      </c>
    </row>
    <row r="502" spans="1:72" hidden="1">
      <c r="A502" s="167" t="str">
        <f t="shared" si="4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4"/>
        <v/>
      </c>
    </row>
    <row r="503" spans="1:72" hidden="1">
      <c r="A503" s="167" t="str">
        <f t="shared" si="4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4"/>
        <v/>
      </c>
    </row>
    <row r="504" spans="1:72" hidden="1">
      <c r="A504" s="167" t="str">
        <f t="shared" si="4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4"/>
        <v/>
      </c>
    </row>
    <row r="505" spans="1:72" hidden="1">
      <c r="A505" s="167" t="str">
        <f t="shared" si="4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4"/>
        <v/>
      </c>
    </row>
    <row r="506" spans="1:72" hidden="1">
      <c r="A506" s="167" t="str">
        <f t="shared" si="4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4"/>
        <v/>
      </c>
    </row>
    <row r="507" spans="1:72" hidden="1">
      <c r="A507" s="167" t="str">
        <f t="shared" si="4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4"/>
        <v/>
      </c>
    </row>
    <row r="508" spans="1:72" hidden="1">
      <c r="A508" s="167" t="str">
        <f t="shared" si="4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4"/>
        <v/>
      </c>
    </row>
    <row r="509" spans="1:72" hidden="1">
      <c r="A509" s="167" t="str">
        <f t="shared" si="4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4"/>
        <v/>
      </c>
    </row>
    <row r="510" spans="1:72" hidden="1">
      <c r="A510" s="167" t="str">
        <f t="shared" si="4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4"/>
        <v/>
      </c>
    </row>
    <row r="511" spans="1:72" hidden="1">
      <c r="A511" s="167" t="str">
        <f t="shared" si="4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4"/>
        <v/>
      </c>
    </row>
    <row r="512" spans="1:72" hidden="1">
      <c r="A512" s="167" t="str">
        <f t="shared" si="4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4"/>
        <v/>
      </c>
    </row>
    <row r="513" spans="1:72" hidden="1">
      <c r="A513" s="167" t="str">
        <f t="shared" si="4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4"/>
        <v/>
      </c>
    </row>
    <row r="514" spans="1:72" hidden="1">
      <c r="A514" s="167" t="str">
        <f t="shared" si="4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4"/>
        <v/>
      </c>
    </row>
    <row r="515" spans="1:72" hidden="1">
      <c r="A515" s="167" t="str">
        <f t="shared" si="4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4"/>
        <v/>
      </c>
    </row>
    <row r="516" spans="1:72" hidden="1">
      <c r="A516" s="167" t="str">
        <f t="shared" si="4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4"/>
        <v/>
      </c>
    </row>
    <row r="517" spans="1:72" hidden="1">
      <c r="A517" s="167" t="str">
        <f t="shared" si="4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4"/>
        <v/>
      </c>
    </row>
    <row r="518" spans="1:72" hidden="1">
      <c r="A518" s="167" t="str">
        <f t="shared" si="4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4"/>
        <v/>
      </c>
    </row>
    <row r="519" spans="1:72" hidden="1">
      <c r="A519" s="167" t="str">
        <f t="shared" si="4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4"/>
        <v/>
      </c>
    </row>
    <row r="520" spans="1:72" hidden="1">
      <c r="A520" s="167" t="str">
        <f t="shared" si="4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4"/>
        <v/>
      </c>
    </row>
    <row r="521" spans="1:72" hidden="1">
      <c r="A521" s="167" t="str">
        <f t="shared" si="4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4"/>
        <v/>
      </c>
    </row>
    <row r="522" spans="1:72" hidden="1">
      <c r="A522" s="167" t="str">
        <f t="shared" si="4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4"/>
        <v/>
      </c>
    </row>
    <row r="523" spans="1:72" hidden="1">
      <c r="A523" s="167" t="str">
        <f t="shared" ref="A523:A557" si="4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44"/>
        <v/>
      </c>
    </row>
    <row r="524" spans="1:72" hidden="1">
      <c r="A524" s="167" t="str">
        <f t="shared" si="4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44"/>
        <v/>
      </c>
    </row>
    <row r="525" spans="1:72" hidden="1">
      <c r="A525" s="167" t="str">
        <f t="shared" si="4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44"/>
        <v/>
      </c>
    </row>
    <row r="526" spans="1:72" hidden="1">
      <c r="A526" s="167" t="str">
        <f t="shared" si="4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44"/>
        <v/>
      </c>
    </row>
    <row r="527" spans="1:72" hidden="1">
      <c r="A527" s="167" t="str">
        <f t="shared" si="4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4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4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4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4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4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4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4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4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4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4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4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4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4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4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4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4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4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4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4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4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4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4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4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4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4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4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4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4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4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4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44" sqref="B344:U3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2025-11-25T19:46:03Z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