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475" documentId="8_{B6337239-1A00-434D-AAD0-422EA1FEB5AE}" xr6:coauthVersionLast="47" xr6:coauthVersionMax="47" xr10:uidLastSave="{50FA43B9-A9EC-470A-A135-EE16FCCA84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0" i="1" l="1" a="1"/>
  <c r="N240" i="1" s="1"/>
  <c r="M240" i="1" a="1"/>
  <c r="M240" i="1" s="1"/>
  <c r="BT228" i="1"/>
  <c r="BT229" i="1"/>
  <c r="BT230" i="1"/>
  <c r="BT231" i="1"/>
  <c r="BT232" i="1"/>
  <c r="BT233" i="1"/>
  <c r="BT234" i="1"/>
  <c r="BT235" i="1"/>
  <c r="BT226" i="1"/>
  <c r="BT222" i="1"/>
  <c r="BT223" i="1"/>
  <c r="BT224" i="1"/>
  <c r="BR228" i="1"/>
  <c r="BS228" i="1"/>
  <c r="BR229" i="1"/>
  <c r="BS229" i="1"/>
  <c r="N247" i="1" a="1"/>
  <c r="N247" i="1" s="1"/>
  <c r="M247" i="1" a="1"/>
  <c r="M247" i="1" s="1"/>
  <c r="M248" i="1" a="1"/>
  <c r="M248" i="1" s="1"/>
  <c r="N248" i="1" a="1"/>
  <c r="N248" i="1" s="1"/>
  <c r="M249" i="1" a="1"/>
  <c r="M249" i="1" s="1"/>
  <c r="N249" i="1" a="1"/>
  <c r="N249" i="1" s="1"/>
  <c r="M250" i="1" a="1"/>
  <c r="M250" i="1" s="1"/>
  <c r="N250" i="1" a="1"/>
  <c r="N250" i="1" s="1"/>
  <c r="M251" i="1" a="1"/>
  <c r="M251" i="1" s="1"/>
  <c r="N251" i="1" a="1"/>
  <c r="N251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 s="1"/>
  <c r="AM423" i="1" s="1"/>
  <c r="T422" i="1" a="1"/>
  <c r="T422" i="1"/>
  <c r="S422" i="1" a="1"/>
  <c r="S422" i="1"/>
  <c r="N422" i="1" a="1"/>
  <c r="N422" i="1" s="1"/>
  <c r="AN422" i="1" s="1"/>
  <c r="M422" i="1" a="1"/>
  <c r="M422" i="1"/>
  <c r="T421" i="1" a="1"/>
  <c r="T421" i="1"/>
  <c r="S421" i="1" a="1"/>
  <c r="S421" i="1" s="1"/>
  <c r="N421" i="1" a="1"/>
  <c r="N421" i="1"/>
  <c r="M421" i="1" a="1"/>
  <c r="M421" i="1"/>
  <c r="T420" i="1" a="1"/>
  <c r="T420" i="1" s="1"/>
  <c r="S420" i="1" a="1"/>
  <c r="S420" i="1"/>
  <c r="N420" i="1" a="1"/>
  <c r="N420" i="1"/>
  <c r="M420" i="1" a="1"/>
  <c r="M420" i="1" s="1"/>
  <c r="AM420" i="1" s="1"/>
  <c r="T419" i="1" a="1"/>
  <c r="T419" i="1"/>
  <c r="S419" i="1" a="1"/>
  <c r="S419" i="1"/>
  <c r="N419" i="1" a="1"/>
  <c r="N419" i="1" s="1"/>
  <c r="AN419" i="1" s="1"/>
  <c r="M419" i="1" a="1"/>
  <c r="M419" i="1"/>
  <c r="T418" i="1" a="1"/>
  <c r="T418" i="1"/>
  <c r="S418" i="1" a="1"/>
  <c r="S418" i="1" s="1"/>
  <c r="N418" i="1" a="1"/>
  <c r="N418" i="1"/>
  <c r="M418" i="1" a="1"/>
  <c r="M418" i="1"/>
  <c r="T417" i="1" a="1"/>
  <c r="T417" i="1" s="1"/>
  <c r="S417" i="1" a="1"/>
  <c r="S417" i="1"/>
  <c r="N417" i="1" a="1"/>
  <c r="N417" i="1"/>
  <c r="M417" i="1" a="1"/>
  <c r="M417" i="1" s="1"/>
  <c r="T416" i="1" a="1"/>
  <c r="T416" i="1"/>
  <c r="S416" i="1" a="1"/>
  <c r="S416" i="1"/>
  <c r="N416" i="1" a="1"/>
  <c r="N416" i="1" s="1"/>
  <c r="AN416" i="1" s="1"/>
  <c r="M416" i="1" a="1"/>
  <c r="M416" i="1"/>
  <c r="T415" i="1" a="1"/>
  <c r="T415" i="1"/>
  <c r="S415" i="1" a="1"/>
  <c r="S415" i="1" s="1"/>
  <c r="N415" i="1" a="1"/>
  <c r="N415" i="1"/>
  <c r="M415" i="1" a="1"/>
  <c r="M415" i="1"/>
  <c r="T414" i="1" a="1"/>
  <c r="T414" i="1" s="1"/>
  <c r="S414" i="1" a="1"/>
  <c r="S414" i="1"/>
  <c r="N414" i="1" a="1"/>
  <c r="N414" i="1"/>
  <c r="M414" i="1" a="1"/>
  <c r="M414" i="1" s="1"/>
  <c r="AM414" i="1" s="1"/>
  <c r="T413" i="1" a="1"/>
  <c r="T413" i="1"/>
  <c r="S413" i="1" a="1"/>
  <c r="S413" i="1"/>
  <c r="N413" i="1" a="1"/>
  <c r="N413" i="1" s="1"/>
  <c r="AN413" i="1" s="1"/>
  <c r="M413" i="1" a="1"/>
  <c r="M413" i="1"/>
  <c r="T412" i="1" a="1"/>
  <c r="T412" i="1"/>
  <c r="S412" i="1" a="1"/>
  <c r="S412" i="1" s="1"/>
  <c r="N412" i="1" a="1"/>
  <c r="N412" i="1"/>
  <c r="M412" i="1" a="1"/>
  <c r="M412" i="1"/>
  <c r="T411" i="1" a="1"/>
  <c r="T411" i="1" s="1"/>
  <c r="S411" i="1" a="1"/>
  <c r="S411" i="1"/>
  <c r="N411" i="1" a="1"/>
  <c r="N411" i="1"/>
  <c r="M411" i="1" a="1"/>
  <c r="M411" i="1" s="1"/>
  <c r="AM411" i="1" s="1"/>
  <c r="T410" i="1" a="1"/>
  <c r="T410" i="1" s="1"/>
  <c r="S410" i="1" a="1"/>
  <c r="S410" i="1" s="1"/>
  <c r="N410" i="1" a="1"/>
  <c r="N410" i="1" s="1"/>
  <c r="AN410" i="1" s="1"/>
  <c r="M410" i="1" a="1"/>
  <c r="M410" i="1" s="1"/>
  <c r="AM410" i="1" s="1"/>
  <c r="T409" i="1" a="1"/>
  <c r="T409" i="1" s="1"/>
  <c r="S409" i="1" a="1"/>
  <c r="S409" i="1" s="1"/>
  <c r="N409" i="1" a="1"/>
  <c r="N409" i="1" s="1"/>
  <c r="AN409" i="1" s="1"/>
  <c r="M409" i="1" a="1"/>
  <c r="M409" i="1" s="1"/>
  <c r="AM409" i="1" s="1"/>
  <c r="T408" i="1" a="1"/>
  <c r="T408" i="1" s="1"/>
  <c r="S408" i="1" a="1"/>
  <c r="S408" i="1" s="1"/>
  <c r="N408" i="1" a="1"/>
  <c r="N408" i="1" s="1"/>
  <c r="M408" i="1" a="1"/>
  <c r="M408" i="1" s="1"/>
  <c r="T407" i="1" a="1"/>
  <c r="T407" i="1" s="1"/>
  <c r="S407" i="1" a="1"/>
  <c r="S407" i="1" s="1"/>
  <c r="N407" i="1" a="1"/>
  <c r="N407" i="1" s="1"/>
  <c r="AN407" i="1" s="1"/>
  <c r="M407" i="1" a="1"/>
  <c r="M407" i="1" s="1"/>
  <c r="AM407" i="1" s="1"/>
  <c r="T406" i="1" a="1"/>
  <c r="T406" i="1" s="1"/>
  <c r="S406" i="1" a="1"/>
  <c r="S406" i="1" s="1"/>
  <c r="N406" i="1" a="1"/>
  <c r="N406" i="1" s="1"/>
  <c r="AN406" i="1" s="1"/>
  <c r="M406" i="1" a="1"/>
  <c r="M406" i="1" s="1"/>
  <c r="AM406" i="1" s="1"/>
  <c r="T405" i="1" a="1"/>
  <c r="T405" i="1" s="1"/>
  <c r="S405" i="1" a="1"/>
  <c r="S405" i="1" s="1"/>
  <c r="N405" i="1" a="1"/>
  <c r="N405" i="1" s="1"/>
  <c r="M405" i="1" a="1"/>
  <c r="M405" i="1" s="1"/>
  <c r="AM405" i="1" s="1"/>
  <c r="T404" i="1" a="1"/>
  <c r="T404" i="1" s="1"/>
  <c r="E386" i="12" s="1"/>
  <c r="S404" i="1" a="1"/>
  <c r="S404" i="1" s="1"/>
  <c r="N404" i="1" a="1"/>
  <c r="N404" i="1" s="1"/>
  <c r="AN404" i="1" s="1"/>
  <c r="M404" i="1" a="1"/>
  <c r="M404" i="1" s="1"/>
  <c r="AM404" i="1" s="1"/>
  <c r="T403" i="1" a="1"/>
  <c r="T403" i="1" s="1"/>
  <c r="E385" i="12" s="1"/>
  <c r="S403" i="1" a="1"/>
  <c r="S403" i="1" s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 s="1"/>
  <c r="E383" i="12" s="1"/>
  <c r="S401" i="1" a="1"/>
  <c r="S401" i="1" s="1"/>
  <c r="D383" i="12" s="1"/>
  <c r="N401" i="1" a="1"/>
  <c r="N401" i="1" s="1"/>
  <c r="AN401" i="1" s="1"/>
  <c r="M401" i="1" a="1"/>
  <c r="M401" i="1" s="1"/>
  <c r="AM401" i="1" s="1"/>
  <c r="T400" i="1" a="1"/>
  <c r="T400" i="1" s="1"/>
  <c r="S400" i="1" a="1"/>
  <c r="S400" i="1" s="1"/>
  <c r="N400" i="1" a="1"/>
  <c r="N400" i="1" s="1"/>
  <c r="AN400" i="1" s="1"/>
  <c r="M400" i="1" a="1"/>
  <c r="M400" i="1" s="1"/>
  <c r="T399" i="1" a="1"/>
  <c r="T399" i="1" s="1"/>
  <c r="S399" i="1" a="1"/>
  <c r="S399" i="1" s="1"/>
  <c r="N399" i="1" a="1"/>
  <c r="N399" i="1" s="1"/>
  <c r="AN399" i="1" s="1"/>
  <c r="M399" i="1" a="1"/>
  <c r="M399" i="1" s="1"/>
  <c r="AM399" i="1" s="1"/>
  <c r="T398" i="1" a="1"/>
  <c r="T398" i="1" s="1"/>
  <c r="S398" i="1" a="1"/>
  <c r="S398" i="1" s="1"/>
  <c r="N398" i="1" a="1"/>
  <c r="N398" i="1" s="1"/>
  <c r="AN398" i="1" s="1"/>
  <c r="M398" i="1" a="1"/>
  <c r="M398" i="1" s="1"/>
  <c r="AM398" i="1" s="1"/>
  <c r="T397" i="1" a="1"/>
  <c r="T397" i="1" s="1"/>
  <c r="S397" i="1" a="1"/>
  <c r="S397" i="1" s="1"/>
  <c r="N397" i="1" a="1"/>
  <c r="N397" i="1" s="1"/>
  <c r="AN397" i="1" s="1"/>
  <c r="M397" i="1" a="1"/>
  <c r="M397" i="1" s="1"/>
  <c r="AM397" i="1" s="1"/>
  <c r="T396" i="1" a="1"/>
  <c r="T396" i="1" s="1"/>
  <c r="S396" i="1" a="1"/>
  <c r="S396" i="1" s="1"/>
  <c r="N396" i="1" a="1"/>
  <c r="N396" i="1" s="1"/>
  <c r="M396" i="1" a="1"/>
  <c r="M396" i="1" s="1"/>
  <c r="AM396" i="1" s="1"/>
  <c r="T395" i="1" a="1"/>
  <c r="T395" i="1" s="1"/>
  <c r="S395" i="1" a="1"/>
  <c r="S395" i="1" s="1"/>
  <c r="N395" i="1" a="1"/>
  <c r="N395" i="1" s="1"/>
  <c r="AN395" i="1" s="1"/>
  <c r="M395" i="1" a="1"/>
  <c r="M395" i="1" s="1"/>
  <c r="AM395" i="1" s="1"/>
  <c r="T394" i="1" a="1"/>
  <c r="T394" i="1" s="1"/>
  <c r="S394" i="1" a="1"/>
  <c r="S394" i="1" s="1"/>
  <c r="N394" i="1" a="1"/>
  <c r="N394" i="1" s="1"/>
  <c r="AN394" i="1" s="1"/>
  <c r="M394" i="1" a="1"/>
  <c r="M394" i="1" s="1"/>
  <c r="AM394" i="1" s="1"/>
  <c r="T393" i="1" a="1"/>
  <c r="T393" i="1" s="1"/>
  <c r="S393" i="1" a="1"/>
  <c r="S393" i="1" s="1"/>
  <c r="N393" i="1" a="1"/>
  <c r="N393" i="1" s="1"/>
  <c r="AN393" i="1" s="1"/>
  <c r="M393" i="1" a="1"/>
  <c r="M393" i="1" s="1"/>
  <c r="AM393" i="1" s="1"/>
  <c r="T392" i="1" a="1"/>
  <c r="T392" i="1" s="1"/>
  <c r="S392" i="1" a="1"/>
  <c r="S392" i="1" s="1"/>
  <c r="N392" i="1" a="1"/>
  <c r="N392" i="1" s="1"/>
  <c r="AN392" i="1" s="1"/>
  <c r="M392" i="1" a="1"/>
  <c r="M392" i="1" s="1"/>
  <c r="AM392" i="1" s="1"/>
  <c r="T391" i="1" a="1"/>
  <c r="T391" i="1" s="1"/>
  <c r="S391" i="1" a="1"/>
  <c r="S391" i="1" s="1"/>
  <c r="N391" i="1" a="1"/>
  <c r="N391" i="1" s="1"/>
  <c r="AN391" i="1" s="1"/>
  <c r="M391" i="1" a="1"/>
  <c r="M391" i="1" s="1"/>
  <c r="T390" i="1" a="1"/>
  <c r="T390" i="1" s="1"/>
  <c r="S390" i="1" a="1"/>
  <c r="S390" i="1" s="1"/>
  <c r="N390" i="1" a="1"/>
  <c r="N390" i="1" s="1"/>
  <c r="M390" i="1" a="1"/>
  <c r="M390" i="1" s="1"/>
  <c r="AM390" i="1" s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 s="1"/>
  <c r="N388" i="1" a="1"/>
  <c r="N388" i="1" s="1"/>
  <c r="AN388" i="1" s="1"/>
  <c r="M388" i="1" a="1"/>
  <c r="M388" i="1" s="1"/>
  <c r="T387" i="1" a="1"/>
  <c r="T387" i="1" s="1"/>
  <c r="S387" i="1" a="1"/>
  <c r="S387" i="1" s="1"/>
  <c r="N387" i="1" a="1"/>
  <c r="N387" i="1" s="1"/>
  <c r="AN387" i="1" s="1"/>
  <c r="M387" i="1" a="1"/>
  <c r="M387" i="1" s="1"/>
  <c r="AM387" i="1" s="1"/>
  <c r="T386" i="1" a="1"/>
  <c r="T386" i="1" s="1"/>
  <c r="S386" i="1" a="1"/>
  <c r="S386" i="1" s="1"/>
  <c r="N386" i="1" a="1"/>
  <c r="N386" i="1" s="1"/>
  <c r="AN386" i="1" s="1"/>
  <c r="M386" i="1" a="1"/>
  <c r="M386" i="1" s="1"/>
  <c r="AM386" i="1" s="1"/>
  <c r="T385" i="1" a="1"/>
  <c r="T385" i="1" s="1"/>
  <c r="E382" i="12" s="1"/>
  <c r="S385" i="1" a="1"/>
  <c r="S385" i="1" s="1"/>
  <c r="D382" i="12" s="1"/>
  <c r="N385" i="1" a="1"/>
  <c r="N385" i="1" s="1"/>
  <c r="M385" i="1" a="1"/>
  <c r="M385" i="1" s="1"/>
  <c r="K382" i="12" s="1"/>
  <c r="T384" i="1" a="1"/>
  <c r="T384" i="1" s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 s="1"/>
  <c r="S311" i="1" a="1"/>
  <c r="S311" i="1" s="1"/>
  <c r="D308" i="12" s="1"/>
  <c r="N311" i="1" a="1"/>
  <c r="N311" i="1" s="1"/>
  <c r="L308" i="12" s="1"/>
  <c r="M311" i="1" a="1"/>
  <c r="M311" i="1" s="1"/>
  <c r="T310" i="1" a="1"/>
  <c r="T310" i="1" s="1"/>
  <c r="E307" i="12" s="1"/>
  <c r="S310" i="1" a="1"/>
  <c r="S310" i="1" s="1"/>
  <c r="N310" i="1" a="1"/>
  <c r="N310" i="1" s="1"/>
  <c r="L307" i="12" s="1"/>
  <c r="M310" i="1" a="1"/>
  <c r="M310" i="1" s="1"/>
  <c r="T309" i="1" a="1"/>
  <c r="T309" i="1" s="1"/>
  <c r="S309" i="1" a="1"/>
  <c r="S309" i="1" s="1"/>
  <c r="N309" i="1" a="1"/>
  <c r="N309" i="1" s="1"/>
  <c r="L306" i="12" s="1"/>
  <c r="M309" i="1" a="1"/>
  <c r="M309" i="1" s="1"/>
  <c r="T308" i="1" a="1"/>
  <c r="T308" i="1" s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 s="1"/>
  <c r="L302" i="12" s="1"/>
  <c r="M305" i="1" a="1"/>
  <c r="M305" i="1" s="1"/>
  <c r="T304" i="1" a="1"/>
  <c r="T304" i="1" s="1"/>
  <c r="S304" i="1" a="1"/>
  <c r="S304" i="1" s="1"/>
  <c r="N304" i="1" a="1"/>
  <c r="N304" i="1" s="1"/>
  <c r="L301" i="12" s="1"/>
  <c r="M304" i="1" a="1"/>
  <c r="M304" i="1" s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 s="1"/>
  <c r="S300" i="1" a="1"/>
  <c r="S300" i="1" s="1"/>
  <c r="D297" i="12" s="1"/>
  <c r="N300" i="1" a="1"/>
  <c r="N300" i="1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 s="1"/>
  <c r="N118" i="1" a="1"/>
  <c r="N118" i="1" s="1"/>
  <c r="L115" i="12" s="1"/>
  <c r="M118" i="1" a="1"/>
  <c r="M118" i="1" s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L245" i="12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L233" i="12"/>
  <c r="T235" i="1" a="1"/>
  <c r="T235" i="1" s="1"/>
  <c r="S235" i="1" a="1"/>
  <c r="S235" i="1" s="1"/>
  <c r="L232" i="12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AM132" i="1" s="1"/>
  <c r="T131" i="1" a="1"/>
  <c r="T131" i="1" s="1"/>
  <c r="S131" i="1" a="1"/>
  <c r="S131" i="1" s="1"/>
  <c r="M131" i="1" a="1"/>
  <c r="M131" i="1" s="1"/>
  <c r="A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A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A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AM45" i="1" s="1"/>
  <c r="T44" i="1" a="1"/>
  <c r="T44" i="1" s="1"/>
  <c r="S44" i="1" a="1"/>
  <c r="S44" i="1" s="1"/>
  <c r="N44" i="1" a="1"/>
  <c r="N44" i="1" s="1"/>
  <c r="L41" i="12" s="1"/>
  <c r="M44" i="1" a="1"/>
  <c r="M44" i="1" s="1"/>
  <c r="AM44" i="1" s="1"/>
  <c r="T43" i="1" a="1"/>
  <c r="T43" i="1" s="1"/>
  <c r="S43" i="1" a="1"/>
  <c r="S43" i="1" s="1"/>
  <c r="N43" i="1" a="1"/>
  <c r="N43" i="1" s="1"/>
  <c r="L40" i="12" s="1"/>
  <c r="M43" i="1" a="1"/>
  <c r="M43" i="1" s="1"/>
  <c r="A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A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A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A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A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K220" i="1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S237" i="12" s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N46" i="1" l="1"/>
  <c r="AN45" i="1"/>
  <c r="BQ229" i="1"/>
  <c r="BQ228" i="1"/>
  <c r="AN120" i="1"/>
  <c r="AN37" i="1"/>
  <c r="AN41" i="1"/>
  <c r="AM408" i="1"/>
  <c r="K390" i="12"/>
  <c r="AM417" i="1"/>
  <c r="K399" i="12"/>
  <c r="L297" i="12"/>
  <c r="AN300" i="1"/>
  <c r="AN39" i="1"/>
  <c r="AN28" i="1"/>
  <c r="R238" i="1"/>
  <c r="S235" i="12" s="1"/>
  <c r="AN124" i="1"/>
  <c r="L382" i="12"/>
  <c r="AN385" i="1"/>
  <c r="AN31" i="1"/>
  <c r="AN33" i="1"/>
  <c r="R236" i="1"/>
  <c r="S233" i="12" s="1"/>
  <c r="R197" i="1"/>
  <c r="R239" i="1"/>
  <c r="S236" i="12" s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S234" i="12" s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AI235" i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5" i="1" l="1"/>
  <c r="AJ235" i="1"/>
  <c r="BQ224" i="1"/>
  <c r="BB236" i="1"/>
  <c r="AJ236" i="1"/>
  <c r="BB237" i="1"/>
  <c r="AJ237" i="1"/>
  <c r="BB238" i="1"/>
  <c r="AJ238" i="1"/>
  <c r="BB239" i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<sst xmlns="http://schemas.openxmlformats.org/spreadsheetml/2006/main" count="8568" uniqueCount="1804">
  <si>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</si>
  <si>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</si>
  <si>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</si>
  <si>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</si>
  <si>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</si>
  <si>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</si>
  <si>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</si>
  <si>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</si>
  <si>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</si>
  <si>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</si>
  <si>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</si>
  <si>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</si>
  <si>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</si>
  <si>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</si>
  <si>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</si>
  <si>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</si>
  <si>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</si>
  <si>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</si>
  <si>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</si>
  <si>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</si>
  <si>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</si>
  <si>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</si>
  <si>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</si>
  <si>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</si>
  <si>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</si>
  <si>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</si>
  <si>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</si>
  <si>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</si>
  <si>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</si>
  <si>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</si>
  <si>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</si>
  <si>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</si>
  <si>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</si>
  <si>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</si>
  <si>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</si>
  <si>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</si>
  <si>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</si>
  <si>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</si>
  <si>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</si>
  <si>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</si>
  <si>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</si>
  <si>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</si>
  <si>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</si>
  <si>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</si>
  <si>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</si>
  <si>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</si>
  <si>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</si>
  <si>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</si>
  <si>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</si>
  <si>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</si>
  <si>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</si>
  <si>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</si>
  <si>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</si>
  <si>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</si>
  <si>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</si>
  <si>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</si>
  <si>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</si>
  <si>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</si>
  <si>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</si>
  <si>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</si>
  <si>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</si>
  <si>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</si>
  <si>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</si>
  <si>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</si>
  <si>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</si>
  <si>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</si>
  <si>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</si>
  <si>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</si>
  <si>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</si>
  <si>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</si>
  <si>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</si>
  <si>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</si>
  <si>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</si>
  <si>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</si>
  <si>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</si>
  <si>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</si>
  <si>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</si>
  <si>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</si>
  <si>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</si>
  <si>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</si>
  <si>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</si>
  <si>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</si>
  <si>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</si>
  <si>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</si>
  <si>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</si>
  <si>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</si>
  <si>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</si>
  <si>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</si>
  <si>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</si>
  <si>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</si>
  <si>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</si>
  <si>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</si>
  <si>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</si>
  <si>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</si>
  <si>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</si>
  <si>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</si>
  <si>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</si>
  <si>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</si>
  <si>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</si>
  <si>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</si>
  <si>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</si>
  <si>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</si>
  <si>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</si>
  <si>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</si>
  <si>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</si>
  <si>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</si>
  <si>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</si>
  <si>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</si>
  <si>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</si>
  <si>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</si>
  <si>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</si>
  <si>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</si>
  <si>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</si>
  <si>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</si>
  <si>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</si>
  <si>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</si>
  <si>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</si>
  <si>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</si>
  <si>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</si>
  <si>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</si>
  <si>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</si>
  <si>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</si>
  <si>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</si>
  <si>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</si>
  <si>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</si>
  <si>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</si>
  <si>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</si>
  <si>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</si>
  <si>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</si>
  <si>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</si>
  <si>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</si>
  <si>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</si>
  <si>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</si>
  <si>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</si>
  <si>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</si>
  <si>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</si>
  <si>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</si>
  <si>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</si>
  <si>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</si>
  <si>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</si>
  <si>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</si>
  <si>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</si>
  <si>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</si>
  <si>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</si>
  <si>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</si>
  <si>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</si>
  <si>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</si>
  <si>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</si>
  <si>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</si>
  <si>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</si>
  <si>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</si>
  <si>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</si>
  <si>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</si>
  <si>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</si>
  <si>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</si>
  <si>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</si>
  <si>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</si>
  <si>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</si>
  <si>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</si>
  <si>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</si>
  <si>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</si>
  <si>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</si>
  <si>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</si>
  <si>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</si>
  <si>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</si>
  <si>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</si>
  <si>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</si>
  <si>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</si>
  <si>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</si>
  <si>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</si>
  <si>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</si>
  <si>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</si>
  <si>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</si>
  <si>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</si>
  <si>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</si>
  <si>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</si>
  <si>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</si>
  <si>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</si>
  <si>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</si>
  <si>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</si>
  <si>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</si>
  <si>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</si>
  <si>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</si>
  <si>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</si>
  <si>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</si>
  <si>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</si>
  <si>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</si>
  <si>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</si>
  <si>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</si>
  <si>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</si>
  <si>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</si>
  <si>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</si>
  <si>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</si>
  <si>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</si>
  <si>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</si>
  <si>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</si>
  <si>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</si>
  <si>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</si>
  <si>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</si>
  <si>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</si>
  <si>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</si>
  <si>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</si>
  <si>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</si>
  <si>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</si>
  <si>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</si>
  <si>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</si>
  <si>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</si>
  <si>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</si>
  <si>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</si>
  <si>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</si>
  <si>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</si>
  <si>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</si>
  <si>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</si>
  <si>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</si>
  <si>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</si>
  <si>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</si>
  <si>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</si>
  <si>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</si>
  <si>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</si>
  <si>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</si>
  <si>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</si>
  <si>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</si>
  <si>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</si>
  <si>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</si>
  <si>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</si>
  <si>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</si>
  <si>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</si>
  <si>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</si>
  <si>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</si>
  <si>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</si>
  <si>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</si>
  <si>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</si>
  <si>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</si>
  <si>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</si>
  <si>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</si>
  <si>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</si>
  <si>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</si>
  <si>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</si>
  <si>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</si>
  <si>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</si>
  <si>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</si>
  <si>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</si>
  <si>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</si>
  <si>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</si>
  <si>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</si>
  <si>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</si>
  <si>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</si>
  <si>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</si>
  <si>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</si>
  <si>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</si>
  <si>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</si>
  <si>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</si>
  <si>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</si>
  <si>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</si>
  <si>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</si>
  <si>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</si>
  <si>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</si>
  <si>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</si>
  <si>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</si>
  <si>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</si>
  <si>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</si>
  <si>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</si>
  <si>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</si>
  <si>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</si>
  <si>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</si>
  <si>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</si>
  <si>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</si>
  <si>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</si>
  <si>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</si>
  <si>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</si>
  <si>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</si>
  <si>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</si>
  <si>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</si>
  <si>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</si>
  <si>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</si>
  <si>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</si>
  <si>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</si>
  <si>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</si>
  <si>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</si>
  <si>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</si>
  <si>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</si>
  <si>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</si>
  <si>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</si>
  <si>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</si>
  <si>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</si>
  <si>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</si>
  <si>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</si>
  <si>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</si>
  <si>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</si>
  <si>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</si>
  <si>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</si>
  <si>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</si>
  <si>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</si>
  <si>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</si>
  <si>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</si>
  <si>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</si>
  <si>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</si>
  <si>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</si>
  <si>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</si>
  <si>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</si>
  <si>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</si>
  <si>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</si>
  <si>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</si>
  <si>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</si>
  <si>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</si>
  <si>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</si>
  <si>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</si>
  <si>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</si>
  <si>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</si>
  <si>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</si>
  <si>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</si>
  <si>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</si>
  <si>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</si>
  <si>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</si>
  <si>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</si>
  <si>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</si>
  <si>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</si>
  <si>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</si>
  <si>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</si>
  <si>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</si>
  <si>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</si>
  <si>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</si>
  <si>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</si>
  <si>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</si>
  <si>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</si>
  <si>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</si>
  <si>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</si>
  <si>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</si>
  <si>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</si>
  <si>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</si>
  <si>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</si>
  <si>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</si>
  <si>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</si>
  <si>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</si>
  <si>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</si>
  <si>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</si>
  <si>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</si>
  <si>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</si>
  <si>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</si>
  <si>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</si>
  <si>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</si>
  <si>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</si>
  <si>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</si>
  <si>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</si>
  <si>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</si>
  <si>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</si>
  <si>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</si>
  <si>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</si>
  <si>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</si>
  <si>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</si>
  <si>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</si>
  <si>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</si>
  <si>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</si>
  <si>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</si>
  <si>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</si>
  <si>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</si>
  <si>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</si>
  <si>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</si>
  <si>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</si>
  <si>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</si>
  <si>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</si>
  <si>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</si>
  <si>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</si>
  <si>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</si>
  <si>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</si>
  <si>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</si>
  <si>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</si>
  <si>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</si>
  <si>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</si>
  <si>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</si>
  <si>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</si>
  <si>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</si>
  <si>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</si>
  <si>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</si>
  <si>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</si>
  <si>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</si>
  <si>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</si>
  <si>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</si>
  <si>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</si>
  <si>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</si>
  <si>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</si>
  <si>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</si>
  <si>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</si>
  <si>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</si>
  <si>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</si>
  <si>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</si>
  <si>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</si>
  <si>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</si>
  <si>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</si>
  <si>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</si>
  <si>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</si>
  <si>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</si>
  <si>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</si>
  <si>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</si>
  <si>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</si>
  <si>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</si>
  <si>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</si>
  <si>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</si>
  <si>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</si>
  <si>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</si>
  <si>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</si>
  <si>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</si>
  <si>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</si>
  <si>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</si>
  <si>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</si>
  <si>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</si>
  <si>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</si>
  <si>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</si>
  <si>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</si>
  <si>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</si>
  <si>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</si>
  <si>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</si>
  <si>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</si>
  <si>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</si>
  <si>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</si>
  <si>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</si>
  <si>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</si>
  <si>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</si>
  <si>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</si>
  <si>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</si>
  <si>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</si>
  <si>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</si>
  <si>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</si>
  <si>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</si>
  <si>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</si>
  <si>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</si>
  <si>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</si>
  <si>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</si>
  <si>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</si>
  <si>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</si>
  <si>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</si>
  <si>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</si>
  <si>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</si>
  <si>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</si>
  <si>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</si>
  <si>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</si>
  <si>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</si>
  <si>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</si>
  <si>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</si>
  <si>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</si>
  <si>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</si>
  <si>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</si>
  <si>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</si>
  <si>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</si>
  <si>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</si>
  <si>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</si>
  <si>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</si>
  <si>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</si>
  <si>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</si>
  <si>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</si>
  <si>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</si>
  <si>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</si>
  <si>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</si>
  <si>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</si>
  <si>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</si>
  <si>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</si>
  <si>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</si>
  <si>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</si>
  <si>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</si>
  <si>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</si>
  <si>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</si>
  <si>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</si>
  <si>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</si>
  <si>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</si>
  <si>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</si>
  <si>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</si>
  <si>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</si>
  <si>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</si>
  <si>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</si>
  <si>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</si>
  <si>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</si>
  <si>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</si>
  <si>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</si>
  <si>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</si>
  <si>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</si>
  <si>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</si>
  <si>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</si>
  <si>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</si>
  <si>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</si>
  <si>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</si>
  <si>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</si>
  <si>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</si>
  <si>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</si>
  <si>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</si>
  <si>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</si>
  <si>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</si>
  <si>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</si>
  <si>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</si>
  <si>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</si>
  <si>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</si>
  <si>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</si>
  <si>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</si>
  <si>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</si>
  <si>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</si>
  <si>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</si>
  <si>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</si>
  <si>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</si>
  <si>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</si>
  <si>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</si>
  <si>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</si>
  <si>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</si>
  <si>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</si>
  <si>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</si>
  <si>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</si>
  <si>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</si>
  <si>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</si>
  <si>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</si>
  <si>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</si>
  <si>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</si>
  <si>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</si>
  <si>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</si>
  <si>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</si>
  <si>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</si>
  <si>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</si>
  <si>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</si>
  <si>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</si>
  <si>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</si>
  <si>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</si>
  <si>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</si>
  <si>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</si>
  <si>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</si>
  <si>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</si>
  <si>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</si>
  <si>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</si>
  <si>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</si>
  <si>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</si>
  <si>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</si>
  <si>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</si>
  <si>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</si>
  <si>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</si>
  <si>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</si>
  <si>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</si>
  <si>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</si>
  <si>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</si>
  <si>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</si>
  <si>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</si>
  <si>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</si>
  <si>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</si>
  <si>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</si>
  <si>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</si>
  <si>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</si>
  <si>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</si>
  <si>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</si>
  <si>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</si>
  <si>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</si>
  <si>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</si>
  <si>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</si>
  <si>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</si>
  <si>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</si>
  <si>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</si>
  <si>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</si>
  <si>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</si>
  <si>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</si>
  <si>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</si>
  <si>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</si>
  <si>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</si>
  <si>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</si>
  <si>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</si>
  <si>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</si>
  <si>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</si>
  <si>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</si>
  <si>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</si>
  <si>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</si>
  <si>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</si>
  <si>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</si>
  <si>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</si>
  <si>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</si>
  <si>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</si>
  <si>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</si>
  <si>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</si>
  <si>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</si>
  <si>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</si>
  <si>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</si>
  <si>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</si>
  <si>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</si>
  <si>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</si>
  <si>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</si>
  <si>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</si>
  <si>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</si>
  <si>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</si>
  <si>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</si>
  <si>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</si>
  <si>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</si>
  <si>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</si>
  <si>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</si>
  <si>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</si>
  <si>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</si>
  <si>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</si>
  <si>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</si>
  <si>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</si>
  <si>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</si>
  <si>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</si>
  <si>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</si>
  <si>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</si>
  <si>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</si>
  <si>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</si>
  <si>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</si>
  <si>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</si>
  <si>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</si>
  <si>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</si>
  <si>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</si>
  <si>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</si>
  <si>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</si>
  <si>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</si>
  <si>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</si>
  <si>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</si>
  <si>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</si>
  <si>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</si>
  <si>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</si>
  <si>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</si>
  <si>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</si>
  <si>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</si>
  <si>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</si>
  <si>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</si>
  <si>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</si>
  <si>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</si>
  <si>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</si>
  <si>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</si>
  <si>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</si>
  <si>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</si>
  <si>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</si>
  <si>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</si>
  <si>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</si>
  <si>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</si>
  <si>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</si>
  <si>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</si>
  <si>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</si>
  <si>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</si>
  <si>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</si>
  <si>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</si>
  <si>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</si>
  <si>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</si>
  <si>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</si>
  <si>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</si>
  <si>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</si>
  <si>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</si>
  <si>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</si>
  <si>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</si>
  <si>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</si>
  <si>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</si>
  <si>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</si>
  <si>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</si>
  <si>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</si>
  <si>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</si>
  <si>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</si>
  <si>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</si>
  <si>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</si>
  <si>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</si>
  <si>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</si>
  <si>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</si>
  <si>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</si>
  <si>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</si>
  <si>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</si>
  <si>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</si>
  <si>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</si>
  <si>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</si>
  <si>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</si>
  <si>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</si>
  <si>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</si>
  <si>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</si>
  <si>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</si>
  <si>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</si>
  <si>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</si>
  <si>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</si>
  <si>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</si>
  <si>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</si>
  <si>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</si>
  <si>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</si>
  <si>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</si>
  <si>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</si>
  <si>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</si>
  <si>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</si>
  <si>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</si>
  <si>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</si>
  <si>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</si>
  <si>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</si>
  <si>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</si>
  <si>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</si>
  <si>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</si>
  <si>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</si>
  <si>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</si>
  <si>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</si>
  <si>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</si>
  <si>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</si>
  <si>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</si>
  <si>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</si>
  <si>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</si>
  <si>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</si>
  <si>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</si>
  <si>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</si>
  <si>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</si>
  <si>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</si>
  <si>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</si>
  <si>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</si>
  <si>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</si>
  <si>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</si>
  <si>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</si>
  <si>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</si>
  <si>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</si>
  <si>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</si>
  <si>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</si>
  <si>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</si>
  <si>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</si>
  <si>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</si>
  <si>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</si>
  <si>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</si>
  <si>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</si>
  <si>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</si>
  <si>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</si>
  <si>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</si>
  <si>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</si>
  <si>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</si>
  <si>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</si>
  <si>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</si>
  <si>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</si>
  <si>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</si>
  <si>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</si>
  <si>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</si>
  <si>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</si>
  <si>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</si>
  <si>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</si>
  <si>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</si>
  <si>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</si>
  <si>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</si>
  <si>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</si>
  <si>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</si>
  <si>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</si>
  <si>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</si>
  <si>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</si>
  <si>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</si>
  <si>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</si>
  <si>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</si>
  <si>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</si>
  <si>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</si>
  <si>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</si>
  <si>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</si>
  <si>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</si>
  <si>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</si>
  <si>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</si>
  <si>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</si>
  <si>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</si>
  <si>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</si>
  <si>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</si>
  <si>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</si>
  <si>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</si>
  <si>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</si>
  <si>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</si>
  <si>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</si>
  <si>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</si>
  <si>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</si>
  <si>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</si>
  <si>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</si>
  <si>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</si>
  <si>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</si>
  <si>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</si>
  <si>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</si>
  <si>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</si>
  <si>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</si>
  <si>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</si>
  <si>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</si>
  <si>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</si>
  <si>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</si>
  <si>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</si>
  <si>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</si>
  <si>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</si>
  <si>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</si>
  <si>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</si>
  <si>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</si>
  <si>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</si>
  <si>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</si>
  <si>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</si>
  <si>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</si>
  <si>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</si>
  <si>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</si>
  <si>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</si>
  <si>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</si>
  <si>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</si>
  <si>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</si>
  <si>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</si>
  <si>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</si>
  <si>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</si>
  <si>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</si>
  <si>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</si>
  <si>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</si>
  <si>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</si>
  <si>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</si>
  <si>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</si>
  <si>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</si>
  <si>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</si>
  <si>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</si>
  <si>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</si>
  <si>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</si>
  <si>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</si>
  <si>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</si>
  <si>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</si>
  <si>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</si>
  <si>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</si>
  <si>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</si>
  <si>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</si>
  <si>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</si>
  <si>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</si>
  <si>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</si>
  <si>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</si>
  <si>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</si>
  <si>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</si>
  <si>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</si>
  <si>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</si>
  <si>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</si>
  <si>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</si>
  <si>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</si>
  <si>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</si>
  <si>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</si>
  <si>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</si>
  <si>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</si>
  <si>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</si>
  <si>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</si>
  <si>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</si>
  <si>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</si>
  <si>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</si>
  <si>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</si>
  <si>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</si>
  <si>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</si>
  <si>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</si>
  <si>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</si>
  <si>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</si>
  <si>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</si>
  <si>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</si>
  <si>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</si>
  <si>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</si>
  <si>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</si>
  <si>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</si>
  <si>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</si>
  <si>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</si>
  <si>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</si>
  <si>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</si>
  <si>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</si>
  <si>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</si>
  <si>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</si>
  <si>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</si>
  <si>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</si>
  <si>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</si>
  <si>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</si>
  <si>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</si>
  <si>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</si>
  <si>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</si>
  <si>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</si>
  <si>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</si>
  <si>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</si>
  <si>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</si>
  <si>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</si>
  <si>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</si>
  <si>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</si>
  <si>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</si>
  <si>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</si>
  <si>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</si>
  <si>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</si>
  <si>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</si>
  <si>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</si>
  <si>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</si>
  <si>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</si>
  <si>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</si>
  <si>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</si>
  <si>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</si>
  <si>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</si>
  <si>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</si>
  <si>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</si>
  <si>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</si>
  <si>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</si>
  <si>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</si>
  <si>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</si>
  <si>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</si>
  <si>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</si>
  <si>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</si>
  <si>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</si>
  <si>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</si>
  <si>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</si>
  <si>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</si>
  <si>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</si>
  <si>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</si>
  <si>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</si>
  <si>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</si>
  <si>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</si>
  <si>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</si>
  <si>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</si>
  <si>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</si>
  <si>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</si>
  <si>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</si>
  <si>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</si>
  <si>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</si>
  <si>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</si>
  <si>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</si>
  <si>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</si>
  <si>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</si>
  <si>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</si>
  <si>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</si>
  <si>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</si>
  <si>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</si>
  <si>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</si>
  <si>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</si>
  <si>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</si>
  <si>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</si>
  <si>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</si>
  <si>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</si>
  <si>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</si>
  <si>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</si>
  <si>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</si>
  <si>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</si>
  <si>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</si>
  <si>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</si>
  <si>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</si>
  <si>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</si>
  <si>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</si>
  <si>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</si>
  <si>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</si>
  <si>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</si>
  <si>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</si>
  <si>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</si>
  <si>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</si>
  <si>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</si>
  <si>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</si>
  <si>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</si>
  <si>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</si>
  <si>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</si>
  <si>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</si>
  <si>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</si>
  <si>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</si>
  <si>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</si>
  <si>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</si>
  <si>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</si>
  <si>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</si>
  <si>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</si>
  <si>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</si>
  <si>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</si>
  <si>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</si>
  <si>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</si>
  <si>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</si>
  <si>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</si>
  <si>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</si>
  <si>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</si>
  <si>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</si>
  <si>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</si>
  <si>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</si>
  <si>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</si>
  <si>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</si>
  <si>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</si>
  <si>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</si>
  <si>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</si>
  <si>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</si>
  <si>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</si>
  <si>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</si>
  <si>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</si>
  <si>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</si>
  <si>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</si>
  <si>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</si>
  <si>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</si>
  <si>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</si>
  <si>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</si>
  <si>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</si>
  <si>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</si>
  <si>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</si>
  <si>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</si>
  <si>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</si>
  <si>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</si>
  <si>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</si>
  <si>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</si>
  <si>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</si>
  <si>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</si>
  <si>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</si>
  <si>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</si>
  <si>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</si>
  <si>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</si>
  <si>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</si>
  <si>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</si>
  <si>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</si>
  <si>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</si>
  <si>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</si>
  <si>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</si>
  <si>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</si>
  <si>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</si>
  <si>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</si>
  <si>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</si>
  <si>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</si>
  <si>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</si>
  <si>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</si>
  <si>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</si>
  <si>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</si>
  <si>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</si>
  <si>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</si>
  <si>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</si>
  <si>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</si>
  <si>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</si>
  <si>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</si>
  <si>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</si>
  <si>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</si>
  <si>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</si>
  <si>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</si>
  <si>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</si>
  <si>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</si>
  <si>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</si>
  <si>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</si>
  <si>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</si>
  <si>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</si>
  <si>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</si>
  <si>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</si>
  <si>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</si>
  <si>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</si>
  <si>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</si>
  <si>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</si>
  <si>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</si>
  <si>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</si>
  <si>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</si>
  <si>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</si>
  <si>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</si>
  <si>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</si>
  <si>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</si>
  <si>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</si>
  <si>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</si>
  <si>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</si>
  <si>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</si>
  <si>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</si>
  <si>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</si>
  <si>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</si>
  <si>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</si>
  <si>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</si>
  <si>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</si>
  <si>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</si>
  <si>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</si>
  <si>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</si>
  <si>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</si>
  <si>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</si>
  <si>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</si>
  <si>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</si>
  <si>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</si>
  <si>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</si>
  <si>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</si>
  <si>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</si>
  <si>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</si>
  <si>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</si>
  <si>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</si>
  <si>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</si>
  <si>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</si>
  <si>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</si>
  <si>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</si>
  <si>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</si>
  <si>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</si>
  <si>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</si>
  <si>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</si>
  <si>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</si>
  <si>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</si>
  <si>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</si>
  <si>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</si>
  <si>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</si>
  <si>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</si>
  <si>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</si>
  <si>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</si>
  <si>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</si>
  <si>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</si>
  <si>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</si>
  <si>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</si>
  <si>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</si>
  <si>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</si>
  <si>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</si>
  <si>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</si>
  <si>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</si>
  <si>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</si>
  <si>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</si>
  <si>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</si>
  <si>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</si>
  <si>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</si>
  <si>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</si>
  <si>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</si>
  <si>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</si>
  <si>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</si>
  <si>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</si>
  <si>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</si>
  <si>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</si>
  <si>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</si>
  <si>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</si>
  <si>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</si>
  <si>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</si>
  <si>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</si>
  <si>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</si>
  <si>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</si>
  <si>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</si>
  <si>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</si>
  <si>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</si>
  <si>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</si>
  <si>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</si>
  <si>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</si>
  <si>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</si>
  <si>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</si>
  <si>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</si>
  <si>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</si>
  <si>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</si>
  <si>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</si>
  <si>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</si>
  <si>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</si>
  <si>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</si>
  <si>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</si>
  <si>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</si>
  <si>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</si>
  <si>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</si>
  <si>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</si>
  <si>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</si>
  <si>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</si>
  <si>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</si>
  <si>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</si>
  <si>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</si>
  <si>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</si>
  <si>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</si>
  <si>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</si>
  <si>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</si>
  <si>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</si>
  <si>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</si>
  <si>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</si>
  <si>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</si>
  <si>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</si>
  <si>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</si>
  <si>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</si>
  <si>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</si>
  <si>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</si>
  <si>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</si>
  <si>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</si>
  <si>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</si>
  <si>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</si>
  <si>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</si>
  <si>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</si>
  <si>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</si>
  <si>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</si>
  <si>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</si>
  <si>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</si>
  <si>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</si>
  <si>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</si>
  <si>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</si>
  <si>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</si>
  <si>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</si>
  <si>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</si>
  <si>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</si>
  <si>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</si>
  <si>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</si>
  <si>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</si>
  <si>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</si>
  <si>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</si>
  <si>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</si>
  <si>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</si>
  <si>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</si>
  <si>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</si>
  <si>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</si>
  <si>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</si>
  <si>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</si>
  <si>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</si>
  <si>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</si>
  <si>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</si>
  <si>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</si>
  <si>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</si>
  <si>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</si>
  <si>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</si>
  <si>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</si>
  <si>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</si>
  <si>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</si>
  <si>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</si>
  <si>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</si>
  <si>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</si>
  <si>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</si>
  <si>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</si>
  <si>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</si>
  <si>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</si>
  <si>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</si>
  <si>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</si>
  <si>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</si>
  <si>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</si>
  <si>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</si>
  <si>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</si>
  <si>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</si>
  <si>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</si>
  <si>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</si>
  <si>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</si>
  <si>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</si>
  <si>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</si>
  <si>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</si>
  <si>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</si>
  <si>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</si>
  <si>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</si>
  <si>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</si>
  <si>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</si>
  <si>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</si>
  <si>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</si>
  <si>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</si>
  <si>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</si>
  <si>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</si>
  <si>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</si>
  <si>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</si>
  <si>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</si>
  <si>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</si>
  <si>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</si>
  <si>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</si>
  <si>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</si>
  <si>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</si>
  <si>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</si>
  <si>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</si>
  <si>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</si>
  <si>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</si>
  <si>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</si>
  <si>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</si>
  <si>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</si>
  <si>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</si>
  <si>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</si>
  <si>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</si>
  <si>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</si>
  <si>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</si>
  <si>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</si>
  <si>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</si>
  <si>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</si>
  <si>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</si>
  <si>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</si>
  <si>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</si>
  <si>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</si>
  <si>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</si>
  <si>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</si>
  <si>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</si>
  <si>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</si>
  <si>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</si>
  <si>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</si>
  <si>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</si>
  <si>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</si>
  <si>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</si>
  <si>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</si>
  <si>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</si>
  <si>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</si>
  <si>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</si>
  <si>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</si>
  <si>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</si>
  <si>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</si>
  <si>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</si>
  <si>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</si>
  <si>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</si>
  <si>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</si>
  <si>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</si>
  <si>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</si>
  <si>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</si>
  <si>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</si>
  <si>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</si>
  <si>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</si>
  <si>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</si>
  <si>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</si>
  <si>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</si>
  <si>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</si>
  <si>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</si>
  <si>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</si>
  <si>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</si>
  <si>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</si>
  <si>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</si>
  <si>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</si>
  <si>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</si>
  <si>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</si>
  <si>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</si>
  <si>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</si>
  <si>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</si>
  <si>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</si>
  <si>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</si>
  <si>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</si>
  <si>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</si>
  <si>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</si>
  <si>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</si>
  <si>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</si>
  <si>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</si>
  <si>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</si>
  <si>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</si>
  <si>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</si>
  <si>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</si>
  <si>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</si>
  <si>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</si>
  <si>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</si>
  <si>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</si>
  <si>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</si>
  <si>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</si>
  <si>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</si>
  <si>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</si>
  <si>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</si>
  <si>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</si>
  <si>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</si>
  <si>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</si>
  <si>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</si>
  <si>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</si>
  <si>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</si>
  <si>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</si>
  <si>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</si>
  <si>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</si>
  <si>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</si>
  <si>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</si>
  <si>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</si>
  <si>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</si>
  <si>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</si>
  <si>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</si>
  <si>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</si>
  <si>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</si>
  <si>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</si>
  <si>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</si>
  <si>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</si>
  <si>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</si>
  <si>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</si>
  <si>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</si>
  <si>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</si>
  <si>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</si>
  <si>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</si>
  <si>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</si>
  <si>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</si>
  <si>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</si>
  <si>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</si>
  <si>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</si>
  <si>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</si>
  <si>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</si>
  <si>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</si>
  <si>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</si>
  <si>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</si>
  <si>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</si>
  <si>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</si>
  <si>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</si>
  <si>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</si>
  <si>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</si>
  <si>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</si>
  <si>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</si>
  <si>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</si>
  <si>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</si>
  <si>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</si>
  <si>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</si>
  <si>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</si>
  <si>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</si>
  <si>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</si>
  <si>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</si>
  <si>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</si>
  <si>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</si>
  <si>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</si>
  <si>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</si>
  <si>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</si>
  <si>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</si>
  <si>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</si>
  <si>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</si>
  <si>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</si>
  <si>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</si>
  <si>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</si>
  <si>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</si>
  <si>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</si>
  <si>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</si>
  <si>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</si>
  <si>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</si>
  <si>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</si>
  <si>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</si>
  <si>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</si>
  <si>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</si>
  <si>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</si>
  <si>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</si>
  <si>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</si>
  <si>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</si>
  <si>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</si>
  <si>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</si>
  <si>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</si>
  <si>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</si>
  <si>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</si>
  <si>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</si>
  <si>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</si>
  <si>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</si>
  <si>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</si>
  <si>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</si>
  <si>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</si>
  <si>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</si>
  <si>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</si>
  <si>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</si>
  <si>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</si>
  <si>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</si>
  <si>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</si>
  <si>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</si>
  <si>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</si>
  <si>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</si>
  <si>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</si>
  <si>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</si>
  <si>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</si>
  <si>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</si>
  <si>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</si>
  <si>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</si>
  <si>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</si>
  <si>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</si>
  <si>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</si>
  <si>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</si>
  <si>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</si>
  <si>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</si>
  <si>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</si>
  <si>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</si>
  <si>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</si>
  <si>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</si>
  <si>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</si>
  <si>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</si>
  <si>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</si>
  <si>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</si>
  <si>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</si>
  <si>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</si>
  <si>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</si>
  <si>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</si>
  <si>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</si>
  <si>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</si>
  <si>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</si>
  <si>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</si>
  <si>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</si>
  <si>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</si>
  <si>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</si>
  <si>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</si>
  <si>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</si>
  <si>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</si>
  <si>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</si>
  <si>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</si>
  <si>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</si>
  <si>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</si>
  <si>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</si>
  <si>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</si>
  <si>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</si>
  <si>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</si>
  <si>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</si>
  <si>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</si>
  <si>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</si>
  <si>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</si>
  <si>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</si>
  <si>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</si>
  <si>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</si>
  <si>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</si>
  <si>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</si>
  <si>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</si>
  <si>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</si>
  <si>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</si>
  <si>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</si>
  <si>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</si>
  <si>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</si>
  <si>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</si>
  <si>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</si>
  <si>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</si>
  <si>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</si>
  <si>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</si>
  <si>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</si>
  <si>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</si>
  <si>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</si>
  <si>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</si>
  <si>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</si>
  <si>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</si>
  <si>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</si>
  <si>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</si>
  <si>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</si>
  <si>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</si>
  <si>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</si>
  <si>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</si>
  <si>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</si>
  <si>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</si>
  <si>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</si>
  <si>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</si>
  <si>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</si>
  <si>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</si>
  <si>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</si>
  <si>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</si>
  <si>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</si>
  <si>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</si>
  <si>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</si>
  <si>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</si>
  <si>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</si>
  <si>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</si>
  <si>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</si>
  <si>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</si>
  <si>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</si>
  <si>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</si>
  <si>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</si>
  <si>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</si>
  <si>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</si>
  <si>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</si>
  <si>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</si>
  <si>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</si>
  <si>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</si>
  <si>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</si>
  <si>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</si>
  <si>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</si>
  <si>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</si>
  <si>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</si>
  <si>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</si>
  <si>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</si>
  <si>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</si>
  <si>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</si>
  <si>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</si>
  <si>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</si>
  <si>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</si>
  <si>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</si>
  <si>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</si>
  <si>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</si>
  <si>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</si>
  <si>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</si>
  <si>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</si>
  <si>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</si>
  <si>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</si>
  <si>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</si>
  <si>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</si>
  <si>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</si>
  <si>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</si>
  <si>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</si>
  <si>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</si>
  <si>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</si>
  <si>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</si>
  <si>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</si>
  <si>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</si>
  <si>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</si>
  <si>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</si>
  <si>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</si>
  <si>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</si>
  <si>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</si>
  <si>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</si>
  <si>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</si>
  <si>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</si>
  <si>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</si>
  <si>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</si>
  <si>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</si>
  <si>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</si>
  <si>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</si>
  <si>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</si>
  <si>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</si>
  <si>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</si>
  <si>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</si>
  <si>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</si>
  <si>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</si>
  <si>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</si>
  <si>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</si>
  <si>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</si>
  <si>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</si>
  <si>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</si>
  <si>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</si>
  <si>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</si>
  <si>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</si>
  <si>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</si>
  <si>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</si>
  <si>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</si>
  <si>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</si>
  <si>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</si>
  <si>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</si>
  <si>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</si>
  <si>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</si>
  <si>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</si>
  <si>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</si>
  <si>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</si>
  <si>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</si>
  <si>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</si>
  <si>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</si>
  <si>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</si>
  <si>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</si>
  <si>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</si>
  <si>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</si>
  <si>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</si>
  <si>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</si>
  <si>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</si>
  <si>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</si>
  <si>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</si>
  <si>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</si>
  <si>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</si>
  <si>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</si>
  <si>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</si>
  <si>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</si>
  <si>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</si>
  <si>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</si>
  <si>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</si>
  <si>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</si>
  <si>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</si>
  <si>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</si>
  <si>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</si>
  <si>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</si>
  <si>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</si>
  <si>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</si>
  <si>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</si>
  <si>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</si>
  <si>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</si>
  <si>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</si>
  <si>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</si>
  <si>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</si>
  <si>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</si>
  <si>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</si>
  <si>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</si>
  <si>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</si>
  <si>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</si>
  <si>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</si>
  <si>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</si>
  <si>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</si>
  <si>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</si>
  <si>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</si>
  <si>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</si>
  <si>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</si>
  <si>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</si>
  <si>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</si>
  <si>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</si>
  <si>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</si>
  <si>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</si>
  <si>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</si>
  <si>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</si>
  <si>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</si>
  <si>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</si>
  <si>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</si>
  <si>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</si>
  <si>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</si>
  <si>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</si>
  <si>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</si>
  <si>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</si>
  <si>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</si>
  <si>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</si>
  <si>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</si>
  <si>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</si>
  <si>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</si>
  <si>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</si>
  <si>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</si>
  <si>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</si>
  <si>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</si>
  <si>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</si>
  <si>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</si>
  <si>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</si>
  <si>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</si>
  <si>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</si>
  <si>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</si>
  <si>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</si>
  <si>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</si>
  <si>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</si>
  <si>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</si>
  <si>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</si>
  <si>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</si>
  <si>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</si>
  <si>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</si>
  <si>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</si>
  <si>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</si>
  <si>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</si>
  <si>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</si>
  <si>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</si>
  <si>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</si>
  <si>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</si>
  <si>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</si>
  <si>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</si>
  <si>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</si>
  <si>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</si>
  <si>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</si>
  <si>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</si>
  <si>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</si>
  <si>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</si>
  <si>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</si>
  <si>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</si>
  <si>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</si>
  <si>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</si>
  <si>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</si>
  <si>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</si>
  <si>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</si>
  <si>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</si>
  <si>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</si>
  <si>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</si>
  <si>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</si>
  <si>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</si>
  <si>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</si>
  <si>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</si>
  <si>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</si>
  <si>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</si>
  <si>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</si>
  <si>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</si>
  <si>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</si>
  <si>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</si>
  <si>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</si>
  <si>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</si>
  <si>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</si>
  <si>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</si>
  <si>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</si>
  <si>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</si>
  <si>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</si>
  <si>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</si>
  <si>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</si>
  <si>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</si>
  <si>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</si>
  <si>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</si>
  <si>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</si>
  <si>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</si>
  <si>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</si>
  <si>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</si>
  <si>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</si>
  <si>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</si>
  <si>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</si>
  <si>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</si>
  <si>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</si>
  <si>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</si>
  <si>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</si>
  <si>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</si>
  <si>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</si>
  <si>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</si>
  <si>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</si>
  <si>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</si>
  <si>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</si>
  <si>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</si>
  <si>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</si>
  <si>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</si>
  <si>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</si>
  <si>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</si>
  <si>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</si>
  <si>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</si>
  <si>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</si>
  <si>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</si>
  <si>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</si>
  <si>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</si>
  <si>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</si>
  <si>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</si>
  <si>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</si>
  <si>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</si>
  <si>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</si>
  <si>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</si>
  <si>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</si>
  <si>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</si>
  <si>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</si>
  <si>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</si>
  <si>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</si>
  <si>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</si>
  <si>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</si>
  <si>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</si>
  <si>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</si>
  <si>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</si>
  <si>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</si>
  <si>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</si>
  <si>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</si>
  <si>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</si>
  <si>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</si>
  <si>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</si>
  <si>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</si>
  <si>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</si>
  <si>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</si>
  <si>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</si>
  <si>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</si>
  <si>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</si>
  <si>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</si>
  <si>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</si>
  <si>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faixa cm CCO 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</si>
  <si>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</si>
  <si>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</si>
  <si>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</si>
  <si>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</si>
  <si>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</si>
  <si>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>TOM-TIQ</t>
  </si>
  <si>
    <t>TOMTIQ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</si>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</sst>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72" tableBorderDxfId="29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0"/>
    <tableColumn id="8" xr3:uid="{69D5AC3B-4F64-4F8F-AD2A-0AD158918DDD}" name="CORRELATO" dataDxfId="29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213" activePane="bottomRight" state="frozen"/>
      <selection pane="bottomRight" activeCell="BJ220" sqref="BJ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0.5229166666666667</v>
      </c>
      <c r="AU216" s="185">
        <v>0.60416666666666663</v>
      </c>
      <c r="AV216" s="185">
        <v>0.64583333333333337</v>
      </c>
      <c r="AW216" s="185"/>
      <c r="AX216" s="185"/>
      <c r="AY216" s="13">
        <f>IF(D216="","*",IFERROR(IF(ISODD(COUNT(AS216:AX216)),"ERRO",SUM((AT216-AS216),(AV216-AU216),(AX216-AW216))),"ERRO"))</f>
        <v>0.12500000000000011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 t="s">
        <v>976</v>
      </c>
      <c r="BN216" s="20" t="s">
        <v>1005</v>
      </c>
      <c r="BO216" s="180" t="s">
        <v>1115</v>
      </c>
      <c r="BP216" s="24"/>
      <c r="BQ216" s="14" t="str">
        <f>IF(AND(BR216&lt;1,BS216&lt;1),"Produção e Intervalo",IF(BR216&lt;1,"Intervalo",IF(BS216&lt;1,"Produção","Aderente")))</f>
        <v>Aderente</v>
      </c>
      <c r="BR216" s="25">
        <f>IF(OR(B216="",F216=""),"*",AY216/P216)</f>
        <v>1.0000000000000009</v>
      </c>
      <c r="BS216" s="25">
        <f>IF(OR(B216="",F216=""),"*",BA216/Q216)</f>
        <v>1</v>
      </c>
      <c r="BT216" s="271" t="str">
        <f t="shared" si="3"/>
        <v>SuperExecução</v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/>
      <c r="BN217" s="20"/>
      <c r="BO217" s="180"/>
      <c r="BP217" s="248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">
        <v>623</v>
      </c>
      <c r="AJ220" s="10" t="str">
        <f>IF(D220="","*",VLOOKUP(AI220,BS_ATIVIDADE[#All],3,FALSE))</f>
        <v>OUTROS</v>
      </c>
      <c r="AK220" s="146" t="s">
        <v>572</v>
      </c>
      <c r="AL220" s="146" t="s">
        <v>49</v>
      </c>
      <c r="AM220" s="196" t="s">
        <v>1735</v>
      </c>
      <c r="AN220" s="196" t="s">
        <v>1736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0.5444444444444444</v>
      </c>
      <c r="AS220" s="46">
        <v>0.59513888888888888</v>
      </c>
      <c r="AT220" s="46">
        <v>0.63680555555555551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4.166666666666663E-2</v>
      </c>
      <c r="AZ220" s="17"/>
      <c r="BA220" s="186">
        <v>0</v>
      </c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2</v>
      </c>
      <c r="BI220" s="23"/>
      <c r="BJ220" s="23" t="s">
        <v>1737</v>
      </c>
      <c r="BK220" s="23" t="s">
        <v>1738</v>
      </c>
      <c r="BL220" s="22"/>
      <c r="BM220" s="20" t="s">
        <v>973</v>
      </c>
      <c r="BN220" s="20" t="s">
        <v>993</v>
      </c>
      <c r="BO220" s="180" t="s">
        <v>1057</v>
      </c>
      <c r="BP220" s="23" t="s">
        <v>1739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0.49999999999999956</v>
      </c>
      <c r="BS220" s="25">
        <f>IF(OR(B220="",F220=""),"*",BA220/Q220)</f>
        <v>0</v>
      </c>
      <c r="BT220" s="271" t="str">
        <f t="shared" si="3"/>
        <v>PCMVIARecursosInternos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1740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1741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1737</v>
      </c>
      <c r="BK222" s="23" t="s">
        <v>1737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1737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>IF(BN222="","",SUBSTITUTE(BM222," ","")&amp;SUBSTITUTE(BN222," ",""))</f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1742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1743</v>
      </c>
      <c r="N223" s="246" t="s">
        <v>1744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1745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1746</v>
      </c>
      <c r="BK223" s="24" t="s">
        <v>1746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>IF(BN223="","",SUBSTITUTE(BM223," ","")&amp;SUBSTITUTE(BN223," ",""))</f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>
        <v>0</v>
      </c>
      <c r="AT224" s="46">
        <v>0</v>
      </c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>
        <v>0</v>
      </c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0</v>
      </c>
      <c r="BI224" s="23"/>
      <c r="BJ224" s="23" t="s">
        <v>1747</v>
      </c>
      <c r="BK224" s="24" t="s">
        <v>1748</v>
      </c>
      <c r="BL224" s="22"/>
      <c r="BM224" s="20" t="s">
        <v>986</v>
      </c>
      <c r="BN224" s="20" t="s">
        <v>986</v>
      </c>
      <c r="BO224" s="180" t="s">
        <v>986</v>
      </c>
      <c r="BP224" s="24" t="s">
        <v>1748</v>
      </c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>IF(BN224="","",SUBSTITUTE(BM224," ","")&amp;SUBSTITUTE(BN224," ",""))</f>
        <v>SemOportunidadeSemOportunidade</v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1749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1737</v>
      </c>
      <c r="BK226" s="23" t="s">
        <v>1737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1737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>IF(BN226="","",SUBSTITUTE(BM226," ","")&amp;SUBSTITUTE(BN226," ",""))</f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 t="shared" ref="BQ228:BQ229" si="4">IF(AND(BR228&lt;1,BS228&lt;1),"Produção e Intervalo",IF(BR228&lt;1,"Intervalo",IF(BS228&lt;1,"Produção","Aderente")))</f>
        <v>Aderente</v>
      </c>
      <c r="BR228" s="25" t="str">
        <f t="shared" ref="BR228:BR229" si="5">IF(OR(B228="",F228=""),"*",AY228/P228)</f>
        <v>*</v>
      </c>
      <c r="BS228" s="25" t="str">
        <f t="shared" ref="BS228:BS229" si="6"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1750</v>
      </c>
      <c r="N229" s="18" t="s">
        <v>1751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1752</v>
      </c>
      <c r="X229" s="247" t="s">
        <v>956</v>
      </c>
      <c r="Y229" s="20"/>
      <c r="Z229" s="20" t="s">
        <v>961</v>
      </c>
      <c r="AA229" s="347" t="s">
        <v>1753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1754</v>
      </c>
      <c r="BK229" s="23" t="s">
        <v>1754</v>
      </c>
      <c r="BL229" s="22"/>
      <c r="BM229" s="20" t="s">
        <v>968</v>
      </c>
      <c r="BN229" s="20" t="s">
        <v>0</v>
      </c>
      <c r="BO229" s="180" t="s">
        <v>1055</v>
      </c>
      <c r="BP229" s="23" t="s">
        <v>1754</v>
      </c>
      <c r="BQ229" s="14" t="str">
        <f t="shared" si="4"/>
        <v>Produção e Intervalo</v>
      </c>
      <c r="BR229" s="25">
        <f t="shared" si="5"/>
        <v>0</v>
      </c>
      <c r="BS229" s="25">
        <f t="shared" si="6"/>
        <v>0</v>
      </c>
      <c r="BT229" s="271" t="str">
        <f t="shared" si="3"/>
        <v>PátioOperação</v>
      </c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>
        <v>1570</v>
      </c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1755</v>
      </c>
      <c r="BK230" s="24" t="s">
        <v>1756</v>
      </c>
      <c r="BL230" s="22"/>
      <c r="BM230" s="20" t="s">
        <v>980</v>
      </c>
      <c r="BN230" s="20" t="s">
        <v>980</v>
      </c>
      <c r="BO230" s="180" t="s">
        <v>980</v>
      </c>
      <c r="BP230" s="24"/>
      <c r="BQ230" s="14" t="str">
        <f>IF(AND(BR230&lt;1,BS230&lt;1),"Produção e Intervalo",IF(BR230&lt;1,"Intervalo",IF(BS230&lt;1,"Produção","Aderente")))</f>
        <v>Aderente</v>
      </c>
      <c r="BR230" s="25">
        <f>IF(OR(B230="",F230=""),"*",AY230/P230)</f>
        <v>2.9083333333333332</v>
      </c>
      <c r="BS230" s="25">
        <f>IF(OR(B230="",F230=""),"*",BA230/Q230)</f>
        <v>7.85</v>
      </c>
      <c r="BT230" s="271" t="str">
        <f t="shared" si="3"/>
        <v>OKOK</v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1757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>
        <v>0.51527777777777772</v>
      </c>
      <c r="AS231" s="46">
        <v>0.53194444444444444</v>
      </c>
      <c r="AT231" s="46">
        <v>0.57361111111111107</v>
      </c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4.166666666666663E-2</v>
      </c>
      <c r="AZ231" s="17"/>
      <c r="BA231" s="186">
        <v>1</v>
      </c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2</v>
      </c>
      <c r="BI231" s="23"/>
      <c r="BJ231" s="23" t="s">
        <v>1228</v>
      </c>
      <c r="BK231" s="250" t="s">
        <v>1758</v>
      </c>
      <c r="BL231" s="22"/>
      <c r="BM231" s="20" t="s">
        <v>980</v>
      </c>
      <c r="BN231" s="20" t="s">
        <v>980</v>
      </c>
      <c r="BO231" s="180" t="s">
        <v>980</v>
      </c>
      <c r="BP231" s="24"/>
      <c r="BQ231" s="14" t="str">
        <f>IF(AND(BR231&lt;1,BS231&lt;1),"Produção e Intervalo",IF(BR231&lt;1,"Intervalo",IF(BS231&lt;1,"Produção","Aderente")))</f>
        <v>Intervalo</v>
      </c>
      <c r="BR231" s="25">
        <f>IF(OR(B231="",F231=""),"*",AY231/P231)</f>
        <v>0.99999999999999911</v>
      </c>
      <c r="BS231" s="25">
        <f>IF(OR(B231="",F231=""),"*",BA231/Q231)</f>
        <v>1</v>
      </c>
      <c r="BT231" s="271" t="str">
        <f t="shared" si="3"/>
        <v>OKOK</v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0.125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>
        <v>2</v>
      </c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1759</v>
      </c>
      <c r="BL232" s="22"/>
      <c r="BM232" s="20" t="s">
        <v>980</v>
      </c>
      <c r="BN232" s="20" t="s">
        <v>980</v>
      </c>
      <c r="BO232" s="180" t="s">
        <v>980</v>
      </c>
      <c r="BP232" s="24"/>
      <c r="BQ232" s="14" t="str">
        <f>IF(AND(BR232&lt;1,BS232&lt;1),"Produção e Intervalo",IF(BR232&lt;1,"Intervalo",IF(BS232&lt;1,"Produção","Aderente")))</f>
        <v>Aderente</v>
      </c>
      <c r="BR232" s="25">
        <f>IF(OR(B232="",F232=""),"*",AY232/P232)</f>
        <v>0.99999999999999956</v>
      </c>
      <c r="BS232" s="25">
        <f>IF(OR(B232="",F232=""),"*",BA232/Q232)</f>
        <v>1</v>
      </c>
      <c r="BT232" s="271" t="str">
        <f t="shared" si="3"/>
        <v>OKOK</v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1760</v>
      </c>
      <c r="N233" s="18" t="s">
        <v>1761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1762</v>
      </c>
      <c r="W233" s="46" t="s">
        <v>1763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1764</v>
      </c>
      <c r="BK233" s="23" t="s">
        <v>1764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>W7145951</v>
      </c>
      <c r="B235" s="184">
        <v>45951</v>
      </c>
      <c r="C235" s="9">
        <f>IF(BS_CONTROLE[[#This Row],[DATA]]="","",WEEKNUM(BS_CONTROLE[[#This Row],[DATA]]))</f>
        <v>43</v>
      </c>
      <c r="D235" s="247" t="s">
        <v>837</v>
      </c>
      <c r="E235" s="251"/>
      <c r="F235" s="193" t="s">
        <v>623</v>
      </c>
      <c r="G235" s="10" t="str">
        <f>IF(D235="","*",VLOOKUP(F235,BS_ATIVIDADE[#All],3,FALSE))</f>
        <v>OUTROS</v>
      </c>
      <c r="H235" s="194" t="s">
        <v>1217</v>
      </c>
      <c r="I235" s="194" t="s">
        <v>597</v>
      </c>
      <c r="J235" s="245">
        <v>98</v>
      </c>
      <c r="K235" s="245">
        <v>752</v>
      </c>
      <c r="L235" s="92" t="s">
        <v>609</v>
      </c>
      <c r="M235" s="231" t="s">
        <v>1544</v>
      </c>
      <c r="N235" s="231" t="s">
        <v>1545</v>
      </c>
      <c r="O235" s="194">
        <v>0.79166666666666663</v>
      </c>
      <c r="P235" s="194">
        <v>4.1666666666666664E-2</v>
      </c>
      <c r="Q235" s="92">
        <v>1</v>
      </c>
      <c r="R235" s="11" t="str">
        <f>IFERROR(_xlfn.XLOOKUP(F235, BS_ATIVIDADE[ATIVIDADE],BS_ATIVIDADE[UNIDADE] ), "*")</f>
        <v>BINÁRIO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5" s="89" t="str">
        <f>IFERROR(_xlfn.XLOOKUP(J235, BASE_MAPA!$E$2:$E$359, BASE_MAPA!$J$2:$J$359), "ERRO")</f>
        <v>ALTO ARAGUAIA - RONDONOPOLIS</v>
      </c>
      <c r="V235" s="221" t="s">
        <v>1546</v>
      </c>
      <c r="W235" s="194" t="s">
        <v>1588</v>
      </c>
      <c r="X235" s="15" t="s">
        <v>951</v>
      </c>
      <c r="Y235" s="20"/>
      <c r="Z235" s="20" t="s">
        <v>952</v>
      </c>
      <c r="AA235" s="92">
        <v>1</v>
      </c>
      <c r="AB235" s="78" t="s">
        <v>947</v>
      </c>
      <c r="AC235" s="78" t="s">
        <v>609</v>
      </c>
      <c r="AD235" s="194">
        <v>0.79166666666666663</v>
      </c>
      <c r="AE235" s="92">
        <v>9045</v>
      </c>
      <c r="AF235" s="92">
        <v>9047</v>
      </c>
      <c r="AG235" s="92" t="s">
        <v>609</v>
      </c>
      <c r="AH235" s="21"/>
      <c r="AI235" s="17" t="str">
        <f>IF(BS_CONTROLE[[#This Row],[Atividade]]=0, "-", BS_CONTROLE[[#This Row],[Atividade]])</f>
        <v>DESLOCAMENTO</v>
      </c>
      <c r="AJ235" s="10" t="str">
        <f>IF(D235="","*",VLOOKUP(AI235,BS_ATIVIDADE[#All],3,FALSE))</f>
        <v>OUTROS</v>
      </c>
      <c r="AK235" s="146" t="str">
        <f>BS_CONTROLE[[#This Row],[Local - Partida]]</f>
        <v>752RVD</v>
      </c>
      <c r="AL235" s="146" t="str">
        <f>BS_CONTROLE[[#This Row],[Local - Encerramento]]</f>
        <v>TGR2</v>
      </c>
      <c r="AM235" s="196" t="str">
        <f>BS_CONTROLE[[#This Row],[Entre - Estações]]</f>
        <v>TRO-TGR</v>
      </c>
      <c r="AN235" s="196" t="str">
        <f>BS_CONTROLE[[#This Row],[SB]]</f>
        <v>TROTGR</v>
      </c>
      <c r="AO235" s="18">
        <f>BS_CONTROLE[[#This Row],[SUB]]</f>
        <v>98</v>
      </c>
      <c r="AP235" s="18">
        <f>BS_CONTROLE[[#This Row],[KM - Inicio]]</f>
        <v>752</v>
      </c>
      <c r="AQ235" s="18" t="str">
        <f>BS_CONTROLE[[#This Row],[KM - Fim]]</f>
        <v>-</v>
      </c>
      <c r="AR235" s="46"/>
      <c r="AS235" s="46"/>
      <c r="AT235" s="46"/>
      <c r="AU235" s="185"/>
      <c r="AV235" s="185"/>
      <c r="AW235" s="185"/>
      <c r="AX235" s="185"/>
      <c r="AY235" s="13">
        <f>IF(D235="","*",IFERROR(IF(ISODD(COUNT(AS235:AX235)),"ERRO",SUM((AT235-AS235),(AV235-AU235),(AX235-AW235))),"ERRO"))</f>
        <v>0</v>
      </c>
      <c r="AZ235" s="17"/>
      <c r="BA235" s="186"/>
      <c r="BB235" s="11" t="str">
        <f>IFERROR(_xlfn.XLOOKUP(AI235, BS_ATIVIDADE[ATIVIDADE],BS_ATIVIDADE[UNIDADE] ), "*")</f>
        <v>BINÁRIO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5" s="12" t="str">
        <f>IFERROR(_xlfn.XLOOKUP(AO235, BASE_MAPA!$E$2:$E$359, BASE_MAPA!$J$2:$J$359), "ERRO")</f>
        <v>ALTO ARAGUAIA - RONDONOPOLIS</v>
      </c>
      <c r="BF235" s="18" t="str">
        <f>IF(BS_CONTROLE[[#This Row],[Responsavel pelo boletim]]=0, "-", BS_CONTROLE[[#This Row],[Responsavel pelo boletim]])</f>
        <v>Adriano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Produção e Intervalo</v>
      </c>
      <c r="BR235" s="25">
        <f>IF(OR(B235="",F235=""),"*",AY235/P235)</f>
        <v>0</v>
      </c>
      <c r="BS235" s="25">
        <f>IF(OR(B235="",F235=""),"*",BA235/Q235)</f>
        <v>0</v>
      </c>
      <c r="BT235" s="271" t="str">
        <f t="shared" si="3"/>
        <v/>
      </c>
    </row>
    <row r="236" spans="1:72" hidden="1">
      <c r="A236" s="58" t="str">
        <f>D236&amp;B236</f>
        <v>E1445951</v>
      </c>
      <c r="B236" s="184">
        <v>45951</v>
      </c>
      <c r="C236" s="9">
        <f>IF(BS_CONTROLE[[#This Row],[DATA]]="","",WEEKNUM(BS_CONTROLE[[#This Row],[DATA]]))</f>
        <v>43</v>
      </c>
      <c r="D236" s="15" t="s">
        <v>748</v>
      </c>
      <c r="E236" s="16"/>
      <c r="F236" s="78" t="s">
        <v>706</v>
      </c>
      <c r="G236" s="10" t="str">
        <f>IF(D236="","*",VLOOKUP(F236,BS_ATIVIDADE[#All],3,FALSE))</f>
        <v>MECANIZAÇÃO - ESMERILHADORA</v>
      </c>
      <c r="H236" s="194" t="s">
        <v>74</v>
      </c>
      <c r="I236" s="194" t="s">
        <v>51</v>
      </c>
      <c r="J236" s="245">
        <v>98</v>
      </c>
      <c r="K236" s="245">
        <v>721</v>
      </c>
      <c r="L236" s="92" t="s">
        <v>609</v>
      </c>
      <c r="M236" s="18" t="s">
        <v>1634</v>
      </c>
      <c r="N236" s="18" t="s">
        <v>1765</v>
      </c>
      <c r="O236" s="194">
        <v>0.79166666666666663</v>
      </c>
      <c r="P236" s="194">
        <v>4.1666666666666664E-2</v>
      </c>
      <c r="Q236" s="92">
        <v>1</v>
      </c>
      <c r="R236" s="11" t="str">
        <f>IFERROR(_xlfn.XLOOKUP(F236, BS_ATIVIDADE[ATIVIDADE],BS_ATIVIDADE[UNIDADE] ), "*")</f>
        <v>M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6" s="89" t="str">
        <f>IFERROR(_xlfn.XLOOKUP(J236, BASE_MAPA!$E$2:$E$359, BASE_MAPA!$J$2:$J$359), "ERRO")</f>
        <v>ALTO ARAGUAIA - RONDONOPOLIS</v>
      </c>
      <c r="V236" s="221" t="s">
        <v>1230</v>
      </c>
      <c r="W236" s="305" t="s">
        <v>1766</v>
      </c>
      <c r="X236" s="15" t="s">
        <v>956</v>
      </c>
      <c r="Y236" s="20"/>
      <c r="Z236" s="20" t="s">
        <v>957</v>
      </c>
      <c r="AA236" s="155">
        <v>1</v>
      </c>
      <c r="AB236" s="78" t="s">
        <v>947</v>
      </c>
      <c r="AC236" s="78" t="s">
        <v>942</v>
      </c>
      <c r="AD236" s="194">
        <v>0.83333333333333337</v>
      </c>
      <c r="AE236" s="92">
        <v>6245</v>
      </c>
      <c r="AF236" s="92">
        <v>6246</v>
      </c>
      <c r="AG236" s="92" t="s">
        <v>609</v>
      </c>
      <c r="AH236" s="21"/>
      <c r="AI236" s="17" t="str">
        <f>IF(BS_CONTROLE[[#This Row],[Atividade]]=0, "-", BS_CONTROLE[[#This Row],[Atividade]])</f>
        <v>MECANIZAÇÃO - ESMERILHADORA</v>
      </c>
      <c r="AJ236" s="10" t="str">
        <f>IF(D236="","*",VLOOKUP(AI236,BS_ATIVIDADE[#All],3,FALSE))</f>
        <v>MECANIZAÇÃO - ESMERILHADORA</v>
      </c>
      <c r="AK236" s="146" t="str">
        <f>BS_CONTROLE[[#This Row],[Local - Partida]]</f>
        <v>TSF2</v>
      </c>
      <c r="AL236" s="146" t="str">
        <f>BS_CONTROLE[[#This Row],[Local - Encerramento]]</f>
        <v>TIQ2</v>
      </c>
      <c r="AM236" s="196" t="str">
        <f>BS_CONTROLE[[#This Row],[Entre - Estações]]</f>
        <v>TSF-TIQ</v>
      </c>
      <c r="AN236" s="196" t="str">
        <f>BS_CONTROLE[[#This Row],[SB]]</f>
        <v xml:space="preserve">TSFTIQ </v>
      </c>
      <c r="AO236" s="18">
        <f>BS_CONTROLE[[#This Row],[SUB]]</f>
        <v>98</v>
      </c>
      <c r="AP236" s="18">
        <f>BS_CONTROLE[[#This Row],[KM - Inicio]]</f>
        <v>721</v>
      </c>
      <c r="AQ236" s="18" t="str">
        <f>BS_CONTROLE[[#This Row],[KM - Fim]]</f>
        <v>-</v>
      </c>
      <c r="AR236" s="46"/>
      <c r="AS236" s="46"/>
      <c r="AT236" s="46"/>
      <c r="AU236" s="185"/>
      <c r="AV236" s="185"/>
      <c r="AW236" s="185"/>
      <c r="AX236" s="185"/>
      <c r="AY236" s="13">
        <f>IF(D236="","*",IFERROR(IF(ISODD(COUNT(AS236:AX236)),"ERRO",SUM((AT236-AS236),(AV236-AU236),(AX236-AW236))),"ERRO"))</f>
        <v>0</v>
      </c>
      <c r="AZ236" s="17"/>
      <c r="BA236" s="186"/>
      <c r="BB236" s="11" t="str">
        <f>IFERROR(_xlfn.XLOOKUP(AI236, BS_ATIVIDADE[ATIVIDADE],BS_ATIVIDADE[UNIDADE] ), "*")</f>
        <v>M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6" s="12" t="str">
        <f>IFERROR(_xlfn.XLOOKUP(AO236, BASE_MAPA!$E$2:$E$359, BASE_MAPA!$J$2:$J$359), "ERRO")</f>
        <v>ALTO ARAGUAIA - RONDONOPOLIS</v>
      </c>
      <c r="BF236" s="18" t="str">
        <f>IF(BS_CONTROLE[[#This Row],[Responsavel pelo boletim]]=0, "-", BS_CONTROLE[[#This Row],[Responsavel pelo boletim]])</f>
        <v>Fernanda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Produção e Intervalo</v>
      </c>
      <c r="BR236" s="25">
        <f>IF(OR(B236="",F236=""),"*",AY236/P236)</f>
        <v>0</v>
      </c>
      <c r="BS236" s="25">
        <f>IF(OR(B236="",F236=""),"*",BA236/Q236)</f>
        <v>0</v>
      </c>
      <c r="BT236" s="271" t="str">
        <f t="shared" si="3"/>
        <v/>
      </c>
    </row>
    <row r="237" spans="1:72" hidden="1">
      <c r="A237" s="58" t="str">
        <f>D237&amp;B237</f>
        <v>W7045951</v>
      </c>
      <c r="B237" s="184">
        <v>45951</v>
      </c>
      <c r="C237" s="9">
        <f>IF(BS_CONTROLE[[#This Row],[DATA]]="","",WEEKNUM(BS_CONTROLE[[#This Row],[DATA]]))</f>
        <v>43</v>
      </c>
      <c r="D237" s="247" t="s">
        <v>836</v>
      </c>
      <c r="E237" s="251"/>
      <c r="F237" s="193" t="s">
        <v>623</v>
      </c>
      <c r="G237" s="10" t="str">
        <f>IF(D237="","*",VLOOKUP(F237,BS_ATIVIDADE[#All],3,FALSE))</f>
        <v>OUTROS</v>
      </c>
      <c r="H237" s="194" t="s">
        <v>51</v>
      </c>
      <c r="I237" s="194" t="s">
        <v>572</v>
      </c>
      <c r="J237" s="245">
        <v>98</v>
      </c>
      <c r="K237" s="245">
        <v>617</v>
      </c>
      <c r="L237" s="92" t="s">
        <v>609</v>
      </c>
      <c r="M237" s="231" t="s">
        <v>1767</v>
      </c>
      <c r="N237" s="231" t="s">
        <v>1768</v>
      </c>
      <c r="O237" s="194">
        <v>0.5</v>
      </c>
      <c r="P237" s="194">
        <v>4.1666666666666664E-2</v>
      </c>
      <c r="Q237" s="92">
        <v>1</v>
      </c>
      <c r="R237" s="11" t="str">
        <f>IFERROR(_xlfn.XLOOKUP(F237, BS_ATIVIDADE[ATIVIDADE],BS_ATIVIDADE[UNIDADE] ), "*")</f>
        <v>BINÁRIO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7" s="89" t="str">
        <f>IFERROR(_xlfn.XLOOKUP(J237, BASE_MAPA!$E$2:$E$359, BASE_MAPA!$J$2:$J$359), "ERRO")</f>
        <v>ALTO ARAGUAIA - RONDONOPOLIS</v>
      </c>
      <c r="V237" s="225" t="s">
        <v>1347</v>
      </c>
      <c r="W237" s="46" t="s">
        <v>1227</v>
      </c>
      <c r="X237" s="15" t="s">
        <v>956</v>
      </c>
      <c r="Y237" s="20"/>
      <c r="Z237" s="20" t="s">
        <v>952</v>
      </c>
      <c r="AA237" s="155" t="s">
        <v>1362</v>
      </c>
      <c r="AB237" s="78" t="s">
        <v>947</v>
      </c>
      <c r="AC237" s="78" t="s">
        <v>942</v>
      </c>
      <c r="AD237" s="194">
        <v>0.33333333333333331</v>
      </c>
      <c r="AE237" s="92">
        <v>9346</v>
      </c>
      <c r="AF237" s="92">
        <v>9372</v>
      </c>
      <c r="AG237" s="92">
        <v>11</v>
      </c>
      <c r="AH237" s="21"/>
      <c r="AI237" s="17" t="str">
        <f>IF(BS_CONTROLE[[#This Row],[Atividade]]=0, "-", BS_CONTROLE[[#This Row],[Atividade]])</f>
        <v>DESLOCAMENTO</v>
      </c>
      <c r="AJ237" s="10" t="str">
        <f>IF(D237="","*",VLOOKUP(AI237,BS_ATIVIDADE[#All],3,FALSE))</f>
        <v>OUTROS</v>
      </c>
      <c r="AK237" s="146" t="str">
        <f>BS_CONTROLE[[#This Row],[Local - Partida]]</f>
        <v>TIQ2</v>
      </c>
      <c r="AL237" s="146" t="str">
        <f>BS_CONTROLE[[#This Row],[Local - Encerramento]]</f>
        <v>TOM2</v>
      </c>
      <c r="AM237" s="196" t="str">
        <f>BS_CONTROLE[[#This Row],[Entre - Estações]]</f>
        <v>TIQ-TOM</v>
      </c>
      <c r="AN237" s="196" t="str">
        <f>BS_CONTROLE[[#This Row],[SB]]</f>
        <v>TIQTOM</v>
      </c>
      <c r="AO237" s="18">
        <f>BS_CONTROLE[[#This Row],[SUB]]</f>
        <v>98</v>
      </c>
      <c r="AP237" s="18">
        <f>BS_CONTROLE[[#This Row],[KM - Inicio]]</f>
        <v>617</v>
      </c>
      <c r="AQ237" s="18" t="str">
        <f>BS_CONTROLE[[#This Row],[KM - Fim]]</f>
        <v>-</v>
      </c>
      <c r="AR237" s="46"/>
      <c r="AS237" s="46"/>
      <c r="AT237" s="46"/>
      <c r="AU237" s="185"/>
      <c r="AV237" s="185"/>
      <c r="AW237" s="185"/>
      <c r="AX237" s="185"/>
      <c r="AY237" s="13">
        <f>IF(D237="","*",IFERROR(IF(ISODD(COUNT(AS237:AX237)),"ERRO",SUM((AT237-AS237),(AV237-AU237),(AX237-AW237))),"ERRO"))</f>
        <v>0</v>
      </c>
      <c r="AZ237" s="17"/>
      <c r="BA237" s="186"/>
      <c r="BB237" s="11" t="str">
        <f>IFERROR(_xlfn.XLOOKUP(AI237, BS_ATIVIDADE[ATIVIDADE],BS_ATIVIDADE[UNIDADE] ), "*")</f>
        <v>BINÁRIO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7" s="12" t="str">
        <f>IFERROR(_xlfn.XLOOKUP(AO237, BASE_MAPA!$E$2:$E$359, BASE_MAPA!$J$2:$J$359), "ERRO")</f>
        <v>ALTO ARAGUAIA - RONDONOPOLIS</v>
      </c>
      <c r="BF237" s="18" t="str">
        <f>IF(BS_CONTROLE[[#This Row],[Responsavel pelo boletim]]=0, "-", BS_CONTROLE[[#This Row],[Responsavel pelo boletim]])</f>
        <v>Ronaldo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Produção e Intervalo</v>
      </c>
      <c r="BR237" s="25">
        <f>IF(OR(B237="",F237=""),"*",AY237/P237)</f>
        <v>0</v>
      </c>
      <c r="BS237" s="25">
        <f>IF(OR(B237="",F237=""),"*",BA237/Q237)</f>
        <v>0</v>
      </c>
      <c r="BT237" s="271" t="str">
        <f t="shared" si="3"/>
        <v/>
      </c>
    </row>
    <row r="238" spans="1:72" hidden="1">
      <c r="A238" s="58" t="str">
        <f>D238&amp;B238</f>
        <v>BRUNO (TF-525)45951</v>
      </c>
      <c r="B238" s="184">
        <v>45951</v>
      </c>
      <c r="C238" s="9">
        <f>IF(BS_CONTROLE[[#This Row],[DATA]]="","",WEEKNUM(BS_CONTROLE[[#This Row],[DATA]]))</f>
        <v>43</v>
      </c>
      <c r="D238" s="15" t="s">
        <v>863</v>
      </c>
      <c r="E238" s="16"/>
      <c r="F238" s="78" t="s">
        <v>792</v>
      </c>
      <c r="G238" s="10" t="str">
        <f>IF(D238="","*",VLOOKUP(F238,BS_ATIVIDADE[#All],3,FALSE))</f>
        <v>SOLDA</v>
      </c>
      <c r="H238" s="19" t="s">
        <v>609</v>
      </c>
      <c r="I238" s="19" t="s">
        <v>609</v>
      </c>
      <c r="J238" s="18">
        <v>98</v>
      </c>
      <c r="K238" s="18">
        <v>529.1</v>
      </c>
      <c r="L238" s="83">
        <v>500</v>
      </c>
      <c r="M238" s="18" t="s">
        <v>1414</v>
      </c>
      <c r="N238" s="18" t="s">
        <v>1415</v>
      </c>
      <c r="O238" s="19">
        <v>0.375</v>
      </c>
      <c r="P238" s="19">
        <v>0.125</v>
      </c>
      <c r="Q238" s="83">
        <v>2</v>
      </c>
      <c r="R238" s="11" t="str">
        <f>IFERROR(_xlfn.XLOOKUP(F238, BS_ATIVIDADE[ATIVIDADE],BS_ATIVIDADE[UNIDADE] ), "*")</f>
        <v>Nº DE SOLDA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8" s="89" t="str">
        <f>IFERROR(_xlfn.XLOOKUP(J238, BASE_MAPA!$E$2:$E$359, BASE_MAPA!$J$2:$J$359), "ERRO")</f>
        <v>ALTO ARAGUAIA - RONDONOPOLIS</v>
      </c>
      <c r="V238" s="225" t="s">
        <v>1244</v>
      </c>
      <c r="W238" s="46" t="s">
        <v>1252</v>
      </c>
      <c r="X238" s="15" t="s">
        <v>951</v>
      </c>
      <c r="Y238" s="20"/>
      <c r="Z238" s="20" t="s">
        <v>952</v>
      </c>
      <c r="AA238" s="170" t="s">
        <v>609</v>
      </c>
      <c r="AB238" s="17" t="s">
        <v>609</v>
      </c>
      <c r="AC238" s="17"/>
      <c r="AD238" s="46" t="s">
        <v>609</v>
      </c>
      <c r="AE238" s="83" t="s">
        <v>609</v>
      </c>
      <c r="AF238" s="83" t="s">
        <v>609</v>
      </c>
      <c r="AG238" s="83" t="s">
        <v>609</v>
      </c>
      <c r="AH238" s="21"/>
      <c r="AI238" s="17" t="str">
        <f>IF(BS_CONTROLE[[#This Row],[Atividade]]=0, "-", BS_CONTROLE[[#This Row],[Atividade]])</f>
        <v>PDM - SOLDA</v>
      </c>
      <c r="AJ238" s="10" t="str">
        <f>IF(D238="","*",VLOOKUP(AI238,BS_ATIVIDADE[#All],3,FALSE))</f>
        <v>SOLDA</v>
      </c>
      <c r="AK238" s="146" t="str">
        <f>BS_CONTROLE[[#This Row],[Local - Partida]]</f>
        <v>-</v>
      </c>
      <c r="AL238" s="146" t="str">
        <f>BS_CONTROLE[[#This Row],[Local - Encerramento]]</f>
        <v>-</v>
      </c>
      <c r="AM238" s="196" t="str">
        <f>BS_CONTROLE[[#This Row],[Entre - Estações]]</f>
        <v>TBE-S</v>
      </c>
      <c r="AN238" s="196" t="str">
        <f>BS_CONTROLE[[#This Row],[SB]]</f>
        <v>TBES</v>
      </c>
      <c r="AO238" s="18">
        <f>BS_CONTROLE[[#This Row],[SUB]]</f>
        <v>98</v>
      </c>
      <c r="AP238" s="18">
        <f>BS_CONTROLE[[#This Row],[KM - Inicio]]</f>
        <v>529.1</v>
      </c>
      <c r="AQ238" s="18">
        <f>BS_CONTROLE[[#This Row],[KM - Fim]]</f>
        <v>500</v>
      </c>
      <c r="AR238" s="46"/>
      <c r="AS238" s="46"/>
      <c r="AT238" s="46"/>
      <c r="AU238" s="185"/>
      <c r="AV238" s="185"/>
      <c r="AW238" s="185"/>
      <c r="AX238" s="185"/>
      <c r="AY238" s="13">
        <f>IF(D238="","*",IFERROR(IF(ISODD(COUNT(AS238:AX238)),"ERRO",SUM((AT238-AS238),(AV238-AU238),(AX238-AW238))),"ERRO"))</f>
        <v>0</v>
      </c>
      <c r="AZ238" s="17"/>
      <c r="BA238" s="186"/>
      <c r="BB238" s="11" t="str">
        <f>IFERROR(_xlfn.XLOOKUP(AI238, BS_ATIVIDADE[ATIVIDADE],BS_ATIVIDADE[UNIDADE] ), "*")</f>
        <v>Nº DE SOLDA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8" s="12" t="str">
        <f>IFERROR(_xlfn.XLOOKUP(AO238, BASE_MAPA!$E$2:$E$359, BASE_MAPA!$J$2:$J$359), "ERRO")</f>
        <v>ALTO ARAGUAIA - RONDONOPOLIS</v>
      </c>
      <c r="BF238" s="18" t="str">
        <f>IF(BS_CONTROLE[[#This Row],[Responsavel pelo boletim]]=0, "-", BS_CONTROLE[[#This Row],[Responsavel pelo boletim]])</f>
        <v>Bruno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Produção e Intervalo</v>
      </c>
      <c r="BR238" s="25">
        <f>IF(OR(B238="",F238=""),"*",AY238/P238)</f>
        <v>0</v>
      </c>
      <c r="BS238" s="25">
        <f>IF(OR(B238="",F238=""),"*",BA238/Q238)</f>
        <v>0</v>
      </c>
      <c r="BT238" s="271" t="str">
        <f t="shared" si="3"/>
        <v/>
      </c>
    </row>
    <row r="239" spans="1:72" hidden="1">
      <c r="A239" s="58" t="str">
        <f>D239&amp;B239</f>
        <v>CLEITON (TF-519)45951</v>
      </c>
      <c r="B239" s="184">
        <v>45951</v>
      </c>
      <c r="C239" s="9">
        <f>IF(BS_CONTROLE[[#This Row],[DATA]]="","",WEEKNUM(BS_CONTROLE[[#This Row],[DATA]]))</f>
        <v>43</v>
      </c>
      <c r="D239" s="15" t="s">
        <v>870</v>
      </c>
      <c r="E239" s="16"/>
      <c r="F239" s="17" t="s">
        <v>766</v>
      </c>
      <c r="G239" s="10" t="str">
        <f>IF(D239="","*",VLOOKUP(F239,BS_ATIVIDADE[#All],3,FALSE))</f>
        <v>AMV</v>
      </c>
      <c r="H239" s="19" t="s">
        <v>609</v>
      </c>
      <c r="I239" s="19" t="s">
        <v>609</v>
      </c>
      <c r="J239" s="18">
        <v>74</v>
      </c>
      <c r="K239" s="18">
        <v>403.13</v>
      </c>
      <c r="L239" s="83" t="s">
        <v>609</v>
      </c>
      <c r="M239" s="18" t="s">
        <v>1769</v>
      </c>
      <c r="N239" s="18" t="s">
        <v>1770</v>
      </c>
      <c r="O239" s="19">
        <v>0.41666666666666669</v>
      </c>
      <c r="P239" s="19">
        <v>0.125</v>
      </c>
      <c r="Q239" s="83">
        <v>1</v>
      </c>
      <c r="R239" s="11" t="str">
        <f>IFERROR(_xlfn.XLOOKUP(F239, BS_ATIVIDADE[ATIVIDADE],BS_ATIVIDADE[UNIDADE] ), "*")</f>
        <v>Nº DE PEÇAS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9" s="89" t="str">
        <f>IFERROR(_xlfn.XLOOKUP(J239, BASE_MAPA!$E$2:$E$359, BASE_MAPA!$J$2:$J$359), "ERRO")</f>
        <v>MARCO INICIAL - ALTO ARAGUAIA</v>
      </c>
      <c r="V239" s="225" t="s">
        <v>1323</v>
      </c>
      <c r="W239" s="46" t="s">
        <v>1771</v>
      </c>
      <c r="X239" s="15" t="s">
        <v>956</v>
      </c>
      <c r="Y239" s="20"/>
      <c r="Z239" s="20" t="s">
        <v>957</v>
      </c>
      <c r="AA239" s="170" t="s">
        <v>609</v>
      </c>
      <c r="AB239" s="17" t="s">
        <v>609</v>
      </c>
      <c r="AC239" s="17" t="s">
        <v>609</v>
      </c>
      <c r="AD239" s="46" t="s">
        <v>609</v>
      </c>
      <c r="AE239" s="83" t="s">
        <v>609</v>
      </c>
      <c r="AF239" s="83" t="s">
        <v>609</v>
      </c>
      <c r="AG239" s="83" t="s">
        <v>609</v>
      </c>
      <c r="AH239" s="21"/>
      <c r="AI239" s="17" t="str">
        <f>IF(BS_CONTROLE[[#This Row],[Atividade]]=0, "-", BS_CONTROLE[[#This Row],[Atividade]])</f>
        <v>PDM - AMV - JACARÉ</v>
      </c>
      <c r="AJ239" s="10" t="str">
        <f>IF(D239="","*",VLOOKUP(AI239,BS_ATIVIDADE[#All],3,FALSE))</f>
        <v>AMV</v>
      </c>
      <c r="AK239" s="146" t="str">
        <f>BS_CONTROLE[[#This Row],[Local - Partida]]</f>
        <v>-</v>
      </c>
      <c r="AL239" s="146" t="str">
        <f>BS_CONTROLE[[#This Row],[Local - Encerramento]]</f>
        <v>-</v>
      </c>
      <c r="AM239" s="196" t="str">
        <f>BS_CONTROLE[[#This Row],[Entre - Estações]]</f>
        <v>TMT-N</v>
      </c>
      <c r="AN239" s="196" t="str">
        <f>BS_CONTROLE[[#This Row],[SB]]</f>
        <v>TMTN</v>
      </c>
      <c r="AO239" s="18">
        <f>BS_CONTROLE[[#This Row],[SUB]]</f>
        <v>74</v>
      </c>
      <c r="AP239" s="18">
        <f>BS_CONTROLE[[#This Row],[KM - Inicio]]</f>
        <v>403.13</v>
      </c>
      <c r="AQ239" s="18" t="str">
        <f>BS_CONTROLE[[#This Row],[KM - Fim]]</f>
        <v>-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Nº DE PEÇAS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9" s="12" t="str">
        <f>IFERROR(_xlfn.XLOOKUP(AO239, BASE_MAPA!$E$2:$E$359, BASE_MAPA!$J$2:$J$359), "ERRO")</f>
        <v>MARCO INICIAL - ALTO ARAGUAIA</v>
      </c>
      <c r="BF239" s="18" t="str">
        <f>IF(BS_CONTROLE[[#This Row],[Responsavel pelo boletim]]=0, "-", BS_CONTROLE[[#This Row],[Responsavel pelo boletim]])</f>
        <v xml:space="preserve">Ronaldo 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W4845951</v>
      </c>
      <c r="B240" s="184">
        <v>45951</v>
      </c>
      <c r="C240" s="9">
        <f>IF(BS_CONTROLE[[#This Row],[DATA]]="","",WEEKNUM(BS_CONTROLE[[#This Row],[DATA]]))</f>
        <v>43</v>
      </c>
      <c r="D240" s="59" t="s">
        <v>826</v>
      </c>
      <c r="E240" s="156"/>
      <c r="F240" s="193" t="s">
        <v>699</v>
      </c>
      <c r="G240" s="10" t="str">
        <f>IF(D240="","*",VLOOKUP(F240,BS_ATIVIDADE[#All],3,FALSE))</f>
        <v>MECANIZAÇÃO - DOL</v>
      </c>
      <c r="H240" s="19" t="s">
        <v>572</v>
      </c>
      <c r="I240" s="19" t="s">
        <v>572</v>
      </c>
      <c r="J240" s="18">
        <v>74</v>
      </c>
      <c r="K240" s="18">
        <v>394</v>
      </c>
      <c r="L240" s="83">
        <v>389</v>
      </c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0" s="19">
        <v>0.39583333333333331</v>
      </c>
      <c r="P240" s="19">
        <v>0.16666666666666666</v>
      </c>
      <c r="Q240" s="83">
        <v>2000</v>
      </c>
      <c r="R240" s="11" t="str">
        <f>IFERROR(_xlfn.XLOOKUP(F240, BS_ATIVIDADE[ATIVIDADE],BS_ATIVIDADE[UNIDADE] ), "*")</f>
        <v>M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0" s="89" t="str">
        <f>IFERROR(_xlfn.XLOOKUP(J240, BASE_MAPA!$E$2:$E$359, BASE_MAPA!$J$2:$J$359), "ERRO")</f>
        <v>MARCO INICIAL - ALTO ARAGUAIA</v>
      </c>
      <c r="V240" s="221" t="s">
        <v>1408</v>
      </c>
      <c r="W240" s="194" t="s">
        <v>700</v>
      </c>
      <c r="X240" s="59" t="s">
        <v>951</v>
      </c>
      <c r="Y240" s="20"/>
      <c r="Z240" s="171" t="s">
        <v>952</v>
      </c>
      <c r="AA240" s="155">
        <v>1</v>
      </c>
      <c r="AB240" s="78" t="s">
        <v>947</v>
      </c>
      <c r="AC240" s="78" t="s">
        <v>609</v>
      </c>
      <c r="AD240" s="194">
        <v>0.29166666666666669</v>
      </c>
      <c r="AE240" s="92">
        <v>6202</v>
      </c>
      <c r="AF240" s="92">
        <v>6203</v>
      </c>
      <c r="AG240" s="92" t="s">
        <v>609</v>
      </c>
      <c r="AH240" s="21"/>
      <c r="AI240" s="17" t="str">
        <f>IF(BS_CONTROLE[[#This Row],[Atividade]]=0, "-", BS_CONTROLE[[#This Row],[Atividade]])</f>
        <v>MECANIZAÇÃO - DOL</v>
      </c>
      <c r="AJ240" s="10" t="str">
        <f>IF(D240="","*",VLOOKUP(AI240,BS_ATIVIDADE[#All],3,FALSE))</f>
        <v>MECANIZAÇÃO - DOL</v>
      </c>
      <c r="AK240" s="146" t="str">
        <f>BS_CONTROLE[[#This Row],[Local - Partida]]</f>
        <v>TOM2</v>
      </c>
      <c r="AL240" s="146" t="str">
        <f>BS_CONTROLE[[#This Row],[Local - Encerramento]]</f>
        <v>TOM2</v>
      </c>
      <c r="AM240" s="196" t="str">
        <f>BS_CONTROLE[[#This Row],[Entre - Estações]]</f>
        <v>TBA-TIP</v>
      </c>
      <c r="AN240" s="196" t="str">
        <f>BS_CONTROLE[[#This Row],[SB]]</f>
        <v>389TIP</v>
      </c>
      <c r="AO240" s="18">
        <f>BS_CONTROLE[[#This Row],[SUB]]</f>
        <v>74</v>
      </c>
      <c r="AP240" s="18">
        <f>BS_CONTROLE[[#This Row],[KM - Inicio]]</f>
        <v>394</v>
      </c>
      <c r="AQ240" s="18">
        <f>BS_CONTROLE[[#This Row],[KM - Fim]]</f>
        <v>389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M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0" s="12" t="str">
        <f>IFERROR(_xlfn.XLOOKUP(AO240, BASE_MAPA!$E$2:$E$359, BASE_MAPA!$J$2:$J$359), "ERRO")</f>
        <v>MARCO INICIAL - ALTO ARAGUAIA</v>
      </c>
      <c r="BF240" s="18" t="str">
        <f>IF(BS_CONTROLE[[#This Row],[Responsavel pelo boletim]]=0, "-", BS_CONTROLE[[#This Row],[Responsavel pelo boletim]])</f>
        <v>Rodrigo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A6045951</v>
      </c>
      <c r="B241" s="184">
        <v>45951</v>
      </c>
      <c r="C241" s="9">
        <f>IF(BS_CONTROLE[[#This Row],[DATA]]="","",WEEKNUM(BS_CONTROLE[[#This Row],[DATA]]))</f>
        <v>43</v>
      </c>
      <c r="D241" s="15" t="s">
        <v>705</v>
      </c>
      <c r="E241" s="16"/>
      <c r="F241" s="78" t="s">
        <v>631</v>
      </c>
      <c r="G241" s="10" t="str">
        <f>IF(D241="","*",VLOOKUP(F241,BS_ATIVIDADE[#All],3,FALSE))</f>
        <v>DETECÇÃO</v>
      </c>
      <c r="H241" s="19" t="s">
        <v>254</v>
      </c>
      <c r="I241" s="19" t="s">
        <v>266</v>
      </c>
      <c r="J241" s="18">
        <v>74</v>
      </c>
      <c r="K241" s="18">
        <v>227</v>
      </c>
      <c r="L241" s="83">
        <v>290</v>
      </c>
      <c r="M241" s="18" t="s">
        <v>1772</v>
      </c>
      <c r="N241" s="18" t="s">
        <v>1773</v>
      </c>
      <c r="O241" s="19">
        <v>0.5</v>
      </c>
      <c r="P241" s="19">
        <v>4.1666666666666664E-2</v>
      </c>
      <c r="Q241" s="83">
        <v>2000</v>
      </c>
      <c r="R241" s="11" t="str">
        <f>IFERROR(_xlfn.XLOOKUP(F241, BS_ATIVIDADE[ATIVIDADE],BS_ATIVIDADE[UNIDADE] ), "*")</f>
        <v>KM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1" s="89" t="str">
        <f>IFERROR(_xlfn.XLOOKUP(J241, BASE_MAPA!$E$2:$E$359, BASE_MAPA!$J$2:$J$359), "ERRO")</f>
        <v>MARCO INICIAL - ALTO ARAGUAIA</v>
      </c>
      <c r="V241" s="221" t="s">
        <v>1272</v>
      </c>
      <c r="W241" s="194" t="s">
        <v>1745</v>
      </c>
      <c r="X241" s="59" t="s">
        <v>956</v>
      </c>
      <c r="Y241" s="20"/>
      <c r="Z241" s="171" t="s">
        <v>952</v>
      </c>
      <c r="AA241" s="92">
        <v>1</v>
      </c>
      <c r="AB241" s="78" t="s">
        <v>947</v>
      </c>
      <c r="AC241" s="78" t="s">
        <v>942</v>
      </c>
      <c r="AD241" s="194">
        <v>0.29166666666666669</v>
      </c>
      <c r="AE241" s="92">
        <v>5487</v>
      </c>
      <c r="AF241" s="92" t="s">
        <v>609</v>
      </c>
      <c r="AG241" s="92" t="s">
        <v>609</v>
      </c>
      <c r="AH241" s="21"/>
      <c r="AI241" s="17" t="str">
        <f>IF(BS_CONTROLE[[#This Row],[Atividade]]=0, "-", BS_CONTROLE[[#This Row],[Atividade]])</f>
        <v>DETECÇÃO - RONDA 7 DIAS</v>
      </c>
      <c r="AJ241" s="10" t="str">
        <f>IF(D241="","*",VLOOKUP(AI241,BS_ATIVIDADE[#All],3,FALSE))</f>
        <v>DETECÇÃO</v>
      </c>
      <c r="AK241" s="146" t="str">
        <f>BS_CONTROLE[[#This Row],[Local - Partida]]</f>
        <v>TVI2</v>
      </c>
      <c r="AL241" s="146" t="str">
        <f>BS_CONTROLE[[#This Row],[Local - Encerramento]]</f>
        <v>TCS2</v>
      </c>
      <c r="AM241" s="196" t="str">
        <f>BS_CONTROLE[[#This Row],[Entre - Estações]]</f>
        <v>TVI-TCS</v>
      </c>
      <c r="AN241" s="196" t="str">
        <f>BS_CONTROLE[[#This Row],[SB]]</f>
        <v>TVITCS</v>
      </c>
      <c r="AO241" s="18">
        <f>BS_CONTROLE[[#This Row],[SUB]]</f>
        <v>74</v>
      </c>
      <c r="AP241" s="18">
        <f>BS_CONTROLE[[#This Row],[KM - Inicio]]</f>
        <v>227</v>
      </c>
      <c r="AQ241" s="18">
        <f>BS_CONTROLE[[#This Row],[KM - Fim]]</f>
        <v>290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KM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Miguel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V8045951</v>
      </c>
      <c r="B242" s="184">
        <v>45951</v>
      </c>
      <c r="C242" s="9">
        <f>IF(BS_CONTROLE[[#This Row],[DATA]]="","",WEEKNUM(BS_CONTROLE[[#This Row],[DATA]]))</f>
        <v>43</v>
      </c>
      <c r="D242" s="59" t="s">
        <v>804</v>
      </c>
      <c r="E242" s="156"/>
      <c r="F242" s="193" t="s">
        <v>812</v>
      </c>
      <c r="G242" s="10" t="str">
        <f>IF(D242="","*",VLOOKUP(F242,BS_ATIVIDADE[#All],3,FALSE))</f>
        <v>OUTROS</v>
      </c>
      <c r="H242" s="19" t="s">
        <v>254</v>
      </c>
      <c r="I242" s="19" t="s">
        <v>230</v>
      </c>
      <c r="J242" s="18">
        <v>74</v>
      </c>
      <c r="K242" s="18">
        <v>227</v>
      </c>
      <c r="L242" s="83">
        <v>111</v>
      </c>
      <c r="M242" s="18" t="s">
        <v>1774</v>
      </c>
      <c r="N242" s="18" t="s">
        <v>1774</v>
      </c>
      <c r="O242" s="19">
        <v>0.375</v>
      </c>
      <c r="P242" s="19">
        <v>4.1666666666666664E-2</v>
      </c>
      <c r="Q242" s="83">
        <v>1</v>
      </c>
      <c r="R242" s="11" t="str">
        <f>IFERROR(_xlfn.XLOOKUP(F242, BS_ATIVIDADE[ATIVIDADE],BS_ATIVIDADE[UNIDADE] ), "*")</f>
        <v>BINÁRIO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2" s="89" t="str">
        <f>IFERROR(_xlfn.XLOOKUP(J242, BASE_MAPA!$E$2:$E$359, BASE_MAPA!$J$2:$J$359), "ERRO")</f>
        <v>MARCO INICIAL - ALTO ARAGUAIA</v>
      </c>
      <c r="V242" s="225" t="s">
        <v>1230</v>
      </c>
      <c r="W242" s="46" t="s">
        <v>1674</v>
      </c>
      <c r="X242" s="15" t="s">
        <v>956</v>
      </c>
      <c r="Y242" s="20"/>
      <c r="Z242" s="20" t="s">
        <v>961</v>
      </c>
      <c r="AA242" s="155">
        <v>1</v>
      </c>
      <c r="AB242" s="78" t="s">
        <v>947</v>
      </c>
      <c r="AC242" s="78" t="s">
        <v>609</v>
      </c>
      <c r="AD242" s="92" t="s">
        <v>609</v>
      </c>
      <c r="AE242" s="92">
        <v>7684</v>
      </c>
      <c r="AF242" s="92" t="s">
        <v>609</v>
      </c>
      <c r="AG242" s="92" t="s">
        <v>609</v>
      </c>
      <c r="AH242" s="21"/>
      <c r="AI242" s="17" t="str">
        <f>IF(BS_CONTROLE[[#This Row],[Atividade]]=0, "-", BS_CONTROLE[[#This Row],[Atividade]])</f>
        <v>INSPEÇÃO RIV</v>
      </c>
      <c r="AJ242" s="10" t="str">
        <f>IF(D242="","*",VLOOKUP(AI242,BS_ATIVIDADE[#All],3,FALSE))</f>
        <v>OUTROS</v>
      </c>
      <c r="AK242" s="146" t="str">
        <f>BS_CONTROLE[[#This Row],[Local - Partida]]</f>
        <v>TVI2</v>
      </c>
      <c r="AL242" s="146" t="str">
        <f>BS_CONTROLE[[#This Row],[Local - Encerramento]]</f>
        <v>TIN2</v>
      </c>
      <c r="AM242" s="196" t="str">
        <f>BS_CONTROLE[[#This Row],[Entre - Estações]]</f>
        <v>TVI-TIN</v>
      </c>
      <c r="AN242" s="196" t="str">
        <f>BS_CONTROLE[[#This Row],[SB]]</f>
        <v>TVI-TIN</v>
      </c>
      <c r="AO242" s="18">
        <f>BS_CONTROLE[[#This Row],[SUB]]</f>
        <v>74</v>
      </c>
      <c r="AP242" s="18">
        <f>BS_CONTROLE[[#This Row],[KM - Inicio]]</f>
        <v>227</v>
      </c>
      <c r="AQ242" s="18">
        <f>BS_CONTROLE[[#This Row],[KM - Fim]]</f>
        <v>111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BINÁRIO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Fernanda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1749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1750</v>
      </c>
      <c r="N246" s="18" t="s">
        <v>1751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1752</v>
      </c>
      <c r="X246" s="247" t="s">
        <v>956</v>
      </c>
      <c r="Y246" s="20"/>
      <c r="Z246" s="20" t="s">
        <v>961</v>
      </c>
      <c r="AA246" s="347" t="s">
        <v>1753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E1745951</v>
      </c>
      <c r="B247" s="184">
        <v>45951</v>
      </c>
      <c r="C247" s="9">
        <f>IF(BS_CONTROLE[[#This Row],[DATA]]="","",WEEKNUM(BS_CONTROLE[[#This Row],[DATA]]))</f>
        <v>43</v>
      </c>
      <c r="D247" s="15" t="s">
        <v>750</v>
      </c>
      <c r="E247" s="16"/>
      <c r="F247" s="193" t="s">
        <v>611</v>
      </c>
      <c r="G247" s="10" t="str">
        <f>IF(D247="","*",VLOOKUP(F247,BS_ATIVIDADE[#All],3,FALSE))</f>
        <v>CAMINHÂO - SOLDA</v>
      </c>
      <c r="H247" s="154" t="s">
        <v>464</v>
      </c>
      <c r="I247" s="154" t="s">
        <v>464</v>
      </c>
      <c r="J247" s="45">
        <v>78</v>
      </c>
      <c r="K247" s="45">
        <v>244</v>
      </c>
      <c r="L247" s="92">
        <v>246</v>
      </c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47" s="154">
        <v>0.39583333333333331</v>
      </c>
      <c r="P247" s="154">
        <v>0.16666666666666666</v>
      </c>
      <c r="Q247" s="92">
        <v>3</v>
      </c>
      <c r="R247" s="11" t="str">
        <f>IFERROR(_xlfn.XLOOKUP(F247, BS_ATIVIDADE[ATIVIDADE],BS_ATIVIDADE[UNIDADE] ), "*")</f>
        <v>Nº DE SOLDA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ITIRAPINA - BAURU</v>
      </c>
      <c r="V247" s="221" t="s">
        <v>1213</v>
      </c>
      <c r="W247" s="194" t="s">
        <v>1214</v>
      </c>
      <c r="X247" s="59" t="s">
        <v>956</v>
      </c>
      <c r="Y247" s="20"/>
      <c r="Z247" s="171" t="s">
        <v>957</v>
      </c>
      <c r="AA247" s="155">
        <v>1</v>
      </c>
      <c r="AB247" s="78" t="s">
        <v>947</v>
      </c>
      <c r="AC247" s="78" t="s">
        <v>609</v>
      </c>
      <c r="AD247" s="194">
        <v>0.29166666666666669</v>
      </c>
      <c r="AE247" s="92">
        <v>6373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CAMINHÃO DE SOLDA</v>
      </c>
      <c r="AJ247" s="10" t="str">
        <f>IF(D247="","*",VLOOKUP(AI247,BS_ATIVIDADE[#All],3,FALSE))</f>
        <v>CAMINHÂO - SOLDA</v>
      </c>
      <c r="AK247" s="146" t="str">
        <f>BS_CONTROLE[[#This Row],[Local - Partida]]</f>
        <v>ZTEZVT</v>
      </c>
      <c r="AL247" s="146" t="str">
        <f>BS_CONTROLE[[#This Row],[Local - Encerramento]]</f>
        <v>ZTEZVT</v>
      </c>
      <c r="AM247" s="196" t="str">
        <f>BS_CONTROLE[[#This Row],[Entre - Estações]]</f>
        <v>ZVT-ZDK</v>
      </c>
      <c r="AN247" s="196" t="str">
        <f>BS_CONTROLE[[#This Row],[SB]]</f>
        <v>ZVTZDK</v>
      </c>
      <c r="AO247" s="18">
        <f>BS_CONTROLE[[#This Row],[SUB]]</f>
        <v>78</v>
      </c>
      <c r="AP247" s="18">
        <f>BS_CONTROLE[[#This Row],[KM - Inicio]]</f>
        <v>244</v>
      </c>
      <c r="AQ247" s="18">
        <f>BS_CONTROLE[[#This Row],[KM - Fim]]</f>
        <v>246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Nº DE SOLDA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ITIRAPINA - BAURU</v>
      </c>
      <c r="BF247" s="18" t="str">
        <f>IF(BS_CONTROLE[[#This Row],[Responsavel pelo boletim]]=0, "-", BS_CONTROLE[[#This Row],[Responsavel pelo boletim]])</f>
        <v>Francisco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V4245951</v>
      </c>
      <c r="B248" s="184">
        <v>45951</v>
      </c>
      <c r="C248" s="9">
        <f>IF(BS_CONTROLE[[#This Row],[DATA]]="","",WEEKNUM(BS_CONTROLE[[#This Row],[DATA]]))</f>
        <v>43</v>
      </c>
      <c r="D248" s="15" t="s">
        <v>778</v>
      </c>
      <c r="E248" s="16"/>
      <c r="F248" s="193" t="s">
        <v>741</v>
      </c>
      <c r="G248" s="10" t="str">
        <f>IF(D248="","*",VLOOKUP(F248,BS_ATIVIDADE[#All],3,FALSE))</f>
        <v>MODERNIZAÇÃO</v>
      </c>
      <c r="H248" s="154" t="s">
        <v>396</v>
      </c>
      <c r="I248" s="154" t="s">
        <v>396</v>
      </c>
      <c r="J248" s="45">
        <v>72</v>
      </c>
      <c r="K248" s="45">
        <v>304</v>
      </c>
      <c r="L248" s="92">
        <v>305</v>
      </c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8" s="154">
        <v>0.27083333333333331</v>
      </c>
      <c r="P248" s="154">
        <v>8.3333333333333329E-2</v>
      </c>
      <c r="Q248" s="92">
        <v>200</v>
      </c>
      <c r="R248" s="11" t="str">
        <f>IFERROR(_xlfn.XLOOKUP(F248, BS_ATIVIDADE[ATIVIDADE],BS_ATIVIDADE[UNIDADE] ), "*")</f>
        <v>M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8" s="89" t="str">
        <f>IFERROR(_xlfn.XLOOKUP(J248, BASE_MAPA!$E$2:$E$359, BASE_MAPA!$J$2:$J$359), "ERRO")</f>
        <v>ARARAQUARA - COLOMBIA</v>
      </c>
      <c r="V248" s="221" t="s">
        <v>1237</v>
      </c>
      <c r="W248" s="194" t="s">
        <v>1235</v>
      </c>
      <c r="X248" s="15" t="s">
        <v>956</v>
      </c>
      <c r="Y248" s="20"/>
      <c r="Z248" s="20" t="s">
        <v>952</v>
      </c>
      <c r="AA248" s="155">
        <v>1</v>
      </c>
      <c r="AB248" s="78" t="s">
        <v>947</v>
      </c>
      <c r="AC248" s="78" t="s">
        <v>942</v>
      </c>
      <c r="AD248" s="194">
        <v>0.22916666666666666</v>
      </c>
      <c r="AE248" s="92">
        <v>6242</v>
      </c>
      <c r="AF248" s="92" t="s">
        <v>609</v>
      </c>
      <c r="AG248" s="92" t="s">
        <v>609</v>
      </c>
      <c r="AH248" s="21"/>
      <c r="AI248" s="17" t="str">
        <f>IF(BS_CONTROLE[[#This Row],[Atividade]]=0, "-", BS_CONTROLE[[#This Row],[Atividade]])</f>
        <v>MODERNIZAÇÃO - SOCADORA</v>
      </c>
      <c r="AJ248" s="10" t="str">
        <f>IF(D248="","*",VLOOKUP(AI248,BS_ATIVIDADE[#All],3,FALSE))</f>
        <v>MODERNIZAÇÃO</v>
      </c>
      <c r="AK248" s="146" t="str">
        <f>BS_CONTROLE[[#This Row],[Local - Partida]]</f>
        <v>ZGT1</v>
      </c>
      <c r="AL248" s="146" t="str">
        <f>BS_CONTROLE[[#This Row],[Local - Encerramento]]</f>
        <v>ZGT1</v>
      </c>
      <c r="AM248" s="196" t="str">
        <f>BS_CONTROLE[[#This Row],[Entre - Estações]]</f>
        <v>ZGT-ZXE</v>
      </c>
      <c r="AN248" s="196" t="str">
        <f>BS_CONTROLE[[#This Row],[SB]]</f>
        <v>ZGTZXE</v>
      </c>
      <c r="AO248" s="18">
        <f>BS_CONTROLE[[#This Row],[SUB]]</f>
        <v>72</v>
      </c>
      <c r="AP248" s="18">
        <f>BS_CONTROLE[[#This Row],[KM - Inicio]]</f>
        <v>304</v>
      </c>
      <c r="AQ248" s="18">
        <f>BS_CONTROLE[[#This Row],[KM - Fim]]</f>
        <v>305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M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8" s="12" t="str">
        <f>IFERROR(_xlfn.XLOOKUP(AO248, BASE_MAPA!$E$2:$E$359, BASE_MAPA!$J$2:$J$359), "ERRO")</f>
        <v>ARARAQUARA - COLOMBIA</v>
      </c>
      <c r="BF248" s="18" t="str">
        <f>IF(BS_CONTROLE[[#This Row],[Responsavel pelo boletim]]=0, "-", BS_CONTROLE[[#This Row],[Responsavel pelo boletim]])</f>
        <v>Augusto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W9445951</v>
      </c>
      <c r="B249" s="184">
        <v>45951</v>
      </c>
      <c r="C249" s="9">
        <f>IF(BS_CONTROLE[[#This Row],[DATA]]="","",WEEKNUM(BS_CONTROLE[[#This Row],[DATA]]))</f>
        <v>43</v>
      </c>
      <c r="D249" s="15" t="s">
        <v>845</v>
      </c>
      <c r="E249" s="16"/>
      <c r="F249" s="17" t="s">
        <v>753</v>
      </c>
      <c r="G249" s="10" t="str">
        <f>IF(D249="","*",VLOOKUP(F249,BS_ATIVIDADE[#All],3,FALSE))</f>
        <v>OUTROS</v>
      </c>
      <c r="H249" s="19" t="s">
        <v>307</v>
      </c>
      <c r="I249" s="19" t="s">
        <v>337</v>
      </c>
      <c r="J249" s="18">
        <v>103</v>
      </c>
      <c r="K249" s="18">
        <v>1849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9" s="19">
        <v>0.375</v>
      </c>
      <c r="P249" s="19">
        <v>4.1666666666666664E-2</v>
      </c>
      <c r="Q249" s="83">
        <v>1</v>
      </c>
      <c r="R249" s="11" t="str">
        <f>IFERROR(_xlfn.XLOOKUP(F249, BS_ATIVIDADE[ATIVIDADE],BS_ATIVIDADE[UNIDADE] ), "*")</f>
        <v>BINÁRIO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1435</v>
      </c>
      <c r="W249" s="194" t="s">
        <v>1757</v>
      </c>
      <c r="X249" s="59" t="s">
        <v>956</v>
      </c>
      <c r="Y249" s="20"/>
      <c r="Z249" s="171" t="s">
        <v>952</v>
      </c>
      <c r="AA249" s="155">
        <v>1</v>
      </c>
      <c r="AB249" s="78" t="s">
        <v>947</v>
      </c>
      <c r="AC249" s="78" t="s">
        <v>609</v>
      </c>
      <c r="AD249" s="194">
        <v>0.41666666666666669</v>
      </c>
      <c r="AE249" s="92">
        <v>9404</v>
      </c>
      <c r="AF249" s="92">
        <v>9406</v>
      </c>
      <c r="AG249" s="92" t="s">
        <v>609</v>
      </c>
      <c r="AH249" s="21"/>
      <c r="AI249" s="17" t="str">
        <f>IF(BS_CONTROLE[[#This Row],[Atividade]]=0, "-", BS_CONTROLE[[#This Row],[Atividade]])</f>
        <v>OUTRAS ATIVIDADES</v>
      </c>
      <c r="AJ249" s="10" t="str">
        <f>IF(D249="","*",VLOOKUP(AI249,BS_ATIVIDADE[#All],3,FALSE))</f>
        <v>OUTROS</v>
      </c>
      <c r="AK249" s="146" t="str">
        <f>BS_CONTROLE[[#This Row],[Local - Partida]]</f>
        <v>PSG</v>
      </c>
      <c r="AL249" s="146" t="str">
        <f>BS_CONTROLE[[#This Row],[Local - Encerramento]]</f>
        <v>PPR</v>
      </c>
      <c r="AM249" s="196" t="str">
        <f>BS_CONTROLE[[#This Row],[Entre - Estações]]</f>
        <v>PAM-PSO</v>
      </c>
      <c r="AN249" s="196" t="str">
        <f>BS_CONTROLE[[#This Row],[SB]]</f>
        <v>PAMPSO</v>
      </c>
      <c r="AO249" s="18">
        <f>BS_CONTROLE[[#This Row],[SUB]]</f>
        <v>103</v>
      </c>
      <c r="AP249" s="18">
        <f>BS_CONTROLE[[#This Row],[KM - Inicio]]</f>
        <v>1849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BINÁRIO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 xml:space="preserve">Lucas 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LEÔNCIO (TF-526)45951</v>
      </c>
      <c r="B250" s="184">
        <v>45951</v>
      </c>
      <c r="C250" s="9">
        <f>IF(BS_CONTROLE[[#This Row],[DATA]]="","",WEEKNUM(BS_CONTROLE[[#This Row],[DATA]]))</f>
        <v>43</v>
      </c>
      <c r="D250" s="15" t="s">
        <v>912</v>
      </c>
      <c r="E250" s="16"/>
      <c r="F250" s="17" t="s">
        <v>792</v>
      </c>
      <c r="G250" s="10" t="str">
        <f>IF(D250="","*",VLOOKUP(F250,BS_ATIVIDADE[#All],3,FALSE))</f>
        <v>SOLDA</v>
      </c>
      <c r="H250" s="19" t="s">
        <v>609</v>
      </c>
      <c r="I250" s="19" t="s">
        <v>609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0.125</v>
      </c>
      <c r="Q250" s="83">
        <v>2</v>
      </c>
      <c r="R250" s="11" t="str">
        <f>IFERROR(_xlfn.XLOOKUP(F250, BS_ATIVIDADE[ATIVIDADE],BS_ATIVIDADE[UNIDADE] ), "*")</f>
        <v>Nº DE SOLDA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1" t="s">
        <v>1619</v>
      </c>
      <c r="W250" s="46" t="s">
        <v>1598</v>
      </c>
      <c r="X250" s="15" t="s">
        <v>956</v>
      </c>
      <c r="Y250" s="20"/>
      <c r="Z250" s="20" t="s">
        <v>957</v>
      </c>
      <c r="AA250" s="170" t="s">
        <v>609</v>
      </c>
      <c r="AB250" s="17" t="s">
        <v>609</v>
      </c>
      <c r="AC250" s="78" t="s">
        <v>609</v>
      </c>
      <c r="AD250" s="92" t="s">
        <v>609</v>
      </c>
      <c r="AE250" s="92" t="s">
        <v>609</v>
      </c>
      <c r="AF250" s="92" t="s">
        <v>609</v>
      </c>
      <c r="AG250" s="92" t="s">
        <v>609</v>
      </c>
      <c r="AH250" s="21"/>
      <c r="AI250" s="17" t="str">
        <f>IF(BS_CONTROLE[[#This Row],[Atividade]]=0, "-", BS_CONTROLE[[#This Row],[Atividade]])</f>
        <v>PDM - SOLDA</v>
      </c>
      <c r="AJ250" s="10" t="str">
        <f>IF(D250="","*",VLOOKUP(AI250,BS_ATIVIDADE[#All],3,FALSE))</f>
        <v>SOLDA</v>
      </c>
      <c r="AK250" s="146" t="str">
        <f>BS_CONTROLE[[#This Row],[Local - Partida]]</f>
        <v>-</v>
      </c>
      <c r="AL250" s="146" t="str">
        <f>BS_CONTROLE[[#This Row],[Local - Encerramento]]</f>
        <v>-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Nº DE SOLDA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>Lucas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>A5245951</v>
      </c>
      <c r="B251" s="184">
        <v>45951</v>
      </c>
      <c r="C251" s="9">
        <f>IF(BS_CONTROLE[[#This Row],[DATA]]="","",WEEKNUM(BS_CONTROLE[[#This Row],[DATA]]))</f>
        <v>43</v>
      </c>
      <c r="D251" s="15" t="s">
        <v>701</v>
      </c>
      <c r="E251" s="16"/>
      <c r="F251" s="17" t="s">
        <v>623</v>
      </c>
      <c r="G251" s="10" t="str">
        <f>IF(D251="","*",VLOOKUP(F251,BS_ATIVIDADE[#All],3,FALSE))</f>
        <v>OUTROS</v>
      </c>
      <c r="H251" s="19" t="s">
        <v>359</v>
      </c>
      <c r="I251" s="19" t="s">
        <v>357</v>
      </c>
      <c r="J251" s="18">
        <v>103</v>
      </c>
      <c r="K251" s="18">
        <v>2100</v>
      </c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1" s="19">
        <v>0.33333333333333331</v>
      </c>
      <c r="P251" s="19">
        <v>4.1666666666666664E-2</v>
      </c>
      <c r="Q251" s="83">
        <v>1</v>
      </c>
      <c r="R251" s="11" t="str">
        <f>IFERROR(_xlfn.XLOOKUP(F251, BS_ATIVIDADE[ATIVIDADE],BS_ATIVIDADE[UNIDADE] ), "*")</f>
        <v>BINÁRIO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1" s="89" t="str">
        <f>IFERROR(_xlfn.XLOOKUP(J251, BASE_MAPA!$E$2:$E$359, BASE_MAPA!$J$2:$J$359), "ERRO")</f>
        <v>OURO VERDE - LIGAÇÃO</v>
      </c>
      <c r="V251" s="225" t="s">
        <v>1762</v>
      </c>
      <c r="W251" s="46" t="s">
        <v>1763</v>
      </c>
      <c r="X251" s="15" t="s">
        <v>956</v>
      </c>
      <c r="Y251" s="20"/>
      <c r="Z251" s="20" t="s">
        <v>957</v>
      </c>
      <c r="AA251" s="170" t="s">
        <v>609</v>
      </c>
      <c r="AB251" s="17" t="s">
        <v>947</v>
      </c>
      <c r="AC251" s="17"/>
      <c r="AD251" s="46">
        <v>0.29166666666666669</v>
      </c>
      <c r="AE251" s="83">
        <v>2000</v>
      </c>
      <c r="AF251" s="83" t="s">
        <v>609</v>
      </c>
      <c r="AG251" s="83" t="s">
        <v>609</v>
      </c>
      <c r="AH251" s="21"/>
      <c r="AI251" s="17" t="str">
        <f>IF(BS_CONTROLE[[#This Row],[Atividade]]=0, "-", BS_CONTROLE[[#This Row],[Atividade]])</f>
        <v>DESLOCAMENTO</v>
      </c>
      <c r="AJ251" s="10" t="str">
        <f>IF(D251="","*",VLOOKUP(AI251,BS_ATIVIDADE[#All],3,FALSE))</f>
        <v>OUTROS</v>
      </c>
      <c r="AK251" s="146" t="str">
        <f>BS_CONTROLE[[#This Row],[Local - Partida]]</f>
        <v>PITK96</v>
      </c>
      <c r="AL251" s="146" t="str">
        <f>BS_CONTROLE[[#This Row],[Local - Encerramento]]</f>
        <v>K96PUD</v>
      </c>
      <c r="AM251" s="196" t="str">
        <f>BS_CONTROLE[[#This Row],[Entre - Estações]]</f>
        <v>PIT-K97</v>
      </c>
      <c r="AN251" s="196" t="str">
        <f>BS_CONTROLE[[#This Row],[SB]]</f>
        <v>PITK96</v>
      </c>
      <c r="AO251" s="18">
        <f>BS_CONTROLE[[#This Row],[SUB]]</f>
        <v>103</v>
      </c>
      <c r="AP251" s="18">
        <f>BS_CONTROLE[[#This Row],[KM - Inicio]]</f>
        <v>2100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>
        <f>IF(D251="","*",IFERROR(IF(ISODD(COUNT(AS251:AX251)),"ERRO",SUM((AT251-AS251),(AV251-AU251),(AX251-AW251))),"ERRO"))</f>
        <v>0</v>
      </c>
      <c r="AZ251" s="17"/>
      <c r="BA251" s="186"/>
      <c r="BB251" s="11" t="str">
        <f>IFERROR(_xlfn.XLOOKUP(AI251, BS_ATIVIDADE[ATIVIDADE],BS_ATIVIDADE[UNIDADE] ), "*")</f>
        <v>BINÁRIO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1" s="12" t="str">
        <f>IFERROR(_xlfn.XLOOKUP(AO251, BASE_MAPA!$E$2:$E$359, BASE_MAPA!$J$2:$J$359), "ERRO")</f>
        <v>OURO VERDE - LIGAÇÃO</v>
      </c>
      <c r="BF251" s="18" t="str">
        <f>IF(BS_CONTROLE[[#This Row],[Responsavel pelo boletim]]=0, "-", BS_CONTROLE[[#This Row],[Responsavel pelo boletim]])</f>
        <v xml:space="preserve">Paulo 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Produção e Intervalo</v>
      </c>
      <c r="BR251" s="25">
        <f>IF(OR(B251="",F251=""),"*",AY251/P251)</f>
        <v>0</v>
      </c>
      <c r="BS251" s="25">
        <f>IF(OR(B251="",F251=""),"*",BA251/Q251)</f>
        <v>0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7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7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7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1775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7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1776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7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1777</v>
      </c>
      <c r="BK283" s="23" t="s">
        <v>1777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7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7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7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7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7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7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7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7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7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7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7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7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7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7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7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7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7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7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1778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1779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1780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7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7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7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7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7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1781</v>
      </c>
      <c r="N306" s="18" t="s">
        <v>1782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1779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1783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7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7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7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7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7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7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7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7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7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7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7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7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7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7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7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7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7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7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7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7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7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7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7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7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7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7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7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7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7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7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7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7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7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7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7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7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8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8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8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8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8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8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8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8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8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8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8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8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8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8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8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8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8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8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8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8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8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8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8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8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8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8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8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8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8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8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8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8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8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8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8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8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8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8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8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8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8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8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8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8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8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8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8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8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8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8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8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8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8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8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8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8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8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8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8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8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8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8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8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8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9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9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9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9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9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9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9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9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9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9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9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9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9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9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9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9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9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9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9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9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9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9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9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10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10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10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10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10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10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10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10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10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10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10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10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10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10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10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10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10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10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10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10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10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10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10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10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10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10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10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10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10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10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10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10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10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10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10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10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10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10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10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10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10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11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12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12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12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12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12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12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12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12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12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12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12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12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12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12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12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12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12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12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12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12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12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12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12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12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12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12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12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12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12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12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12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12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12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12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12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12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12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12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12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12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12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12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12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12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12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12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Y249 X250:Y250 V251:Y429 V247:Y248 V233:Y235 V237:Y240 X236:Y236 V242:Y243 Y24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45 Z246:AA246 AC246:AD246 Z242:AC243 Z247:Z248 AC247:AC248 Z250 AC250 Z251:AD429 Z233:AD235 Z237:AD240 Z236 AB241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0" name="Range1_11_2"/>
    <protectedRange sqref="Z111:AD111 Z124:AB124 AD124 Z135:AB135 AD135 Z142:AB142 AD142 Z154:AB154 AA164:AB164 AA180:AB180 AA196:AB196 AA208:AB208 AA232:AB232 AA250:AB250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0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49:X249" name="Range1_11_13"/>
    <protectedRange sqref="Z231:AD231 Z249:AD249" name="Range1_12_14"/>
    <protectedRange sqref="V218:X218 V219:W219 V229:W229 V246:W246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68" priority="5060" operator="equal">
      <formula>"ERRO"</formula>
    </cfRule>
  </conditionalFormatting>
  <conditionalFormatting sqref="X4 Y1:Z5 Y471:Y546 Y430:Z470">
    <cfRule type="cellIs" dxfId="2967" priority="5049" operator="equal">
      <formula>"OPORTUNIDADE"</formula>
    </cfRule>
  </conditionalFormatting>
  <conditionalFormatting sqref="AZ6:AZ518">
    <cfRule type="expression" dxfId="2966" priority="5044">
      <formula>$BU6=1</formula>
    </cfRule>
  </conditionalFormatting>
  <conditionalFormatting sqref="BQ6:BQ548">
    <cfRule type="cellIs" dxfId="2965" priority="5055" operator="equal">
      <formula>"Produção e Intervalo"</formula>
    </cfRule>
    <cfRule type="cellIs" dxfId="2964" priority="5056" operator="equal">
      <formula>"Aderente"</formula>
    </cfRule>
    <cfRule type="cellIs" dxfId="2963" priority="5057" operator="equal">
      <formula>"Intervalo"</formula>
    </cfRule>
    <cfRule type="cellIs" dxfId="2962" priority="5058" operator="equal">
      <formula>"Produção"</formula>
    </cfRule>
    <cfRule type="cellIs" dxfId="2961" priority="5059" operator="equal">
      <formula>"ERRO"</formula>
    </cfRule>
  </conditionalFormatting>
  <conditionalFormatting sqref="BR6:BS548">
    <cfRule type="cellIs" dxfId="2960" priority="5037" operator="equal">
      <formula>"*"</formula>
    </cfRule>
    <cfRule type="cellIs" dxfId="2959" priority="5038" operator="greaterThanOrEqual">
      <formula>1</formula>
    </cfRule>
    <cfRule type="cellIs" dxfId="2958" priority="5039" operator="lessThan">
      <formula>1</formula>
    </cfRule>
  </conditionalFormatting>
  <conditionalFormatting sqref="X471:X518 Y471:Y546 Y430:Z470">
    <cfRule type="cellIs" dxfId="2957" priority="4985" operator="equal">
      <formula>"NÃO"</formula>
    </cfRule>
    <cfRule type="cellIs" dxfId="2956" priority="4986" operator="equal">
      <formula>"SIM"</formula>
    </cfRule>
  </conditionalFormatting>
  <conditionalFormatting sqref="X471:X518">
    <cfRule type="cellIs" dxfId="2955" priority="4984" operator="equal">
      <formula>"OPORTUNIDADE"</formula>
    </cfRule>
  </conditionalFormatting>
  <conditionalFormatting sqref="Z471:Z518">
    <cfRule type="cellIs" dxfId="2954" priority="4982" operator="equal">
      <formula>"NÃO"</formula>
    </cfRule>
    <cfRule type="cellIs" dxfId="2953" priority="4983" operator="equal">
      <formula>"SIM"</formula>
    </cfRule>
  </conditionalFormatting>
  <conditionalFormatting sqref="Z471:Z518">
    <cfRule type="cellIs" dxfId="2952" priority="4981" operator="equal">
      <formula>"OPORTUNIDADE"</formula>
    </cfRule>
  </conditionalFormatting>
  <conditionalFormatting sqref="Y1048571:Y1048576">
    <cfRule type="cellIs" dxfId="2951" priority="4866" operator="equal">
      <formula>"OPORTUNIDADE"</formula>
    </cfRule>
  </conditionalFormatting>
  <conditionalFormatting sqref="Y1048571:Y1048576">
    <cfRule type="cellIs" dxfId="2950" priority="4864" operator="equal">
      <formula>"NÃO"</formula>
    </cfRule>
    <cfRule type="cellIs" dxfId="2949" priority="4865" operator="equal">
      <formula>"SIM"</formula>
    </cfRule>
  </conditionalFormatting>
  <conditionalFormatting sqref="Z519:Z544">
    <cfRule type="cellIs" dxfId="2948" priority="4601" operator="equal">
      <formula>"OPORTUNIDADE"</formula>
    </cfRule>
  </conditionalFormatting>
  <conditionalFormatting sqref="Z519:Z544">
    <cfRule type="cellIs" dxfId="2947" priority="4599" operator="equal">
      <formula>"NÃO"</formula>
    </cfRule>
    <cfRule type="cellIs" dxfId="2946" priority="4600" operator="equal">
      <formula>"SIM"</formula>
    </cfRule>
  </conditionalFormatting>
  <conditionalFormatting sqref="X545">
    <cfRule type="cellIs" dxfId="2945" priority="4587" operator="equal">
      <formula>"NÃO"</formula>
    </cfRule>
    <cfRule type="cellIs" dxfId="2944" priority="4588" operator="equal">
      <formula>"SIM"</formula>
    </cfRule>
  </conditionalFormatting>
  <conditionalFormatting sqref="X545">
    <cfRule type="cellIs" dxfId="2943" priority="4586" operator="equal">
      <formula>"OPORTUNIDADE"</formula>
    </cfRule>
  </conditionalFormatting>
  <conditionalFormatting sqref="Z545">
    <cfRule type="cellIs" dxfId="2942" priority="4584" operator="equal">
      <formula>"NÃO"</formula>
    </cfRule>
    <cfRule type="cellIs" dxfId="2941" priority="4585" operator="equal">
      <formula>"SIM"</formula>
    </cfRule>
  </conditionalFormatting>
  <conditionalFormatting sqref="Z545">
    <cfRule type="cellIs" dxfId="2940" priority="4583" operator="equal">
      <formula>"OPORTUNIDADE"</formula>
    </cfRule>
  </conditionalFormatting>
  <conditionalFormatting sqref="BI545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93">
      <iconSet showValue="0">
        <cfvo type="percent" val="0"/>
        <cfvo type="num" val="1"/>
        <cfvo type="num" val="1" gte="0"/>
      </iconSet>
    </cfRule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39" priority="5203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0 Y242:Z246">
    <cfRule type="cellIs" dxfId="2938" priority="377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0 Y242:Z246">
    <cfRule type="cellIs" dxfId="2937" priority="3769" operator="equal">
      <formula>"NÃO"</formula>
    </cfRule>
    <cfRule type="cellIs" dxfId="2936" priority="3770" operator="equal">
      <formula>"SIM"</formula>
    </cfRule>
  </conditionalFormatting>
  <conditionalFormatting sqref="BI6:BI518">
    <cfRule type="iconSet" priority="5324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26">
      <iconSet showValue="0">
        <cfvo type="percent" val="0"/>
        <cfvo type="num" val="1"/>
        <cfvo type="num" val="1" gte="0"/>
      </iconSet>
    </cfRule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35" priority="5363">
      <formula>$BU493=1</formula>
    </cfRule>
  </conditionalFormatting>
  <conditionalFormatting sqref="BI519:BI544">
    <cfRule type="iconSet" priority="536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66">
      <iconSet showValue="0">
        <cfvo type="percent" val="0"/>
        <cfvo type="num" val="1"/>
        <cfvo type="num" val="1" gte="0"/>
      </iconSet>
    </cfRule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7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34" priority="3542" operator="equal">
      <formula>"OPORTUNIDADE"</formula>
    </cfRule>
  </conditionalFormatting>
  <conditionalFormatting sqref="Y6:Z16">
    <cfRule type="cellIs" dxfId="2933" priority="3540" operator="equal">
      <formula>"NÃO"</formula>
    </cfRule>
    <cfRule type="cellIs" dxfId="2932" priority="3541" operator="equal">
      <formula>"SIM"</formula>
    </cfRule>
  </conditionalFormatting>
  <conditionalFormatting sqref="BJ6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31" priority="3537" operator="equal">
      <formula>"OPORTUNIDADE"</formula>
    </cfRule>
  </conditionalFormatting>
  <conditionalFormatting sqref="Z23">
    <cfRule type="cellIs" dxfId="2930" priority="3535" operator="equal">
      <formula>"NÃO"</formula>
    </cfRule>
    <cfRule type="cellIs" dxfId="2929" priority="3536" operator="equal">
      <formula>"SIM"</formula>
    </cfRule>
  </conditionalFormatting>
  <conditionalFormatting sqref="Z20:Z21">
    <cfRule type="cellIs" dxfId="2928" priority="3531" operator="equal">
      <formula>"OPORTUNIDADE"</formula>
    </cfRule>
  </conditionalFormatting>
  <conditionalFormatting sqref="Z20:Z21">
    <cfRule type="cellIs" dxfId="2927" priority="3529" operator="equal">
      <formula>"NÃO"</formula>
    </cfRule>
    <cfRule type="cellIs" dxfId="2926" priority="3530" operator="equal">
      <formula>"SIM"</formula>
    </cfRule>
  </conditionalFormatting>
  <conditionalFormatting sqref="Z25:Z26">
    <cfRule type="cellIs" dxfId="2925" priority="3525" operator="equal">
      <formula>"OPORTUNIDADE"</formula>
    </cfRule>
  </conditionalFormatting>
  <conditionalFormatting sqref="Z25:Z26">
    <cfRule type="cellIs" dxfId="2924" priority="3523" operator="equal">
      <formula>"NÃO"</formula>
    </cfRule>
    <cfRule type="cellIs" dxfId="2923" priority="3524" operator="equal">
      <formula>"SIM"</formula>
    </cfRule>
  </conditionalFormatting>
  <conditionalFormatting sqref="Z23:Z24">
    <cfRule type="cellIs" dxfId="2922" priority="3522" operator="equal">
      <formula>"OPORTUNIDADE"</formula>
    </cfRule>
  </conditionalFormatting>
  <conditionalFormatting sqref="Z23:Z24">
    <cfRule type="cellIs" dxfId="2921" priority="3520" operator="equal">
      <formula>"NÃO"</formula>
    </cfRule>
    <cfRule type="cellIs" dxfId="2920" priority="3521" operator="equal">
      <formula>"SIM"</formula>
    </cfRule>
  </conditionalFormatting>
  <conditionalFormatting sqref="Z19:Z21">
    <cfRule type="cellIs" dxfId="2919" priority="3519" operator="equal">
      <formula>"OPORTUNIDADE"</formula>
    </cfRule>
  </conditionalFormatting>
  <conditionalFormatting sqref="Z19:Z21">
    <cfRule type="cellIs" dxfId="2918" priority="3517" operator="equal">
      <formula>"NÃO"</formula>
    </cfRule>
    <cfRule type="cellIs" dxfId="2917" priority="3518" operator="equal">
      <formula>"SIM"</formula>
    </cfRule>
  </conditionalFormatting>
  <conditionalFormatting sqref="Y19:Y29">
    <cfRule type="cellIs" dxfId="2916" priority="3516" operator="equal">
      <formula>"OPORTUNIDADE"</formula>
    </cfRule>
  </conditionalFormatting>
  <conditionalFormatting sqref="Y19:Y29">
    <cfRule type="cellIs" dxfId="2915" priority="3514" operator="equal">
      <formula>"NÃO"</formula>
    </cfRule>
    <cfRule type="cellIs" dxfId="2914" priority="3515" operator="equal">
      <formula>"SIM"</formula>
    </cfRule>
  </conditionalFormatting>
  <conditionalFormatting sqref="Z19:Z20">
    <cfRule type="cellIs" dxfId="2913" priority="3513" operator="equal">
      <formula>"OPORTUNIDADE"</formula>
    </cfRule>
  </conditionalFormatting>
  <conditionalFormatting sqref="Z19:Z20">
    <cfRule type="cellIs" dxfId="2912" priority="3511" operator="equal">
      <formula>"NÃO"</formula>
    </cfRule>
    <cfRule type="cellIs" dxfId="2911" priority="3512" operator="equal">
      <formula>"SIM"</formula>
    </cfRule>
  </conditionalFormatting>
  <conditionalFormatting sqref="Y19:Y29">
    <cfRule type="cellIs" dxfId="2910" priority="3510" operator="equal">
      <formula>"OPORTUNIDADE"</formula>
    </cfRule>
  </conditionalFormatting>
  <conditionalFormatting sqref="Y19:Y29">
    <cfRule type="cellIs" dxfId="2909" priority="3508" operator="equal">
      <formula>"NÃO"</formula>
    </cfRule>
    <cfRule type="cellIs" dxfId="2908" priority="3509" operator="equal">
      <formula>"SIM"</formula>
    </cfRule>
  </conditionalFormatting>
  <conditionalFormatting sqref="BP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907" priority="3506" operator="equal">
      <formula>"OPORTUNIDADE"</formula>
    </cfRule>
  </conditionalFormatting>
  <conditionalFormatting sqref="Z28">
    <cfRule type="cellIs" dxfId="2906" priority="3504" operator="equal">
      <formula>"NÃO"</formula>
    </cfRule>
    <cfRule type="cellIs" dxfId="2905" priority="3505" operator="equal">
      <formula>"SIM"</formula>
    </cfRule>
  </conditionalFormatting>
  <conditionalFormatting sqref="Z29">
    <cfRule type="cellIs" dxfId="2904" priority="3500" operator="equal">
      <formula>"OPORTUNIDADE"</formula>
    </cfRule>
  </conditionalFormatting>
  <conditionalFormatting sqref="Z29">
    <cfRule type="cellIs" dxfId="2903" priority="3498" operator="equal">
      <formula>"NÃO"</formula>
    </cfRule>
    <cfRule type="cellIs" dxfId="2902" priority="3499" operator="equal">
      <formula>"SIM"</formula>
    </cfRule>
  </conditionalFormatting>
  <conditionalFormatting sqref="Z27">
    <cfRule type="cellIs" dxfId="2901" priority="3497" operator="equal">
      <formula>"OPORTUNIDADE"</formula>
    </cfRule>
  </conditionalFormatting>
  <conditionalFormatting sqref="Z27">
    <cfRule type="cellIs" dxfId="2900" priority="3495" operator="equal">
      <formula>"NÃO"</formula>
    </cfRule>
    <cfRule type="cellIs" dxfId="2899" priority="3496" operator="equal">
      <formula>"SIM"</formula>
    </cfRule>
  </conditionalFormatting>
  <conditionalFormatting sqref="Z18:Z19">
    <cfRule type="cellIs" dxfId="2898" priority="3491" operator="equal">
      <formula>"OPORTUNIDADE"</formula>
    </cfRule>
  </conditionalFormatting>
  <conditionalFormatting sqref="Z18:Z19">
    <cfRule type="cellIs" dxfId="2897" priority="3489" operator="equal">
      <formula>"NÃO"</formula>
    </cfRule>
    <cfRule type="cellIs" dxfId="2896" priority="3490" operator="equal">
      <formula>"SIM"</formula>
    </cfRule>
  </conditionalFormatting>
  <conditionalFormatting sqref="Y18:Y29">
    <cfRule type="cellIs" dxfId="2895" priority="3488" operator="equal">
      <formula>"OPORTUNIDADE"</formula>
    </cfRule>
  </conditionalFormatting>
  <conditionalFormatting sqref="Y18:Y29">
    <cfRule type="cellIs" dxfId="2894" priority="3486" operator="equal">
      <formula>"NÃO"</formula>
    </cfRule>
    <cfRule type="cellIs" dxfId="2893" priority="3487" operator="equal">
      <formula>"SIM"</formula>
    </cfRule>
  </conditionalFormatting>
  <conditionalFormatting sqref="BK6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92" priority="3483" operator="equal">
      <formula>"OPORTUNIDADE"</formula>
    </cfRule>
  </conditionalFormatting>
  <conditionalFormatting sqref="Z24">
    <cfRule type="cellIs" dxfId="2891" priority="3481" operator="equal">
      <formula>"NÃO"</formula>
    </cfRule>
    <cfRule type="cellIs" dxfId="2890" priority="3482" operator="equal">
      <formula>"SIM"</formula>
    </cfRule>
  </conditionalFormatting>
  <conditionalFormatting sqref="BP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89" priority="3479" operator="equal">
      <formula>"OPORTUNIDADE"</formula>
    </cfRule>
  </conditionalFormatting>
  <conditionalFormatting sqref="Z25">
    <cfRule type="cellIs" dxfId="2888" priority="3477" operator="equal">
      <formula>"NÃO"</formula>
    </cfRule>
    <cfRule type="cellIs" dxfId="2887" priority="3478" operator="equal">
      <formula>"SIM"</formula>
    </cfRule>
  </conditionalFormatting>
  <conditionalFormatting sqref="Z21">
    <cfRule type="cellIs" dxfId="2886" priority="3473" operator="equal">
      <formula>"OPORTUNIDADE"</formula>
    </cfRule>
  </conditionalFormatting>
  <conditionalFormatting sqref="Z21">
    <cfRule type="cellIs" dxfId="2885" priority="3471" operator="equal">
      <formula>"NÃO"</formula>
    </cfRule>
    <cfRule type="cellIs" dxfId="2884" priority="3472" operator="equal">
      <formula>"SIM"</formula>
    </cfRule>
  </conditionalFormatting>
  <conditionalFormatting sqref="Z22">
    <cfRule type="cellIs" dxfId="2883" priority="3470" operator="equal">
      <formula>"OPORTUNIDADE"</formula>
    </cfRule>
  </conditionalFormatting>
  <conditionalFormatting sqref="Z22">
    <cfRule type="cellIs" dxfId="2882" priority="3468" operator="equal">
      <formula>"NÃO"</formula>
    </cfRule>
    <cfRule type="cellIs" dxfId="2881" priority="3469" operator="equal">
      <formula>"SIM"</formula>
    </cfRule>
  </conditionalFormatting>
  <conditionalFormatting sqref="BJ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80" priority="3456" operator="equal">
      <formula>"OPORTUNIDADE"</formula>
    </cfRule>
  </conditionalFormatting>
  <conditionalFormatting sqref="Z36">
    <cfRule type="cellIs" dxfId="2879" priority="3454" operator="equal">
      <formula>"NÃO"</formula>
    </cfRule>
    <cfRule type="cellIs" dxfId="2878" priority="3455" operator="equal">
      <formula>"SIM"</formula>
    </cfRule>
  </conditionalFormatting>
  <conditionalFormatting sqref="Z36">
    <cfRule type="cellIs" dxfId="2877" priority="3453" operator="equal">
      <formula>"OPORTUNIDADE"</formula>
    </cfRule>
  </conditionalFormatting>
  <conditionalFormatting sqref="Z36">
    <cfRule type="cellIs" dxfId="2876" priority="3451" operator="equal">
      <formula>"NÃO"</formula>
    </cfRule>
    <cfRule type="cellIs" dxfId="2875" priority="3452" operator="equal">
      <formula>"SIM"</formula>
    </cfRule>
  </conditionalFormatting>
  <conditionalFormatting sqref="Z36">
    <cfRule type="cellIs" dxfId="2874" priority="3441" operator="equal">
      <formula>"OPORTUNIDADE"</formula>
    </cfRule>
  </conditionalFormatting>
  <conditionalFormatting sqref="Z36">
    <cfRule type="cellIs" dxfId="2873" priority="3439" operator="equal">
      <formula>"NÃO"</formula>
    </cfRule>
    <cfRule type="cellIs" dxfId="2872" priority="3440" operator="equal">
      <formula>"SIM"</formula>
    </cfRule>
  </conditionalFormatting>
  <conditionalFormatting sqref="Z37:Z38">
    <cfRule type="cellIs" dxfId="2871" priority="3438" operator="equal">
      <formula>"OPORTUNIDADE"</formula>
    </cfRule>
  </conditionalFormatting>
  <conditionalFormatting sqref="Z37:Z38">
    <cfRule type="cellIs" dxfId="2870" priority="3436" operator="equal">
      <formula>"NÃO"</formula>
    </cfRule>
    <cfRule type="cellIs" dxfId="2869" priority="3437" operator="equal">
      <formula>"SIM"</formula>
    </cfRule>
  </conditionalFormatting>
  <conditionalFormatting sqref="BJ18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68" priority="3427" operator="equal">
      <formula>"OPORTUNIDADE"</formula>
    </cfRule>
  </conditionalFormatting>
  <conditionalFormatting sqref="Z35:Z36">
    <cfRule type="cellIs" dxfId="2867" priority="3425" operator="equal">
      <formula>"NÃO"</formula>
    </cfRule>
    <cfRule type="cellIs" dxfId="2866" priority="3426" operator="equal">
      <formula>"SIM"</formula>
    </cfRule>
  </conditionalFormatting>
  <conditionalFormatting sqref="BK2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65" priority="3402" operator="equal">
      <formula>"OPORTUNIDADE"</formula>
    </cfRule>
  </conditionalFormatting>
  <conditionalFormatting sqref="Z34:Z35">
    <cfRule type="cellIs" dxfId="2864" priority="3400" operator="equal">
      <formula>"NÃO"</formula>
    </cfRule>
    <cfRule type="cellIs" dxfId="2863" priority="3401" operator="equal">
      <formula>"SIM"</formula>
    </cfRule>
  </conditionalFormatting>
  <conditionalFormatting sqref="Z33:Z35">
    <cfRule type="cellIs" dxfId="2862" priority="3399" operator="equal">
      <formula>"OPORTUNIDADE"</formula>
    </cfRule>
  </conditionalFormatting>
  <conditionalFormatting sqref="Z33:Z35">
    <cfRule type="cellIs" dxfId="2861" priority="3397" operator="equal">
      <formula>"NÃO"</formula>
    </cfRule>
    <cfRule type="cellIs" dxfId="2860" priority="3398" operator="equal">
      <formula>"SIM"</formula>
    </cfRule>
  </conditionalFormatting>
  <conditionalFormatting sqref="Z33:Z35">
    <cfRule type="cellIs" dxfId="2859" priority="3393" operator="equal">
      <formula>"OPORTUNIDADE"</formula>
    </cfRule>
  </conditionalFormatting>
  <conditionalFormatting sqref="Z33:Z35">
    <cfRule type="cellIs" dxfId="2858" priority="3391" operator="equal">
      <formula>"NÃO"</formula>
    </cfRule>
    <cfRule type="cellIs" dxfId="2857" priority="3392" operator="equal">
      <formula>"SIM"</formula>
    </cfRule>
  </conditionalFormatting>
  <conditionalFormatting sqref="Z33:Z34">
    <cfRule type="cellIs" dxfId="2856" priority="3387" operator="equal">
      <formula>"OPORTUNIDADE"</formula>
    </cfRule>
  </conditionalFormatting>
  <conditionalFormatting sqref="Z33:Z34">
    <cfRule type="cellIs" dxfId="2855" priority="3385" operator="equal">
      <formula>"NÃO"</formula>
    </cfRule>
    <cfRule type="cellIs" dxfId="2854" priority="3386" operator="equal">
      <formula>"SIM"</formula>
    </cfRule>
  </conditionalFormatting>
  <conditionalFormatting sqref="Y33:Y45">
    <cfRule type="cellIs" dxfId="2853" priority="3381" operator="equal">
      <formula>"OPORTUNIDADE"</formula>
    </cfRule>
  </conditionalFormatting>
  <conditionalFormatting sqref="Y33:Y45">
    <cfRule type="cellIs" dxfId="2852" priority="3379" operator="equal">
      <formula>"NÃO"</formula>
    </cfRule>
    <cfRule type="cellIs" dxfId="2851" priority="3380" operator="equal">
      <formula>"SIM"</formula>
    </cfRule>
  </conditionalFormatting>
  <conditionalFormatting sqref="Y34:Y45">
    <cfRule type="cellIs" dxfId="2850" priority="3378" operator="equal">
      <formula>"OPORTUNIDADE"</formula>
    </cfRule>
  </conditionalFormatting>
  <conditionalFormatting sqref="Y34:Y45">
    <cfRule type="cellIs" dxfId="2849" priority="3376" operator="equal">
      <formula>"NÃO"</formula>
    </cfRule>
    <cfRule type="cellIs" dxfId="2848" priority="3377" operator="equal">
      <formula>"SIM"</formula>
    </cfRule>
  </conditionalFormatting>
  <conditionalFormatting sqref="BK22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47" priority="3368" operator="equal">
      <formula>"OPORTUNIDADE"</formula>
    </cfRule>
  </conditionalFormatting>
  <conditionalFormatting sqref="Z42:Z43">
    <cfRule type="cellIs" dxfId="2846" priority="3366" operator="equal">
      <formula>"NÃO"</formula>
    </cfRule>
    <cfRule type="cellIs" dxfId="2845" priority="3367" operator="equal">
      <formula>"SIM"</formula>
    </cfRule>
  </conditionalFormatting>
  <conditionalFormatting sqref="Y46:Y50 Y52:Y60">
    <cfRule type="cellIs" dxfId="2844" priority="3362" operator="equal">
      <formula>"OPORTUNIDADE"</formula>
    </cfRule>
  </conditionalFormatting>
  <conditionalFormatting sqref="Y46:Y50 Y52:Y60">
    <cfRule type="cellIs" dxfId="2843" priority="3360" operator="equal">
      <formula>"NÃO"</formula>
    </cfRule>
    <cfRule type="cellIs" dxfId="2842" priority="3361" operator="equal">
      <formula>"SIM"</formula>
    </cfRule>
  </conditionalFormatting>
  <conditionalFormatting sqref="Z43:Z45">
    <cfRule type="cellIs" dxfId="2841" priority="3353" operator="equal">
      <formula>"OPORTUNIDADE"</formula>
    </cfRule>
  </conditionalFormatting>
  <conditionalFormatting sqref="Z43:Z45">
    <cfRule type="cellIs" dxfId="2840" priority="3351" operator="equal">
      <formula>"NÃO"</formula>
    </cfRule>
    <cfRule type="cellIs" dxfId="2839" priority="3352" operator="equal">
      <formula>"SIM"</formula>
    </cfRule>
  </conditionalFormatting>
  <conditionalFormatting sqref="Z39">
    <cfRule type="cellIs" dxfId="2838" priority="3347" operator="equal">
      <formula>"OPORTUNIDADE"</formula>
    </cfRule>
  </conditionalFormatting>
  <conditionalFormatting sqref="Z39">
    <cfRule type="cellIs" dxfId="2837" priority="3345" operator="equal">
      <formula>"NÃO"</formula>
    </cfRule>
    <cfRule type="cellIs" dxfId="2836" priority="3346" operator="equal">
      <formula>"SIM"</formula>
    </cfRule>
  </conditionalFormatting>
  <conditionalFormatting sqref="Z43:Z44">
    <cfRule type="cellIs" dxfId="2835" priority="3320" operator="equal">
      <formula>"OPORTUNIDADE"</formula>
    </cfRule>
  </conditionalFormatting>
  <conditionalFormatting sqref="Z43:Z44">
    <cfRule type="cellIs" dxfId="2834" priority="3318" operator="equal">
      <formula>"NÃO"</formula>
    </cfRule>
    <cfRule type="cellIs" dxfId="2833" priority="3319" operator="equal">
      <formula>"SIM"</formula>
    </cfRule>
  </conditionalFormatting>
  <conditionalFormatting sqref="Z44:Z46">
    <cfRule type="cellIs" dxfId="2832" priority="3311" operator="equal">
      <formula>"OPORTUNIDADE"</formula>
    </cfRule>
  </conditionalFormatting>
  <conditionalFormatting sqref="Z44:Z46">
    <cfRule type="cellIs" dxfId="2831" priority="3309" operator="equal">
      <formula>"NÃO"</formula>
    </cfRule>
    <cfRule type="cellIs" dxfId="2830" priority="3310" operator="equal">
      <formula>"SIM"</formula>
    </cfRule>
  </conditionalFormatting>
  <conditionalFormatting sqref="BP27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29" priority="3289" operator="equal">
      <formula>"OPORTUNIDADE"</formula>
    </cfRule>
  </conditionalFormatting>
  <conditionalFormatting sqref="Y47:Y60">
    <cfRule type="cellIs" dxfId="2828" priority="3287" operator="equal">
      <formula>"NÃO"</formula>
    </cfRule>
    <cfRule type="cellIs" dxfId="2827" priority="3288" operator="equal">
      <formula>"SIM"</formula>
    </cfRule>
  </conditionalFormatting>
  <conditionalFormatting sqref="Z47:Z48">
    <cfRule type="cellIs" dxfId="2826" priority="3286" operator="equal">
      <formula>"OPORTUNIDADE"</formula>
    </cfRule>
  </conditionalFormatting>
  <conditionalFormatting sqref="Z47:Z48">
    <cfRule type="cellIs" dxfId="2825" priority="3284" operator="equal">
      <formula>"NÃO"</formula>
    </cfRule>
    <cfRule type="cellIs" dxfId="2824" priority="3285" operator="equal">
      <formula>"SIM"</formula>
    </cfRule>
  </conditionalFormatting>
  <conditionalFormatting sqref="Z47:Z48">
    <cfRule type="cellIs" dxfId="2823" priority="3283" operator="equal">
      <formula>"OPORTUNIDADE"</formula>
    </cfRule>
  </conditionalFormatting>
  <conditionalFormatting sqref="Z47:Z48">
    <cfRule type="cellIs" dxfId="2822" priority="3281" operator="equal">
      <formula>"NÃO"</formula>
    </cfRule>
    <cfRule type="cellIs" dxfId="2821" priority="3282" operator="equal">
      <formula>"SIM"</formula>
    </cfRule>
  </conditionalFormatting>
  <conditionalFormatting sqref="Y47:Y50 Y52:Y60">
    <cfRule type="cellIs" dxfId="2820" priority="3280" operator="equal">
      <formula>"OPORTUNIDADE"</formula>
    </cfRule>
  </conditionalFormatting>
  <conditionalFormatting sqref="Y47:Y50 Y52:Y60">
    <cfRule type="cellIs" dxfId="2819" priority="3278" operator="equal">
      <formula>"NÃO"</formula>
    </cfRule>
    <cfRule type="cellIs" dxfId="2818" priority="3279" operator="equal">
      <formula>"SIM"</formula>
    </cfRule>
  </conditionalFormatting>
  <conditionalFormatting sqref="Z47">
    <cfRule type="cellIs" dxfId="2817" priority="3277" operator="equal">
      <formula>"OPORTUNIDADE"</formula>
    </cfRule>
  </conditionalFormatting>
  <conditionalFormatting sqref="Z47">
    <cfRule type="cellIs" dxfId="2816" priority="3275" operator="equal">
      <formula>"NÃO"</formula>
    </cfRule>
    <cfRule type="cellIs" dxfId="2815" priority="3276" operator="equal">
      <formula>"SIM"</formula>
    </cfRule>
  </conditionalFormatting>
  <conditionalFormatting sqref="Z47">
    <cfRule type="cellIs" dxfId="2814" priority="3274" operator="equal">
      <formula>"OPORTUNIDADE"</formula>
    </cfRule>
  </conditionalFormatting>
  <conditionalFormatting sqref="Z47">
    <cfRule type="cellIs" dxfId="2813" priority="3272" operator="equal">
      <formula>"NÃO"</formula>
    </cfRule>
    <cfRule type="cellIs" dxfId="2812" priority="3273" operator="equal">
      <formula>"SIM"</formula>
    </cfRule>
  </conditionalFormatting>
  <conditionalFormatting sqref="Z47">
    <cfRule type="cellIs" dxfId="2811" priority="3271" operator="equal">
      <formula>"OPORTUNIDADE"</formula>
    </cfRule>
  </conditionalFormatting>
  <conditionalFormatting sqref="Z47">
    <cfRule type="cellIs" dxfId="2810" priority="3269" operator="equal">
      <formula>"NÃO"</formula>
    </cfRule>
    <cfRule type="cellIs" dxfId="2809" priority="3270" operator="equal">
      <formula>"SIM"</formula>
    </cfRule>
  </conditionalFormatting>
  <conditionalFormatting sqref="Z41">
    <cfRule type="cellIs" dxfId="2808" priority="3265" operator="equal">
      <formula>"OPORTUNIDADE"</formula>
    </cfRule>
  </conditionalFormatting>
  <conditionalFormatting sqref="Z41">
    <cfRule type="cellIs" dxfId="2807" priority="3263" operator="equal">
      <formula>"NÃO"</formula>
    </cfRule>
    <cfRule type="cellIs" dxfId="2806" priority="3264" operator="equal">
      <formula>"SIM"</formula>
    </cfRule>
  </conditionalFormatting>
  <conditionalFormatting sqref="Z41">
    <cfRule type="cellIs" dxfId="2805" priority="3262" operator="equal">
      <formula>"OPORTUNIDADE"</formula>
    </cfRule>
  </conditionalFormatting>
  <conditionalFormatting sqref="Z41">
    <cfRule type="cellIs" dxfId="2804" priority="3260" operator="equal">
      <formula>"NÃO"</formula>
    </cfRule>
    <cfRule type="cellIs" dxfId="2803" priority="3261" operator="equal">
      <formula>"SIM"</formula>
    </cfRule>
  </conditionalFormatting>
  <conditionalFormatting sqref="Z40">
    <cfRule type="cellIs" dxfId="2802" priority="3256" operator="equal">
      <formula>"OPORTUNIDADE"</formula>
    </cfRule>
  </conditionalFormatting>
  <conditionalFormatting sqref="Z40">
    <cfRule type="cellIs" dxfId="2801" priority="3254" operator="equal">
      <formula>"NÃO"</formula>
    </cfRule>
    <cfRule type="cellIs" dxfId="2800" priority="3255" operator="equal">
      <formula>"SIM"</formula>
    </cfRule>
  </conditionalFormatting>
  <conditionalFormatting sqref="Z40">
    <cfRule type="cellIs" dxfId="2799" priority="3253" operator="equal">
      <formula>"OPORTUNIDADE"</formula>
    </cfRule>
  </conditionalFormatting>
  <conditionalFormatting sqref="Z40">
    <cfRule type="cellIs" dxfId="2798" priority="3251" operator="equal">
      <formula>"NÃO"</formula>
    </cfRule>
    <cfRule type="cellIs" dxfId="2797" priority="3252" operator="equal">
      <formula>"SIM"</formula>
    </cfRule>
  </conditionalFormatting>
  <conditionalFormatting sqref="Z40">
    <cfRule type="cellIs" dxfId="2796" priority="3250" operator="equal">
      <formula>"OPORTUNIDADE"</formula>
    </cfRule>
  </conditionalFormatting>
  <conditionalFormatting sqref="Z40">
    <cfRule type="cellIs" dxfId="2795" priority="3248" operator="equal">
      <formula>"NÃO"</formula>
    </cfRule>
    <cfRule type="cellIs" dxfId="2794" priority="3249" operator="equal">
      <formula>"SIM"</formula>
    </cfRule>
  </conditionalFormatting>
  <conditionalFormatting sqref="BP23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93" priority="3245" operator="equal">
      <formula>"OPORTUNIDADE"</formula>
    </cfRule>
  </conditionalFormatting>
  <conditionalFormatting sqref="Z45">
    <cfRule type="cellIs" dxfId="2792" priority="3243" operator="equal">
      <formula>"NÃO"</formula>
    </cfRule>
    <cfRule type="cellIs" dxfId="2791" priority="3244" operator="equal">
      <formula>"SIM"</formula>
    </cfRule>
  </conditionalFormatting>
  <conditionalFormatting sqref="BJ35:BK3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90" priority="3238" operator="equal">
      <formula>"OPORTUNIDADE"</formula>
    </cfRule>
  </conditionalFormatting>
  <conditionalFormatting sqref="Z47:Z49">
    <cfRule type="cellIs" dxfId="2789" priority="3236" operator="equal">
      <formula>"NÃO"</formula>
    </cfRule>
    <cfRule type="cellIs" dxfId="2788" priority="3237" operator="equal">
      <formula>"SIM"</formula>
    </cfRule>
  </conditionalFormatting>
  <conditionalFormatting sqref="Z47:Z49">
    <cfRule type="cellIs" dxfId="2787" priority="3235" operator="equal">
      <formula>"OPORTUNIDADE"</formula>
    </cfRule>
  </conditionalFormatting>
  <conditionalFormatting sqref="Z47:Z49">
    <cfRule type="cellIs" dxfId="2786" priority="3233" operator="equal">
      <formula>"NÃO"</formula>
    </cfRule>
    <cfRule type="cellIs" dxfId="2785" priority="3234" operator="equal">
      <formula>"SIM"</formula>
    </cfRule>
  </conditionalFormatting>
  <conditionalFormatting sqref="Z47:Z49">
    <cfRule type="cellIs" dxfId="2784" priority="3232" operator="equal">
      <formula>"OPORTUNIDADE"</formula>
    </cfRule>
  </conditionalFormatting>
  <conditionalFormatting sqref="Z47:Z49">
    <cfRule type="cellIs" dxfId="2783" priority="3230" operator="equal">
      <formula>"NÃO"</formula>
    </cfRule>
    <cfRule type="cellIs" dxfId="2782" priority="3231" operator="equal">
      <formula>"SIM"</formula>
    </cfRule>
  </conditionalFormatting>
  <conditionalFormatting sqref="Z47:Z49">
    <cfRule type="cellIs" dxfId="2781" priority="3229" operator="equal">
      <formula>"OPORTUNIDADE"</formula>
    </cfRule>
  </conditionalFormatting>
  <conditionalFormatting sqref="Z47:Z49">
    <cfRule type="cellIs" dxfId="2780" priority="3227" operator="equal">
      <formula>"NÃO"</formula>
    </cfRule>
    <cfRule type="cellIs" dxfId="2779" priority="3228" operator="equal">
      <formula>"SIM"</formula>
    </cfRule>
  </conditionalFormatting>
  <conditionalFormatting sqref="Z49">
    <cfRule type="cellIs" dxfId="2778" priority="3220" operator="equal">
      <formula>"OPORTUNIDADE"</formula>
    </cfRule>
  </conditionalFormatting>
  <conditionalFormatting sqref="Z49">
    <cfRule type="cellIs" dxfId="2777" priority="3218" operator="equal">
      <formula>"NÃO"</formula>
    </cfRule>
    <cfRule type="cellIs" dxfId="2776" priority="3219" operator="equal">
      <formula>"SIM"</formula>
    </cfRule>
  </conditionalFormatting>
  <conditionalFormatting sqref="Z49">
    <cfRule type="cellIs" dxfId="2775" priority="3217" operator="equal">
      <formula>"OPORTUNIDADE"</formula>
    </cfRule>
  </conditionalFormatting>
  <conditionalFormatting sqref="Z49">
    <cfRule type="cellIs" dxfId="2774" priority="3215" operator="equal">
      <formula>"NÃO"</formula>
    </cfRule>
    <cfRule type="cellIs" dxfId="2773" priority="3216" operator="equal">
      <formula>"SIM"</formula>
    </cfRule>
  </conditionalFormatting>
  <conditionalFormatting sqref="Z49">
    <cfRule type="cellIs" dxfId="2772" priority="3214" operator="equal">
      <formula>"OPORTUNIDADE"</formula>
    </cfRule>
  </conditionalFormatting>
  <conditionalFormatting sqref="Z49">
    <cfRule type="cellIs" dxfId="2771" priority="3212" operator="equal">
      <formula>"NÃO"</formula>
    </cfRule>
    <cfRule type="cellIs" dxfId="2770" priority="3213" operator="equal">
      <formula>"SIM"</formula>
    </cfRule>
  </conditionalFormatting>
  <conditionalFormatting sqref="Z49">
    <cfRule type="cellIs" dxfId="2769" priority="3211" operator="equal">
      <formula>"OPORTUNIDADE"</formula>
    </cfRule>
  </conditionalFormatting>
  <conditionalFormatting sqref="Z49">
    <cfRule type="cellIs" dxfId="2768" priority="3209" operator="equal">
      <formula>"NÃO"</formula>
    </cfRule>
    <cfRule type="cellIs" dxfId="2767" priority="3210" operator="equal">
      <formula>"SIM"</formula>
    </cfRule>
  </conditionalFormatting>
  <conditionalFormatting sqref="Z56">
    <cfRule type="cellIs" dxfId="2766" priority="3196" operator="equal">
      <formula>"OPORTUNIDADE"</formula>
    </cfRule>
  </conditionalFormatting>
  <conditionalFormatting sqref="Z56">
    <cfRule type="cellIs" dxfId="2765" priority="3194" operator="equal">
      <formula>"NÃO"</formula>
    </cfRule>
    <cfRule type="cellIs" dxfId="2764" priority="3195" operator="equal">
      <formula>"SIM"</formula>
    </cfRule>
  </conditionalFormatting>
  <conditionalFormatting sqref="Z56">
    <cfRule type="cellIs" dxfId="2763" priority="3193" operator="equal">
      <formula>"OPORTUNIDADE"</formula>
    </cfRule>
  </conditionalFormatting>
  <conditionalFormatting sqref="Z56">
    <cfRule type="cellIs" dxfId="2762" priority="3191" operator="equal">
      <formula>"NÃO"</formula>
    </cfRule>
    <cfRule type="cellIs" dxfId="2761" priority="3192" operator="equal">
      <formula>"SIM"</formula>
    </cfRule>
  </conditionalFormatting>
  <conditionalFormatting sqref="Z56">
    <cfRule type="cellIs" dxfId="2760" priority="3190" operator="equal">
      <formula>"OPORTUNIDADE"</formula>
    </cfRule>
  </conditionalFormatting>
  <conditionalFormatting sqref="Z56">
    <cfRule type="cellIs" dxfId="2759" priority="3188" operator="equal">
      <formula>"NÃO"</formula>
    </cfRule>
    <cfRule type="cellIs" dxfId="2758" priority="3189" operator="equal">
      <formula>"SIM"</formula>
    </cfRule>
  </conditionalFormatting>
  <conditionalFormatting sqref="Z58">
    <cfRule type="cellIs" dxfId="2757" priority="3184" operator="equal">
      <formula>"OPORTUNIDADE"</formula>
    </cfRule>
  </conditionalFormatting>
  <conditionalFormatting sqref="Z58">
    <cfRule type="cellIs" dxfId="2756" priority="3182" operator="equal">
      <formula>"NÃO"</formula>
    </cfRule>
    <cfRule type="cellIs" dxfId="2755" priority="3183" operator="equal">
      <formula>"SIM"</formula>
    </cfRule>
  </conditionalFormatting>
  <conditionalFormatting sqref="Z58">
    <cfRule type="cellIs" dxfId="2754" priority="3181" operator="equal">
      <formula>"OPORTUNIDADE"</formula>
    </cfRule>
  </conditionalFormatting>
  <conditionalFormatting sqref="Z58">
    <cfRule type="cellIs" dxfId="2753" priority="3179" operator="equal">
      <formula>"NÃO"</formula>
    </cfRule>
    <cfRule type="cellIs" dxfId="2752" priority="3180" operator="equal">
      <formula>"SIM"</formula>
    </cfRule>
  </conditionalFormatting>
  <conditionalFormatting sqref="Z57">
    <cfRule type="cellIs" dxfId="2751" priority="3166" operator="equal">
      <formula>"OPORTUNIDADE"</formula>
    </cfRule>
  </conditionalFormatting>
  <conditionalFormatting sqref="Z5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BP45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48" priority="3161" operator="equal">
      <formula>"OPORTUNIDADE"</formula>
    </cfRule>
  </conditionalFormatting>
  <conditionalFormatting sqref="Y66">
    <cfRule type="cellIs" dxfId="2747" priority="3159" operator="equal">
      <formula>"NÃO"</formula>
    </cfRule>
    <cfRule type="cellIs" dxfId="2746" priority="3160" operator="equal">
      <formula>"SIM"</formula>
    </cfRule>
  </conditionalFormatting>
  <conditionalFormatting sqref="Z66">
    <cfRule type="cellIs" dxfId="2745" priority="3158" operator="equal">
      <formula>"OPORTUNIDADE"</formula>
    </cfRule>
  </conditionalFormatting>
  <conditionalFormatting sqref="Z66">
    <cfRule type="cellIs" dxfId="2744" priority="3156" operator="equal">
      <formula>"NÃO"</formula>
    </cfRule>
    <cfRule type="cellIs" dxfId="2743" priority="3157" operator="equal">
      <formula>"SIM"</formula>
    </cfRule>
  </conditionalFormatting>
  <conditionalFormatting sqref="Z51">
    <cfRule type="cellIs" dxfId="2742" priority="3155" operator="equal">
      <formula>"OPORTUNIDADE"</formula>
    </cfRule>
  </conditionalFormatting>
  <conditionalFormatting sqref="Z51">
    <cfRule type="cellIs" dxfId="2741" priority="3153" operator="equal">
      <formula>"NÃO"</formula>
    </cfRule>
    <cfRule type="cellIs" dxfId="2740" priority="3154" operator="equal">
      <formula>"SIM"</formula>
    </cfRule>
  </conditionalFormatting>
  <conditionalFormatting sqref="Z51">
    <cfRule type="cellIs" dxfId="2739" priority="3152" operator="equal">
      <formula>"OPORTUNIDADE"</formula>
    </cfRule>
  </conditionalFormatting>
  <conditionalFormatting sqref="Z51">
    <cfRule type="cellIs" dxfId="2738" priority="3150" operator="equal">
      <formula>"NÃO"</formula>
    </cfRule>
    <cfRule type="cellIs" dxfId="2737" priority="3151" operator="equal">
      <formula>"SIM"</formula>
    </cfRule>
  </conditionalFormatting>
  <conditionalFormatting sqref="Z51">
    <cfRule type="cellIs" dxfId="2736" priority="3140" operator="equal">
      <formula>"OPORTUNIDADE"</formula>
    </cfRule>
  </conditionalFormatting>
  <conditionalFormatting sqref="Z51">
    <cfRule type="cellIs" dxfId="2735" priority="3138" operator="equal">
      <formula>"NÃO"</formula>
    </cfRule>
    <cfRule type="cellIs" dxfId="2734" priority="3139" operator="equal">
      <formula>"SIM"</formula>
    </cfRule>
  </conditionalFormatting>
  <conditionalFormatting sqref="Z50">
    <cfRule type="cellIs" dxfId="2733" priority="3137" operator="equal">
      <formula>"OPORTUNIDADE"</formula>
    </cfRule>
  </conditionalFormatting>
  <conditionalFormatting sqref="Z50">
    <cfRule type="cellIs" dxfId="2732" priority="3135" operator="equal">
      <formula>"NÃO"</formula>
    </cfRule>
    <cfRule type="cellIs" dxfId="2731" priority="3136" operator="equal">
      <formula>"SIM"</formula>
    </cfRule>
  </conditionalFormatting>
  <conditionalFormatting sqref="Z60">
    <cfRule type="cellIs" dxfId="2730" priority="3122" operator="equal">
      <formula>"OPORTUNIDADE"</formula>
    </cfRule>
  </conditionalFormatting>
  <conditionalFormatting sqref="Z60">
    <cfRule type="cellIs" dxfId="2729" priority="3120" operator="equal">
      <formula>"NÃO"</formula>
    </cfRule>
    <cfRule type="cellIs" dxfId="2728" priority="3121" operator="equal">
      <formula>"SIM"</formula>
    </cfRule>
  </conditionalFormatting>
  <conditionalFormatting sqref="Z60">
    <cfRule type="cellIs" dxfId="2727" priority="3119" operator="equal">
      <formula>"OPORTUNIDADE"</formula>
    </cfRule>
  </conditionalFormatting>
  <conditionalFormatting sqref="Z60">
    <cfRule type="cellIs" dxfId="2726" priority="3117" operator="equal">
      <formula>"NÃO"</formula>
    </cfRule>
    <cfRule type="cellIs" dxfId="2725" priority="3118" operator="equal">
      <formula>"SIM"</formula>
    </cfRule>
  </conditionalFormatting>
  <conditionalFormatting sqref="Z60">
    <cfRule type="cellIs" dxfId="2724" priority="3116" operator="equal">
      <formula>"OPORTUNIDADE"</formula>
    </cfRule>
  </conditionalFormatting>
  <conditionalFormatting sqref="Z60">
    <cfRule type="cellIs" dxfId="2723" priority="3114" operator="equal">
      <formula>"NÃO"</formula>
    </cfRule>
    <cfRule type="cellIs" dxfId="2722" priority="3115" operator="equal">
      <formula>"SIM"</formula>
    </cfRule>
  </conditionalFormatting>
  <conditionalFormatting sqref="Y64">
    <cfRule type="cellIs" dxfId="2721" priority="3110" operator="equal">
      <formula>"OPORTUNIDADE"</formula>
    </cfRule>
  </conditionalFormatting>
  <conditionalFormatting sqref="Y64">
    <cfRule type="cellIs" dxfId="2720" priority="3108" operator="equal">
      <formula>"NÃO"</formula>
    </cfRule>
    <cfRule type="cellIs" dxfId="2719" priority="3109" operator="equal">
      <formula>"SIM"</formula>
    </cfRule>
  </conditionalFormatting>
  <conditionalFormatting sqref="Z64">
    <cfRule type="cellIs" dxfId="2718" priority="3107" operator="equal">
      <formula>"OPORTUNIDADE"</formula>
    </cfRule>
  </conditionalFormatting>
  <conditionalFormatting sqref="Z64">
    <cfRule type="cellIs" dxfId="2717" priority="3105" operator="equal">
      <formula>"NÃO"</formula>
    </cfRule>
    <cfRule type="cellIs" dxfId="2716" priority="3106" operator="equal">
      <formula>"SIM"</formula>
    </cfRule>
  </conditionalFormatting>
  <conditionalFormatting sqref="Y65">
    <cfRule type="cellIs" dxfId="2715" priority="3080" operator="equal">
      <formula>"OPORTUNIDADE"</formula>
    </cfRule>
  </conditionalFormatting>
  <conditionalFormatting sqref="Y65">
    <cfRule type="cellIs" dxfId="2714" priority="3078" operator="equal">
      <formula>"NÃO"</formula>
    </cfRule>
    <cfRule type="cellIs" dxfId="2713" priority="3079" operator="equal">
      <formula>"SIM"</formula>
    </cfRule>
  </conditionalFormatting>
  <conditionalFormatting sqref="Z65">
    <cfRule type="cellIs" dxfId="2712" priority="3077" operator="equal">
      <formula>"OPORTUNIDADE"</formula>
    </cfRule>
  </conditionalFormatting>
  <conditionalFormatting sqref="Z65">
    <cfRule type="cellIs" dxfId="2711" priority="3075" operator="equal">
      <formula>"NÃO"</formula>
    </cfRule>
    <cfRule type="cellIs" dxfId="2710" priority="3076" operator="equal">
      <formula>"SIM"</formula>
    </cfRule>
  </conditionalFormatting>
  <conditionalFormatting sqref="Z65">
    <cfRule type="cellIs" dxfId="2709" priority="3074" operator="equal">
      <formula>"OPORTUNIDADE"</formula>
    </cfRule>
  </conditionalFormatting>
  <conditionalFormatting sqref="Z65">
    <cfRule type="cellIs" dxfId="2708" priority="3072" operator="equal">
      <formula>"NÃO"</formula>
    </cfRule>
    <cfRule type="cellIs" dxfId="2707" priority="3073" operator="equal">
      <formula>"SIM"</formula>
    </cfRule>
  </conditionalFormatting>
  <conditionalFormatting sqref="Z65">
    <cfRule type="cellIs" dxfId="2706" priority="3071" operator="equal">
      <formula>"OPORTUNIDADE"</formula>
    </cfRule>
  </conditionalFormatting>
  <conditionalFormatting sqref="Z65">
    <cfRule type="cellIs" dxfId="2705" priority="3069" operator="equal">
      <formula>"NÃO"</formula>
    </cfRule>
    <cfRule type="cellIs" dxfId="2704" priority="3070" operator="equal">
      <formula>"SIM"</formula>
    </cfRule>
  </conditionalFormatting>
  <conditionalFormatting sqref="Y73:Y75">
    <cfRule type="cellIs" dxfId="2703" priority="3068" operator="equal">
      <formula>"OPORTUNIDADE"</formula>
    </cfRule>
  </conditionalFormatting>
  <conditionalFormatting sqref="Y73:Y75">
    <cfRule type="cellIs" dxfId="2702" priority="3066" operator="equal">
      <formula>"NÃO"</formula>
    </cfRule>
    <cfRule type="cellIs" dxfId="2701" priority="3067" operator="equal">
      <formula>"SIM"</formula>
    </cfRule>
  </conditionalFormatting>
  <conditionalFormatting sqref="Z73:Z74">
    <cfRule type="cellIs" dxfId="2700" priority="3065" operator="equal">
      <formula>"OPORTUNIDADE"</formula>
    </cfRule>
  </conditionalFormatting>
  <conditionalFormatting sqref="Z73:Z74">
    <cfRule type="cellIs" dxfId="2699" priority="3063" operator="equal">
      <formula>"NÃO"</formula>
    </cfRule>
    <cfRule type="cellIs" dxfId="2698" priority="3064" operator="equal">
      <formula>"SIM"</formula>
    </cfRule>
  </conditionalFormatting>
  <conditionalFormatting sqref="Z72">
    <cfRule type="cellIs" dxfId="2697" priority="3062" operator="equal">
      <formula>"OPORTUNIDADE"</formula>
    </cfRule>
  </conditionalFormatting>
  <conditionalFormatting sqref="Z72">
    <cfRule type="cellIs" dxfId="2696" priority="3060" operator="equal">
      <formula>"NÃO"</formula>
    </cfRule>
    <cfRule type="cellIs" dxfId="2695" priority="3061" operator="equal">
      <formula>"SIM"</formula>
    </cfRule>
  </conditionalFormatting>
  <conditionalFormatting sqref="Z72">
    <cfRule type="cellIs" dxfId="2694" priority="3059" operator="equal">
      <formula>"OPORTUNIDADE"</formula>
    </cfRule>
  </conditionalFormatting>
  <conditionalFormatting sqref="Z72">
    <cfRule type="cellIs" dxfId="2693" priority="3057" operator="equal">
      <formula>"NÃO"</formula>
    </cfRule>
    <cfRule type="cellIs" dxfId="2692" priority="3058" operator="equal">
      <formula>"SIM"</formula>
    </cfRule>
  </conditionalFormatting>
  <conditionalFormatting sqref="Z72">
    <cfRule type="cellIs" dxfId="2691" priority="3056" operator="equal">
      <formula>"OPORTUNIDADE"</formula>
    </cfRule>
  </conditionalFormatting>
  <conditionalFormatting sqref="Z72">
    <cfRule type="cellIs" dxfId="2690" priority="3054" operator="equal">
      <formula>"NÃO"</formula>
    </cfRule>
    <cfRule type="cellIs" dxfId="2689" priority="3055" operator="equal">
      <formula>"SIM"</formula>
    </cfRule>
  </conditionalFormatting>
  <conditionalFormatting sqref="Y72:Y73">
    <cfRule type="cellIs" dxfId="2688" priority="3053" operator="equal">
      <formula>"OPORTUNIDADE"</formula>
    </cfRule>
  </conditionalFormatting>
  <conditionalFormatting sqref="Y72:Y73">
    <cfRule type="cellIs" dxfId="2687" priority="3051" operator="equal">
      <formula>"NÃO"</formula>
    </cfRule>
    <cfRule type="cellIs" dxfId="2686" priority="3052" operator="equal">
      <formula>"SIM"</formula>
    </cfRule>
  </conditionalFormatting>
  <conditionalFormatting sqref="BK3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85" priority="3049" operator="equal">
      <formula>"OPORTUNIDADE"</formula>
    </cfRule>
  </conditionalFormatting>
  <conditionalFormatting sqref="Z72:Z73">
    <cfRule type="cellIs" dxfId="2684" priority="3047" operator="equal">
      <formula>"NÃO"</formula>
    </cfRule>
    <cfRule type="cellIs" dxfId="2683" priority="3048" operator="equal">
      <formula>"SIM"</formula>
    </cfRule>
  </conditionalFormatting>
  <conditionalFormatting sqref="Y71">
    <cfRule type="cellIs" dxfId="2682" priority="3046" operator="equal">
      <formula>"OPORTUNIDADE"</formula>
    </cfRule>
  </conditionalFormatting>
  <conditionalFormatting sqref="Y71">
    <cfRule type="cellIs" dxfId="2681" priority="3044" operator="equal">
      <formula>"NÃO"</formula>
    </cfRule>
    <cfRule type="cellIs" dxfId="2680" priority="3045" operator="equal">
      <formula>"SIM"</formula>
    </cfRule>
  </conditionalFormatting>
  <conditionalFormatting sqref="Z71">
    <cfRule type="cellIs" dxfId="2679" priority="3043" operator="equal">
      <formula>"OPORTUNIDADE"</formula>
    </cfRule>
  </conditionalFormatting>
  <conditionalFormatting sqref="Z71">
    <cfRule type="cellIs" dxfId="2678" priority="3041" operator="equal">
      <formula>"NÃO"</formula>
    </cfRule>
    <cfRule type="cellIs" dxfId="2677" priority="3042" operator="equal">
      <formula>"SIM"</formula>
    </cfRule>
  </conditionalFormatting>
  <conditionalFormatting sqref="Z71">
    <cfRule type="cellIs" dxfId="2676" priority="3040" operator="equal">
      <formula>"OPORTUNIDADE"</formula>
    </cfRule>
  </conditionalFormatting>
  <conditionalFormatting sqref="Z71">
    <cfRule type="cellIs" dxfId="2675" priority="3038" operator="equal">
      <formula>"NÃO"</formula>
    </cfRule>
    <cfRule type="cellIs" dxfId="2674" priority="3039" operator="equal">
      <formula>"SIM"</formula>
    </cfRule>
  </conditionalFormatting>
  <conditionalFormatting sqref="Z71">
    <cfRule type="cellIs" dxfId="2673" priority="3037" operator="equal">
      <formula>"OPORTUNIDADE"</formula>
    </cfRule>
  </conditionalFormatting>
  <conditionalFormatting sqref="Z71">
    <cfRule type="cellIs" dxfId="2672" priority="3035" operator="equal">
      <formula>"NÃO"</formula>
    </cfRule>
    <cfRule type="cellIs" dxfId="2671" priority="3036" operator="equal">
      <formula>"SIM"</formula>
    </cfRule>
  </conditionalFormatting>
  <conditionalFormatting sqref="Z75">
    <cfRule type="cellIs" dxfId="2670" priority="3028" operator="equal">
      <formula>"OPORTUNIDADE"</formula>
    </cfRule>
  </conditionalFormatting>
  <conditionalFormatting sqref="Z75">
    <cfRule type="cellIs" dxfId="2669" priority="3026" operator="equal">
      <formula>"NÃO"</formula>
    </cfRule>
    <cfRule type="cellIs" dxfId="2668" priority="3027" operator="equal">
      <formula>"SIM"</formula>
    </cfRule>
  </conditionalFormatting>
  <conditionalFormatting sqref="Y75">
    <cfRule type="cellIs" dxfId="2667" priority="3025" operator="equal">
      <formula>"OPORTUNIDADE"</formula>
    </cfRule>
  </conditionalFormatting>
  <conditionalFormatting sqref="Y75">
    <cfRule type="cellIs" dxfId="2666" priority="3023" operator="equal">
      <formula>"NÃO"</formula>
    </cfRule>
    <cfRule type="cellIs" dxfId="2665" priority="3024" operator="equal">
      <formula>"SIM"</formula>
    </cfRule>
  </conditionalFormatting>
  <conditionalFormatting sqref="BK33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64" priority="3021" operator="equal">
      <formula>"OPORTUNIDADE"</formula>
    </cfRule>
  </conditionalFormatting>
  <conditionalFormatting sqref="Y68:Y69">
    <cfRule type="cellIs" dxfId="2663" priority="3019" operator="equal">
      <formula>"NÃO"</formula>
    </cfRule>
    <cfRule type="cellIs" dxfId="2662" priority="3020" operator="equal">
      <formula>"SIM"</formula>
    </cfRule>
  </conditionalFormatting>
  <conditionalFormatting sqref="Z68">
    <cfRule type="cellIs" dxfId="2661" priority="3018" operator="equal">
      <formula>"OPORTUNIDADE"</formula>
    </cfRule>
  </conditionalFormatting>
  <conditionalFormatting sqref="Z68">
    <cfRule type="cellIs" dxfId="2660" priority="3016" operator="equal">
      <formula>"NÃO"</formula>
    </cfRule>
    <cfRule type="cellIs" dxfId="2659" priority="3017" operator="equal">
      <formula>"SIM"</formula>
    </cfRule>
  </conditionalFormatting>
  <conditionalFormatting sqref="Z68">
    <cfRule type="cellIs" dxfId="2658" priority="3015" operator="equal">
      <formula>"OPORTUNIDADE"</formula>
    </cfRule>
  </conditionalFormatting>
  <conditionalFormatting sqref="Z68">
    <cfRule type="cellIs" dxfId="2657" priority="3013" operator="equal">
      <formula>"NÃO"</formula>
    </cfRule>
    <cfRule type="cellIs" dxfId="2656" priority="3014" operator="equal">
      <formula>"SIM"</formula>
    </cfRule>
  </conditionalFormatting>
  <conditionalFormatting sqref="Z68">
    <cfRule type="cellIs" dxfId="2655" priority="3012" operator="equal">
      <formula>"OPORTUNIDADE"</formula>
    </cfRule>
  </conditionalFormatting>
  <conditionalFormatting sqref="Z68">
    <cfRule type="cellIs" dxfId="2654" priority="3010" operator="equal">
      <formula>"NÃO"</formula>
    </cfRule>
    <cfRule type="cellIs" dxfId="2653" priority="3011" operator="equal">
      <formula>"SIM"</formula>
    </cfRule>
  </conditionalFormatting>
  <conditionalFormatting sqref="Z68">
    <cfRule type="cellIs" dxfId="2652" priority="3009" operator="equal">
      <formula>"OPORTUNIDADE"</formula>
    </cfRule>
  </conditionalFormatting>
  <conditionalFormatting sqref="Z68">
    <cfRule type="cellIs" dxfId="2651" priority="3007" operator="equal">
      <formula>"NÃO"</formula>
    </cfRule>
    <cfRule type="cellIs" dxfId="2650" priority="3008" operator="equal">
      <formula>"SIM"</formula>
    </cfRule>
  </conditionalFormatting>
  <conditionalFormatting sqref="Z68">
    <cfRule type="cellIs" dxfId="2649" priority="3006" operator="equal">
      <formula>"OPORTUNIDADE"</formula>
    </cfRule>
  </conditionalFormatting>
  <conditionalFormatting sqref="Z68">
    <cfRule type="cellIs" dxfId="2648" priority="3004" operator="equal">
      <formula>"NÃO"</formula>
    </cfRule>
    <cfRule type="cellIs" dxfId="2647" priority="3005" operator="equal">
      <formula>"SIM"</formula>
    </cfRule>
  </conditionalFormatting>
  <conditionalFormatting sqref="Z68">
    <cfRule type="cellIs" dxfId="2646" priority="3003" operator="equal">
      <formula>"OPORTUNIDADE"</formula>
    </cfRule>
  </conditionalFormatting>
  <conditionalFormatting sqref="Z68">
    <cfRule type="cellIs" dxfId="2645" priority="3001" operator="equal">
      <formula>"NÃO"</formula>
    </cfRule>
    <cfRule type="cellIs" dxfId="2644" priority="3002" operator="equal">
      <formula>"SIM"</formula>
    </cfRule>
  </conditionalFormatting>
  <conditionalFormatting sqref="Z68">
    <cfRule type="cellIs" dxfId="2643" priority="3000" operator="equal">
      <formula>"OPORTUNIDADE"</formula>
    </cfRule>
  </conditionalFormatting>
  <conditionalFormatting sqref="Z68">
    <cfRule type="cellIs" dxfId="2642" priority="2998" operator="equal">
      <formula>"NÃO"</formula>
    </cfRule>
    <cfRule type="cellIs" dxfId="2641" priority="2999" operator="equal">
      <formula>"SIM"</formula>
    </cfRule>
  </conditionalFormatting>
  <conditionalFormatting sqref="Z68">
    <cfRule type="cellIs" dxfId="2640" priority="2997" operator="equal">
      <formula>"OPORTUNIDADE"</formula>
    </cfRule>
  </conditionalFormatting>
  <conditionalFormatting sqref="Z68">
    <cfRule type="cellIs" dxfId="2639" priority="2995" operator="equal">
      <formula>"NÃO"</formula>
    </cfRule>
    <cfRule type="cellIs" dxfId="2638" priority="2996" operator="equal">
      <formula>"SIM"</formula>
    </cfRule>
  </conditionalFormatting>
  <conditionalFormatting sqref="Y67:Y69">
    <cfRule type="cellIs" dxfId="2637" priority="2994" operator="equal">
      <formula>"OPORTUNIDADE"</formula>
    </cfRule>
  </conditionalFormatting>
  <conditionalFormatting sqref="Y67:Y69">
    <cfRule type="cellIs" dxfId="2636" priority="2992" operator="equal">
      <formula>"NÃO"</formula>
    </cfRule>
    <cfRule type="cellIs" dxfId="2635" priority="2993" operator="equal">
      <formula>"SIM"</formula>
    </cfRule>
  </conditionalFormatting>
  <conditionalFormatting sqref="Z67:Z68">
    <cfRule type="cellIs" dxfId="2634" priority="2991" operator="equal">
      <formula>"OPORTUNIDADE"</formula>
    </cfRule>
  </conditionalFormatting>
  <conditionalFormatting sqref="Z67:Z68">
    <cfRule type="cellIs" dxfId="2633" priority="2989" operator="equal">
      <formula>"NÃO"</formula>
    </cfRule>
    <cfRule type="cellIs" dxfId="2632" priority="2990" operator="equal">
      <formula>"SIM"</formula>
    </cfRule>
  </conditionalFormatting>
  <conditionalFormatting sqref="Z69">
    <cfRule type="cellIs" dxfId="2631" priority="2988" operator="equal">
      <formula>"OPORTUNIDADE"</formula>
    </cfRule>
  </conditionalFormatting>
  <conditionalFormatting sqref="Z69">
    <cfRule type="cellIs" dxfId="2630" priority="2986" operator="equal">
      <formula>"NÃO"</formula>
    </cfRule>
    <cfRule type="cellIs" dxfId="2629" priority="2987" operator="equal">
      <formula>"SIM"</formula>
    </cfRule>
  </conditionalFormatting>
  <conditionalFormatting sqref="Z69">
    <cfRule type="cellIs" dxfId="2628" priority="2985" operator="equal">
      <formula>"OPORTUNIDADE"</formula>
    </cfRule>
  </conditionalFormatting>
  <conditionalFormatting sqref="Z69">
    <cfRule type="cellIs" dxfId="2627" priority="2983" operator="equal">
      <formula>"NÃO"</formula>
    </cfRule>
    <cfRule type="cellIs" dxfId="2626" priority="2984" operator="equal">
      <formula>"SIM"</formula>
    </cfRule>
  </conditionalFormatting>
  <conditionalFormatting sqref="Z69">
    <cfRule type="cellIs" dxfId="2625" priority="2982" operator="equal">
      <formula>"OPORTUNIDADE"</formula>
    </cfRule>
  </conditionalFormatting>
  <conditionalFormatting sqref="Z69">
    <cfRule type="cellIs" dxfId="2624" priority="2980" operator="equal">
      <formula>"NÃO"</formula>
    </cfRule>
    <cfRule type="cellIs" dxfId="2623" priority="2981" operator="equal">
      <formula>"SIM"</formula>
    </cfRule>
  </conditionalFormatting>
  <conditionalFormatting sqref="Z69">
    <cfRule type="cellIs" dxfId="2622" priority="2979" operator="equal">
      <formula>"OPORTUNIDADE"</formula>
    </cfRule>
  </conditionalFormatting>
  <conditionalFormatting sqref="Z69">
    <cfRule type="cellIs" dxfId="2621" priority="2977" operator="equal">
      <formula>"NÃO"</formula>
    </cfRule>
    <cfRule type="cellIs" dxfId="2620" priority="2978" operator="equal">
      <formula>"SIM"</formula>
    </cfRule>
  </conditionalFormatting>
  <conditionalFormatting sqref="BK3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19" priority="2951" operator="equal">
      <formula>"OPORTUNIDADE"</formula>
    </cfRule>
  </conditionalFormatting>
  <conditionalFormatting sqref="Z91:Z92">
    <cfRule type="cellIs" dxfId="2618" priority="2949" operator="equal">
      <formula>"NÃO"</formula>
    </cfRule>
    <cfRule type="cellIs" dxfId="2617" priority="2950" operator="equal">
      <formula>"SIM"</formula>
    </cfRule>
  </conditionalFormatting>
  <conditionalFormatting sqref="Y91:Y100">
    <cfRule type="cellIs" dxfId="2616" priority="2948" operator="equal">
      <formula>"OPORTUNIDADE"</formula>
    </cfRule>
  </conditionalFormatting>
  <conditionalFormatting sqref="Y91:Y100">
    <cfRule type="cellIs" dxfId="2615" priority="2946" operator="equal">
      <formula>"NÃO"</formula>
    </cfRule>
    <cfRule type="cellIs" dxfId="2614" priority="2947" operator="equal">
      <formula>"SIM"</formula>
    </cfRule>
  </conditionalFormatting>
  <conditionalFormatting sqref="BK81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13" priority="2942" operator="equal">
      <formula>"OPORTUNIDADE"</formula>
    </cfRule>
  </conditionalFormatting>
  <conditionalFormatting sqref="Z96">
    <cfRule type="cellIs" dxfId="2612" priority="2940" operator="equal">
      <formula>"NÃO"</formula>
    </cfRule>
    <cfRule type="cellIs" dxfId="2611" priority="2941" operator="equal">
      <formula>"SIM"</formula>
    </cfRule>
  </conditionalFormatting>
  <conditionalFormatting sqref="BP8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610" priority="2906" operator="equal">
      <formula>"OPORTUNIDADE"</formula>
    </cfRule>
  </conditionalFormatting>
  <conditionalFormatting sqref="Y104:Y112">
    <cfRule type="cellIs" dxfId="2609" priority="2904" operator="equal">
      <formula>"NÃO"</formula>
    </cfRule>
    <cfRule type="cellIs" dxfId="2608" priority="2905" operator="equal">
      <formula>"SIM"</formula>
    </cfRule>
  </conditionalFormatting>
  <conditionalFormatting sqref="Z109">
    <cfRule type="cellIs" dxfId="2607" priority="2900" operator="equal">
      <formula>"OPORTUNIDADE"</formula>
    </cfRule>
  </conditionalFormatting>
  <conditionalFormatting sqref="Z109">
    <cfRule type="cellIs" dxfId="2606" priority="2898" operator="equal">
      <formula>"NÃO"</formula>
    </cfRule>
    <cfRule type="cellIs" dxfId="2605" priority="2899" operator="equal">
      <formula>"SIM"</formula>
    </cfRule>
  </conditionalFormatting>
  <conditionalFormatting sqref="Z109">
    <cfRule type="cellIs" dxfId="2604" priority="2897" operator="equal">
      <formula>"OPORTUNIDADE"</formula>
    </cfRule>
  </conditionalFormatting>
  <conditionalFormatting sqref="Z109">
    <cfRule type="cellIs" dxfId="2603" priority="2895" operator="equal">
      <formula>"NÃO"</formula>
    </cfRule>
    <cfRule type="cellIs" dxfId="2602" priority="2896" operator="equal">
      <formula>"SIM"</formula>
    </cfRule>
  </conditionalFormatting>
  <conditionalFormatting sqref="Z109">
    <cfRule type="cellIs" dxfId="2601" priority="2894" operator="equal">
      <formula>"OPORTUNIDADE"</formula>
    </cfRule>
  </conditionalFormatting>
  <conditionalFormatting sqref="Z109">
    <cfRule type="cellIs" dxfId="2600" priority="2892" operator="equal">
      <formula>"NÃO"</formula>
    </cfRule>
    <cfRule type="cellIs" dxfId="2599" priority="2893" operator="equal">
      <formula>"SIM"</formula>
    </cfRule>
  </conditionalFormatting>
  <conditionalFormatting sqref="Z109">
    <cfRule type="cellIs" dxfId="2598" priority="2888" operator="equal">
      <formula>"OPORTUNIDADE"</formula>
    </cfRule>
  </conditionalFormatting>
  <conditionalFormatting sqref="Z109">
    <cfRule type="cellIs" dxfId="2597" priority="2886" operator="equal">
      <formula>"NÃO"</formula>
    </cfRule>
    <cfRule type="cellIs" dxfId="2596" priority="2887" operator="equal">
      <formula>"SIM"</formula>
    </cfRule>
  </conditionalFormatting>
  <conditionalFormatting sqref="Z107:Z108">
    <cfRule type="cellIs" dxfId="2595" priority="2879" operator="equal">
      <formula>"OPORTUNIDADE"</formula>
    </cfRule>
  </conditionalFormatting>
  <conditionalFormatting sqref="Z107:Z108">
    <cfRule type="cellIs" dxfId="2594" priority="2877" operator="equal">
      <formula>"NÃO"</formula>
    </cfRule>
    <cfRule type="cellIs" dxfId="2593" priority="2878" operator="equal">
      <formula>"SIM"</formula>
    </cfRule>
  </conditionalFormatting>
  <conditionalFormatting sqref="BP96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92" priority="2866" operator="equal">
      <formula>"OPORTUNIDADE"</formula>
    </cfRule>
  </conditionalFormatting>
  <conditionalFormatting sqref="Z108">
    <cfRule type="cellIs" dxfId="2591" priority="2864" operator="equal">
      <formula>"NÃO"</formula>
    </cfRule>
    <cfRule type="cellIs" dxfId="2590" priority="2865" operator="equal">
      <formula>"SIM"</formula>
    </cfRule>
  </conditionalFormatting>
  <conditionalFormatting sqref="Z111">
    <cfRule type="cellIs" dxfId="2589" priority="2860" operator="equal">
      <formula>"OPORTUNIDADE"</formula>
    </cfRule>
  </conditionalFormatting>
  <conditionalFormatting sqref="Z111">
    <cfRule type="cellIs" dxfId="2588" priority="2858" operator="equal">
      <formula>"NÃO"</formula>
    </cfRule>
    <cfRule type="cellIs" dxfId="2587" priority="2859" operator="equal">
      <formula>"SIM"</formula>
    </cfRule>
  </conditionalFormatting>
  <conditionalFormatting sqref="Z104">
    <cfRule type="cellIs" dxfId="2586" priority="2854" operator="equal">
      <formula>"OPORTUNIDADE"</formula>
    </cfRule>
  </conditionalFormatting>
  <conditionalFormatting sqref="Z104">
    <cfRule type="cellIs" dxfId="2585" priority="2852" operator="equal">
      <formula>"NÃO"</formula>
    </cfRule>
    <cfRule type="cellIs" dxfId="2584" priority="2853" operator="equal">
      <formula>"SIM"</formula>
    </cfRule>
  </conditionalFormatting>
  <conditionalFormatting sqref="Y104:Y112">
    <cfRule type="cellIs" dxfId="2583" priority="2851" operator="equal">
      <formula>"OPORTUNIDADE"</formula>
    </cfRule>
  </conditionalFormatting>
  <conditionalFormatting sqref="Y104:Y112">
    <cfRule type="cellIs" dxfId="2582" priority="2849" operator="equal">
      <formula>"NÃO"</formula>
    </cfRule>
    <cfRule type="cellIs" dxfId="2581" priority="2850" operator="equal">
      <formula>"SIM"</formula>
    </cfRule>
  </conditionalFormatting>
  <conditionalFormatting sqref="Z107">
    <cfRule type="cellIs" dxfId="2580" priority="2848" operator="equal">
      <formula>"OPORTUNIDADE"</formula>
    </cfRule>
  </conditionalFormatting>
  <conditionalFormatting sqref="Z107">
    <cfRule type="cellIs" dxfId="2579" priority="2846" operator="equal">
      <formula>"NÃO"</formula>
    </cfRule>
    <cfRule type="cellIs" dxfId="2578" priority="2847" operator="equal">
      <formula>"SIM"</formula>
    </cfRule>
  </conditionalFormatting>
  <conditionalFormatting sqref="Z106">
    <cfRule type="cellIs" dxfId="2577" priority="2845" operator="equal">
      <formula>"OPORTUNIDADE"</formula>
    </cfRule>
  </conditionalFormatting>
  <conditionalFormatting sqref="Z106">
    <cfRule type="cellIs" dxfId="2576" priority="2843" operator="equal">
      <formula>"NÃO"</formula>
    </cfRule>
    <cfRule type="cellIs" dxfId="2575" priority="2844" operator="equal">
      <formula>"SIM"</formula>
    </cfRule>
  </conditionalFormatting>
  <conditionalFormatting sqref="Y106">
    <cfRule type="cellIs" dxfId="2574" priority="2842" operator="equal">
      <formula>"OPORTUNIDADE"</formula>
    </cfRule>
  </conditionalFormatting>
  <conditionalFormatting sqref="Y106">
    <cfRule type="cellIs" dxfId="2573" priority="2840" operator="equal">
      <formula>"NÃO"</formula>
    </cfRule>
    <cfRule type="cellIs" dxfId="2572" priority="2841" operator="equal">
      <formula>"SIM"</formula>
    </cfRule>
  </conditionalFormatting>
  <conditionalFormatting sqref="BP92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71" priority="2837" operator="equal">
      <formula>"OPORTUNIDADE"</formula>
    </cfRule>
  </conditionalFormatting>
  <conditionalFormatting sqref="Y106">
    <cfRule type="cellIs" dxfId="2570" priority="2835" operator="equal">
      <formula>"NÃO"</formula>
    </cfRule>
    <cfRule type="cellIs" dxfId="2569" priority="2836" operator="equal">
      <formula>"SIM"</formula>
    </cfRule>
  </conditionalFormatting>
  <conditionalFormatting sqref="BJ105:BK10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68" priority="2823" operator="equal">
      <formula>"OPORTUNIDADE"</formula>
    </cfRule>
  </conditionalFormatting>
  <conditionalFormatting sqref="Y113:Y126">
    <cfRule type="cellIs" dxfId="2567" priority="2821" operator="equal">
      <formula>"NÃO"</formula>
    </cfRule>
    <cfRule type="cellIs" dxfId="2566" priority="2822" operator="equal">
      <formula>"SIM"</formula>
    </cfRule>
  </conditionalFormatting>
  <conditionalFormatting sqref="Y118:Y126">
    <cfRule type="cellIs" dxfId="2565" priority="2820" operator="equal">
      <formula>"OPORTUNIDADE"</formula>
    </cfRule>
  </conditionalFormatting>
  <conditionalFormatting sqref="Y118:Y126">
    <cfRule type="cellIs" dxfId="2564" priority="2818" operator="equal">
      <formula>"NÃO"</formula>
    </cfRule>
    <cfRule type="cellIs" dxfId="2563" priority="2819" operator="equal">
      <formula>"SIM"</formula>
    </cfRule>
  </conditionalFormatting>
  <conditionalFormatting sqref="Y118:Y126">
    <cfRule type="cellIs" dxfId="2562" priority="2814" operator="equal">
      <formula>"OPORTUNIDADE"</formula>
    </cfRule>
  </conditionalFormatting>
  <conditionalFormatting sqref="Y118:Y126">
    <cfRule type="cellIs" dxfId="2561" priority="2812" operator="equal">
      <formula>"NÃO"</formula>
    </cfRule>
    <cfRule type="cellIs" dxfId="2560" priority="2813" operator="equal">
      <formula>"SIM"</formula>
    </cfRule>
  </conditionalFormatting>
  <conditionalFormatting sqref="Y118:Y126">
    <cfRule type="cellIs" dxfId="2559" priority="2811" operator="equal">
      <formula>"OPORTUNIDADE"</formula>
    </cfRule>
  </conditionalFormatting>
  <conditionalFormatting sqref="Y118:Y126">
    <cfRule type="cellIs" dxfId="2558" priority="2809" operator="equal">
      <formula>"NÃO"</formula>
    </cfRule>
    <cfRule type="cellIs" dxfId="2557" priority="2810" operator="equal">
      <formula>"SIM"</formula>
    </cfRule>
  </conditionalFormatting>
  <conditionalFormatting sqref="Z118:Z121">
    <cfRule type="cellIs" dxfId="2556" priority="2808" operator="equal">
      <formula>"OPORTUNIDADE"</formula>
    </cfRule>
  </conditionalFormatting>
  <conditionalFormatting sqref="Z118:Z121">
    <cfRule type="cellIs" dxfId="2555" priority="2806" operator="equal">
      <formula>"NÃO"</formula>
    </cfRule>
    <cfRule type="cellIs" dxfId="2554" priority="2807" operator="equal">
      <formula>"SIM"</formula>
    </cfRule>
  </conditionalFormatting>
  <conditionalFormatting sqref="Z119:Z121">
    <cfRule type="cellIs" dxfId="2553" priority="2805" operator="equal">
      <formula>"OPORTUNIDADE"</formula>
    </cfRule>
  </conditionalFormatting>
  <conditionalFormatting sqref="Z119:Z121">
    <cfRule type="cellIs" dxfId="2552" priority="2803" operator="equal">
      <formula>"NÃO"</formula>
    </cfRule>
    <cfRule type="cellIs" dxfId="2551" priority="2804" operator="equal">
      <formula>"SIM"</formula>
    </cfRule>
  </conditionalFormatting>
  <conditionalFormatting sqref="Y118:Y126">
    <cfRule type="cellIs" dxfId="2550" priority="2802" operator="equal">
      <formula>"OPORTUNIDADE"</formula>
    </cfRule>
  </conditionalFormatting>
  <conditionalFormatting sqref="Y118:Y126">
    <cfRule type="cellIs" dxfId="2549" priority="2800" operator="equal">
      <formula>"NÃO"</formula>
    </cfRule>
    <cfRule type="cellIs" dxfId="2548" priority="2801" operator="equal">
      <formula>"SIM"</formula>
    </cfRule>
  </conditionalFormatting>
  <conditionalFormatting sqref="Z118:Z120">
    <cfRule type="cellIs" dxfId="2547" priority="2799" operator="equal">
      <formula>"OPORTUNIDADE"</formula>
    </cfRule>
  </conditionalFormatting>
  <conditionalFormatting sqref="Z118:Z120">
    <cfRule type="cellIs" dxfId="2546" priority="2797" operator="equal">
      <formula>"NÃO"</formula>
    </cfRule>
    <cfRule type="cellIs" dxfId="2545" priority="2798" operator="equal">
      <formula>"SIM"</formula>
    </cfRule>
  </conditionalFormatting>
  <conditionalFormatting sqref="Y120:Y126">
    <cfRule type="cellIs" dxfId="2544" priority="2796" operator="equal">
      <formula>"OPORTUNIDADE"</formula>
    </cfRule>
  </conditionalFormatting>
  <conditionalFormatting sqref="Y120:Y126">
    <cfRule type="cellIs" dxfId="2543" priority="2794" operator="equal">
      <formula>"NÃO"</formula>
    </cfRule>
    <cfRule type="cellIs" dxfId="2542" priority="2795" operator="equal">
      <formula>"SIM"</formula>
    </cfRule>
  </conditionalFormatting>
  <conditionalFormatting sqref="Z120:Z122">
    <cfRule type="cellIs" dxfId="2541" priority="2793" operator="equal">
      <formula>"OPORTUNIDADE"</formula>
    </cfRule>
  </conditionalFormatting>
  <conditionalFormatting sqref="Z120:Z122">
    <cfRule type="cellIs" dxfId="2540" priority="2791" operator="equal">
      <formula>"NÃO"</formula>
    </cfRule>
    <cfRule type="cellIs" dxfId="2539" priority="2792" operator="equal">
      <formula>"SIM"</formula>
    </cfRule>
  </conditionalFormatting>
  <conditionalFormatting sqref="Z120:Z122">
    <cfRule type="cellIs" dxfId="2538" priority="2790" operator="equal">
      <formula>"OPORTUNIDADE"</formula>
    </cfRule>
  </conditionalFormatting>
  <conditionalFormatting sqref="Z120:Z122">
    <cfRule type="cellIs" dxfId="2537" priority="2788" operator="equal">
      <formula>"NÃO"</formula>
    </cfRule>
    <cfRule type="cellIs" dxfId="2536" priority="2789" operator="equal">
      <formula>"SIM"</formula>
    </cfRule>
  </conditionalFormatting>
  <conditionalFormatting sqref="Z120:Z122">
    <cfRule type="cellIs" dxfId="2535" priority="2787" operator="equal">
      <formula>"OPORTUNIDADE"</formula>
    </cfRule>
  </conditionalFormatting>
  <conditionalFormatting sqref="Z120:Z122">
    <cfRule type="cellIs" dxfId="2534" priority="2785" operator="equal">
      <formula>"NÃO"</formula>
    </cfRule>
    <cfRule type="cellIs" dxfId="2533" priority="2786" operator="equal">
      <formula>"SIM"</formula>
    </cfRule>
  </conditionalFormatting>
  <conditionalFormatting sqref="Z120:Z122">
    <cfRule type="cellIs" dxfId="2532" priority="2784" operator="equal">
      <formula>"OPORTUNIDADE"</formula>
    </cfRule>
  </conditionalFormatting>
  <conditionalFormatting sqref="Z120:Z122">
    <cfRule type="cellIs" dxfId="2531" priority="2782" operator="equal">
      <formula>"NÃO"</formula>
    </cfRule>
    <cfRule type="cellIs" dxfId="2530" priority="2783" operator="equal">
      <formula>"SIM"</formula>
    </cfRule>
  </conditionalFormatting>
  <conditionalFormatting sqref="Y120:Y126">
    <cfRule type="cellIs" dxfId="2529" priority="2781" operator="equal">
      <formula>"OPORTUNIDADE"</formula>
    </cfRule>
  </conditionalFormatting>
  <conditionalFormatting sqref="Y120:Y126">
    <cfRule type="cellIs" dxfId="2528" priority="2779" operator="equal">
      <formula>"NÃO"</formula>
    </cfRule>
    <cfRule type="cellIs" dxfId="2527" priority="2780" operator="equal">
      <formula>"SIM"</formula>
    </cfRule>
  </conditionalFormatting>
  <conditionalFormatting sqref="Y121:Y126">
    <cfRule type="cellIs" dxfId="2526" priority="2778" operator="equal">
      <formula>"OPORTUNIDADE"</formula>
    </cfRule>
  </conditionalFormatting>
  <conditionalFormatting sqref="Y121:Y126">
    <cfRule type="cellIs" dxfId="2525" priority="2776" operator="equal">
      <formula>"NÃO"</formula>
    </cfRule>
    <cfRule type="cellIs" dxfId="2524" priority="2777" operator="equal">
      <formula>"SIM"</formula>
    </cfRule>
  </conditionalFormatting>
  <conditionalFormatting sqref="Y121:Y126">
    <cfRule type="cellIs" dxfId="2523" priority="2775" operator="equal">
      <formula>"OPORTUNIDADE"</formula>
    </cfRule>
  </conditionalFormatting>
  <conditionalFormatting sqref="Y121:Y126">
    <cfRule type="cellIs" dxfId="2522" priority="2773" operator="equal">
      <formula>"NÃO"</formula>
    </cfRule>
    <cfRule type="cellIs" dxfId="2521" priority="2774" operator="equal">
      <formula>"SIM"</formula>
    </cfRule>
  </conditionalFormatting>
  <conditionalFormatting sqref="Y122:Y126">
    <cfRule type="cellIs" dxfId="2520" priority="2772" operator="equal">
      <formula>"OPORTUNIDADE"</formula>
    </cfRule>
  </conditionalFormatting>
  <conditionalFormatting sqref="Y122:Y126">
    <cfRule type="cellIs" dxfId="2519" priority="2770" operator="equal">
      <formula>"NÃO"</formula>
    </cfRule>
    <cfRule type="cellIs" dxfId="2518" priority="2771" operator="equal">
      <formula>"SIM"</formula>
    </cfRule>
  </conditionalFormatting>
  <conditionalFormatting sqref="Z122:Z124">
    <cfRule type="cellIs" dxfId="2517" priority="2769" operator="equal">
      <formula>"OPORTUNIDADE"</formula>
    </cfRule>
  </conditionalFormatting>
  <conditionalFormatting sqref="Z122:Z124">
    <cfRule type="cellIs" dxfId="2516" priority="2767" operator="equal">
      <formula>"NÃO"</formula>
    </cfRule>
    <cfRule type="cellIs" dxfId="2515" priority="2768" operator="equal">
      <formula>"SIM"</formula>
    </cfRule>
  </conditionalFormatting>
  <conditionalFormatting sqref="Y122:Y126">
    <cfRule type="cellIs" dxfId="2514" priority="2766" operator="equal">
      <formula>"OPORTUNIDADE"</formula>
    </cfRule>
  </conditionalFormatting>
  <conditionalFormatting sqref="Y122:Y126">
    <cfRule type="cellIs" dxfId="2513" priority="2764" operator="equal">
      <formula>"NÃO"</formula>
    </cfRule>
    <cfRule type="cellIs" dxfId="2512" priority="2765" operator="equal">
      <formula>"SIM"</formula>
    </cfRule>
  </conditionalFormatting>
  <conditionalFormatting sqref="BP11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511" priority="2762" operator="equal">
      <formula>"OPORTUNIDADE"</formula>
    </cfRule>
  </conditionalFormatting>
  <conditionalFormatting sqref="Y124:Y126">
    <cfRule type="cellIs" dxfId="2510" priority="2760" operator="equal">
      <formula>"NÃO"</formula>
    </cfRule>
    <cfRule type="cellIs" dxfId="2509" priority="2761" operator="equal">
      <formula>"SIM"</formula>
    </cfRule>
  </conditionalFormatting>
  <conditionalFormatting sqref="Y124:Y126">
    <cfRule type="cellIs" dxfId="2508" priority="2759" operator="equal">
      <formula>"OPORTUNIDADE"</formula>
    </cfRule>
  </conditionalFormatting>
  <conditionalFormatting sqref="Y124:Y126">
    <cfRule type="cellIs" dxfId="2507" priority="2757" operator="equal">
      <formula>"NÃO"</formula>
    </cfRule>
    <cfRule type="cellIs" dxfId="2506" priority="2758" operator="equal">
      <formula>"SIM"</formula>
    </cfRule>
  </conditionalFormatting>
  <conditionalFormatting sqref="Z114:Z116">
    <cfRule type="cellIs" dxfId="2505" priority="2756" operator="equal">
      <formula>"OPORTUNIDADE"</formula>
    </cfRule>
  </conditionalFormatting>
  <conditionalFormatting sqref="Z114:Z116">
    <cfRule type="cellIs" dxfId="2504" priority="2754" operator="equal">
      <formula>"NÃO"</formula>
    </cfRule>
    <cfRule type="cellIs" dxfId="2503" priority="2755" operator="equal">
      <formula>"SIM"</formula>
    </cfRule>
  </conditionalFormatting>
  <conditionalFormatting sqref="Y115:Y126">
    <cfRule type="cellIs" dxfId="2502" priority="2753" operator="equal">
      <formula>"OPORTUNIDADE"</formula>
    </cfRule>
  </conditionalFormatting>
  <conditionalFormatting sqref="Y115:Y126">
    <cfRule type="cellIs" dxfId="2501" priority="2751" operator="equal">
      <formula>"NÃO"</formula>
    </cfRule>
    <cfRule type="cellIs" dxfId="2500" priority="2752" operator="equal">
      <formula>"SIM"</formula>
    </cfRule>
  </conditionalFormatting>
  <conditionalFormatting sqref="Z115:Z117">
    <cfRule type="cellIs" dxfId="2499" priority="2750" operator="equal">
      <formula>"OPORTUNIDADE"</formula>
    </cfRule>
  </conditionalFormatting>
  <conditionalFormatting sqref="Z115:Z117">
    <cfRule type="cellIs" dxfId="2498" priority="2748" operator="equal">
      <formula>"NÃO"</formula>
    </cfRule>
    <cfRule type="cellIs" dxfId="2497" priority="2749" operator="equal">
      <formula>"SIM"</formula>
    </cfRule>
  </conditionalFormatting>
  <conditionalFormatting sqref="Y115:Y126">
    <cfRule type="cellIs" dxfId="2496" priority="2747" operator="equal">
      <formula>"OPORTUNIDADE"</formula>
    </cfRule>
  </conditionalFormatting>
  <conditionalFormatting sqref="Y115:Y126">
    <cfRule type="cellIs" dxfId="2495" priority="2745" operator="equal">
      <formula>"NÃO"</formula>
    </cfRule>
    <cfRule type="cellIs" dxfId="2494" priority="2746" operator="equal">
      <formula>"SIM"</formula>
    </cfRule>
  </conditionalFormatting>
  <conditionalFormatting sqref="Z116:Z118">
    <cfRule type="cellIs" dxfId="2493" priority="2744" operator="equal">
      <formula>"OPORTUNIDADE"</formula>
    </cfRule>
  </conditionalFormatting>
  <conditionalFormatting sqref="Z116:Z118">
    <cfRule type="cellIs" dxfId="2492" priority="2742" operator="equal">
      <formula>"NÃO"</formula>
    </cfRule>
    <cfRule type="cellIs" dxfId="2491" priority="2743" operator="equal">
      <formula>"SIM"</formula>
    </cfRule>
  </conditionalFormatting>
  <conditionalFormatting sqref="Z117:Z119">
    <cfRule type="cellIs" dxfId="2490" priority="2741" operator="equal">
      <formula>"OPORTUNIDADE"</formula>
    </cfRule>
  </conditionalFormatting>
  <conditionalFormatting sqref="Z117:Z119">
    <cfRule type="cellIs" dxfId="2489" priority="2739" operator="equal">
      <formula>"NÃO"</formula>
    </cfRule>
    <cfRule type="cellIs" dxfId="2488" priority="2740" operator="equal">
      <formula>"SIM"</formula>
    </cfRule>
  </conditionalFormatting>
  <conditionalFormatting sqref="Y116:Y126">
    <cfRule type="cellIs" dxfId="2487" priority="2738" operator="equal">
      <formula>"OPORTUNIDADE"</formula>
    </cfRule>
  </conditionalFormatting>
  <conditionalFormatting sqref="Y116:Y126">
    <cfRule type="cellIs" dxfId="2486" priority="2736" operator="equal">
      <formula>"NÃO"</formula>
    </cfRule>
    <cfRule type="cellIs" dxfId="2485" priority="2737" operator="equal">
      <formula>"SIM"</formula>
    </cfRule>
  </conditionalFormatting>
  <conditionalFormatting sqref="BJ113:BK113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84" priority="2731" operator="equal">
      <formula>"OPORTUNIDADE"</formula>
    </cfRule>
  </conditionalFormatting>
  <conditionalFormatting sqref="Y113">
    <cfRule type="cellIs" dxfId="2483" priority="2729" operator="equal">
      <formula>"NÃO"</formula>
    </cfRule>
    <cfRule type="cellIs" dxfId="2482" priority="2730" operator="equal">
      <formula>"SIM"</formula>
    </cfRule>
  </conditionalFormatting>
  <conditionalFormatting sqref="Y113">
    <cfRule type="cellIs" dxfId="2481" priority="2728" operator="equal">
      <formula>"OPORTUNIDADE"</formula>
    </cfRule>
  </conditionalFormatting>
  <conditionalFormatting sqref="Y113">
    <cfRule type="cellIs" dxfId="2480" priority="2726" operator="equal">
      <formula>"NÃO"</formula>
    </cfRule>
    <cfRule type="cellIs" dxfId="2479" priority="2727" operator="equal">
      <formula>"SIM"</formula>
    </cfRule>
  </conditionalFormatting>
  <conditionalFormatting sqref="Y113">
    <cfRule type="cellIs" dxfId="2478" priority="2725" operator="equal">
      <formula>"OPORTUNIDADE"</formula>
    </cfRule>
  </conditionalFormatting>
  <conditionalFormatting sqref="Y113">
    <cfRule type="cellIs" dxfId="2477" priority="2723" operator="equal">
      <formula>"NÃO"</formula>
    </cfRule>
    <cfRule type="cellIs" dxfId="2476" priority="2724" operator="equal">
      <formula>"SIM"</formula>
    </cfRule>
  </conditionalFormatting>
  <conditionalFormatting sqref="Y113">
    <cfRule type="cellIs" dxfId="2475" priority="2722" operator="equal">
      <formula>"OPORTUNIDADE"</formula>
    </cfRule>
  </conditionalFormatting>
  <conditionalFormatting sqref="Y113">
    <cfRule type="cellIs" dxfId="2474" priority="2720" operator="equal">
      <formula>"NÃO"</formula>
    </cfRule>
    <cfRule type="cellIs" dxfId="2473" priority="2721" operator="equal">
      <formula>"SIM"</formula>
    </cfRule>
  </conditionalFormatting>
  <conditionalFormatting sqref="Y113">
    <cfRule type="cellIs" dxfId="2472" priority="2719" operator="equal">
      <formula>"OPORTUNIDADE"</formula>
    </cfRule>
  </conditionalFormatting>
  <conditionalFormatting sqref="Y113">
    <cfRule type="cellIs" dxfId="2471" priority="2717" operator="equal">
      <formula>"NÃO"</formula>
    </cfRule>
    <cfRule type="cellIs" dxfId="2470" priority="2718" operator="equal">
      <formula>"SIM"</formula>
    </cfRule>
  </conditionalFormatting>
  <conditionalFormatting sqref="Y113">
    <cfRule type="cellIs" dxfId="2469" priority="2716" operator="equal">
      <formula>"OPORTUNIDADE"</formula>
    </cfRule>
  </conditionalFormatting>
  <conditionalFormatting sqref="Y113">
    <cfRule type="cellIs" dxfId="2468" priority="2714" operator="equal">
      <formula>"NÃO"</formula>
    </cfRule>
    <cfRule type="cellIs" dxfId="2467" priority="2715" operator="equal">
      <formula>"SIM"</formula>
    </cfRule>
  </conditionalFormatting>
  <conditionalFormatting sqref="Y113">
    <cfRule type="cellIs" dxfId="2466" priority="2713" operator="equal">
      <formula>"OPORTUNIDADE"</formula>
    </cfRule>
  </conditionalFormatting>
  <conditionalFormatting sqref="Y113">
    <cfRule type="cellIs" dxfId="2465" priority="2711" operator="equal">
      <formula>"NÃO"</formula>
    </cfRule>
    <cfRule type="cellIs" dxfId="2464" priority="2712" operator="equal">
      <formula>"SIM"</formula>
    </cfRule>
  </conditionalFormatting>
  <conditionalFormatting sqref="Y113">
    <cfRule type="cellIs" dxfId="2463" priority="2710" operator="equal">
      <formula>"OPORTUNIDADE"</formula>
    </cfRule>
  </conditionalFormatting>
  <conditionalFormatting sqref="Y113">
    <cfRule type="cellIs" dxfId="2462" priority="2708" operator="equal">
      <formula>"NÃO"</formula>
    </cfRule>
    <cfRule type="cellIs" dxfId="2461" priority="2709" operator="equal">
      <formula>"SIM"</formula>
    </cfRule>
  </conditionalFormatting>
  <conditionalFormatting sqref="Y113">
    <cfRule type="cellIs" dxfId="2460" priority="2707" operator="equal">
      <formula>"OPORTUNIDADE"</formula>
    </cfRule>
  </conditionalFormatting>
  <conditionalFormatting sqref="Y113">
    <cfRule type="cellIs" dxfId="2459" priority="2705" operator="equal">
      <formula>"NÃO"</formula>
    </cfRule>
    <cfRule type="cellIs" dxfId="2458" priority="2706" operator="equal">
      <formula>"SIM"</formula>
    </cfRule>
  </conditionalFormatting>
  <conditionalFormatting sqref="Y113">
    <cfRule type="cellIs" dxfId="2457" priority="2704" operator="equal">
      <formula>"OPORTUNIDADE"</formula>
    </cfRule>
  </conditionalFormatting>
  <conditionalFormatting sqref="Y113">
    <cfRule type="cellIs" dxfId="2456" priority="2702" operator="equal">
      <formula>"NÃO"</formula>
    </cfRule>
    <cfRule type="cellIs" dxfId="2455" priority="2703" operator="equal">
      <formula>"SIM"</formula>
    </cfRule>
  </conditionalFormatting>
  <conditionalFormatting sqref="Y113">
    <cfRule type="cellIs" dxfId="2454" priority="2701" operator="equal">
      <formula>"OPORTUNIDADE"</formula>
    </cfRule>
  </conditionalFormatting>
  <conditionalFormatting sqref="Y113">
    <cfRule type="cellIs" dxfId="2453" priority="2699" operator="equal">
      <formula>"NÃO"</formula>
    </cfRule>
    <cfRule type="cellIs" dxfId="2452" priority="2700" operator="equal">
      <formula>"SIM"</formula>
    </cfRule>
  </conditionalFormatting>
  <conditionalFormatting sqref="Y113">
    <cfRule type="cellIs" dxfId="2451" priority="2698" operator="equal">
      <formula>"OPORTUNIDADE"</formula>
    </cfRule>
  </conditionalFormatting>
  <conditionalFormatting sqref="Y113">
    <cfRule type="cellIs" dxfId="2450" priority="2696" operator="equal">
      <formula>"NÃO"</formula>
    </cfRule>
    <cfRule type="cellIs" dxfId="2449" priority="2697" operator="equal">
      <formula>"SIM"</formula>
    </cfRule>
  </conditionalFormatting>
  <conditionalFormatting sqref="BK104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48" priority="2687" operator="equal">
      <formula>"OPORTUNIDADE"</formula>
    </cfRule>
  </conditionalFormatting>
  <conditionalFormatting sqref="Y130:Y131">
    <cfRule type="cellIs" dxfId="2447" priority="2685" operator="equal">
      <formula>"NÃO"</formula>
    </cfRule>
    <cfRule type="cellIs" dxfId="2446" priority="2686" operator="equal">
      <formula>"SIM"</formula>
    </cfRule>
  </conditionalFormatting>
  <conditionalFormatting sqref="Y130:Y131">
    <cfRule type="cellIs" dxfId="2445" priority="2684" operator="equal">
      <formula>"OPORTUNIDADE"</formula>
    </cfRule>
  </conditionalFormatting>
  <conditionalFormatting sqref="Y130:Y131">
    <cfRule type="cellIs" dxfId="2444" priority="2682" operator="equal">
      <formula>"NÃO"</formula>
    </cfRule>
    <cfRule type="cellIs" dxfId="2443" priority="2683" operator="equal">
      <formula>"SIM"</formula>
    </cfRule>
  </conditionalFormatting>
  <conditionalFormatting sqref="Y130:Y131">
    <cfRule type="cellIs" dxfId="2442" priority="2681" operator="equal">
      <formula>"OPORTUNIDADE"</formula>
    </cfRule>
  </conditionalFormatting>
  <conditionalFormatting sqref="Y130:Y131">
    <cfRule type="cellIs" dxfId="2441" priority="2679" operator="equal">
      <formula>"NÃO"</formula>
    </cfRule>
    <cfRule type="cellIs" dxfId="2440" priority="2680" operator="equal">
      <formula>"SIM"</formula>
    </cfRule>
  </conditionalFormatting>
  <conditionalFormatting sqref="Y130:Y131">
    <cfRule type="cellIs" dxfId="2439" priority="2678" operator="equal">
      <formula>"OPORTUNIDADE"</formula>
    </cfRule>
  </conditionalFormatting>
  <conditionalFormatting sqref="Y130:Y131">
    <cfRule type="cellIs" dxfId="2438" priority="2676" operator="equal">
      <formula>"NÃO"</formula>
    </cfRule>
    <cfRule type="cellIs" dxfId="2437" priority="2677" operator="equal">
      <formula>"SIM"</formula>
    </cfRule>
  </conditionalFormatting>
  <conditionalFormatting sqref="Z130">
    <cfRule type="cellIs" dxfId="2436" priority="2675" operator="equal">
      <formula>"OPORTUNIDADE"</formula>
    </cfRule>
  </conditionalFormatting>
  <conditionalFormatting sqref="Z130">
    <cfRule type="cellIs" dxfId="2435" priority="2673" operator="equal">
      <formula>"NÃO"</formula>
    </cfRule>
    <cfRule type="cellIs" dxfId="2434" priority="2674" operator="equal">
      <formula>"SIM"</formula>
    </cfRule>
  </conditionalFormatting>
  <conditionalFormatting sqref="Z130">
    <cfRule type="cellIs" dxfId="2433" priority="2672" operator="equal">
      <formula>"OPORTUNIDADE"</formula>
    </cfRule>
  </conditionalFormatting>
  <conditionalFormatting sqref="Z130">
    <cfRule type="cellIs" dxfId="2432" priority="2670" operator="equal">
      <formula>"NÃO"</formula>
    </cfRule>
    <cfRule type="cellIs" dxfId="2431" priority="2671" operator="equal">
      <formula>"SIM"</formula>
    </cfRule>
  </conditionalFormatting>
  <conditionalFormatting sqref="Y130:Y131">
    <cfRule type="cellIs" dxfId="2430" priority="2669" operator="equal">
      <formula>"OPORTUNIDADE"</formula>
    </cfRule>
  </conditionalFormatting>
  <conditionalFormatting sqref="Y130:Y131">
    <cfRule type="cellIs" dxfId="2429" priority="2667" operator="equal">
      <formula>"NÃO"</formula>
    </cfRule>
    <cfRule type="cellIs" dxfId="2428" priority="2668" operator="equal">
      <formula>"SIM"</formula>
    </cfRule>
  </conditionalFormatting>
  <conditionalFormatting sqref="Z130">
    <cfRule type="cellIs" dxfId="2427" priority="2666" operator="equal">
      <formula>"OPORTUNIDADE"</formula>
    </cfRule>
  </conditionalFormatting>
  <conditionalFormatting sqref="Z130">
    <cfRule type="cellIs" dxfId="2426" priority="2664" operator="equal">
      <formula>"NÃO"</formula>
    </cfRule>
    <cfRule type="cellIs" dxfId="2425" priority="2665" operator="equal">
      <formula>"SIM"</formula>
    </cfRule>
  </conditionalFormatting>
  <conditionalFormatting sqref="Y130:Y131">
    <cfRule type="cellIs" dxfId="2424" priority="2663" operator="equal">
      <formula>"OPORTUNIDADE"</formula>
    </cfRule>
  </conditionalFormatting>
  <conditionalFormatting sqref="Y130:Y131">
    <cfRule type="cellIs" dxfId="2423" priority="2661" operator="equal">
      <formula>"NÃO"</formula>
    </cfRule>
    <cfRule type="cellIs" dxfId="2422" priority="2662" operator="equal">
      <formula>"SIM"</formula>
    </cfRule>
  </conditionalFormatting>
  <conditionalFormatting sqref="Z130">
    <cfRule type="cellIs" dxfId="2421" priority="2660" operator="equal">
      <formula>"OPORTUNIDADE"</formula>
    </cfRule>
  </conditionalFormatting>
  <conditionalFormatting sqref="Z130">
    <cfRule type="cellIs" dxfId="2420" priority="2658" operator="equal">
      <formula>"NÃO"</formula>
    </cfRule>
    <cfRule type="cellIs" dxfId="2419" priority="2659" operator="equal">
      <formula>"SIM"</formula>
    </cfRule>
  </conditionalFormatting>
  <conditionalFormatting sqref="Z130">
    <cfRule type="cellIs" dxfId="2418" priority="2657" operator="equal">
      <formula>"OPORTUNIDADE"</formula>
    </cfRule>
  </conditionalFormatting>
  <conditionalFormatting sqref="Z130">
    <cfRule type="cellIs" dxfId="2417" priority="2655" operator="equal">
      <formula>"NÃO"</formula>
    </cfRule>
    <cfRule type="cellIs" dxfId="2416" priority="2656" operator="equal">
      <formula>"SIM"</formula>
    </cfRule>
  </conditionalFormatting>
  <conditionalFormatting sqref="Z130">
    <cfRule type="cellIs" dxfId="2415" priority="2654" operator="equal">
      <formula>"OPORTUNIDADE"</formula>
    </cfRule>
  </conditionalFormatting>
  <conditionalFormatting sqref="Z130">
    <cfRule type="cellIs" dxfId="2414" priority="2652" operator="equal">
      <formula>"NÃO"</formula>
    </cfRule>
    <cfRule type="cellIs" dxfId="2413" priority="2653" operator="equal">
      <formula>"SIM"</formula>
    </cfRule>
  </conditionalFormatting>
  <conditionalFormatting sqref="Z130">
    <cfRule type="cellIs" dxfId="2412" priority="2651" operator="equal">
      <formula>"OPORTUNIDADE"</formula>
    </cfRule>
  </conditionalFormatting>
  <conditionalFormatting sqref="Z130">
    <cfRule type="cellIs" dxfId="2411" priority="2649" operator="equal">
      <formula>"NÃO"</formula>
    </cfRule>
    <cfRule type="cellIs" dxfId="2410" priority="2650" operator="equal">
      <formula>"SIM"</formula>
    </cfRule>
  </conditionalFormatting>
  <conditionalFormatting sqref="Y130:Y131">
    <cfRule type="cellIs" dxfId="2409" priority="2648" operator="equal">
      <formula>"OPORTUNIDADE"</formula>
    </cfRule>
  </conditionalFormatting>
  <conditionalFormatting sqref="Y130:Y131">
    <cfRule type="cellIs" dxfId="2408" priority="2646" operator="equal">
      <formula>"NÃO"</formula>
    </cfRule>
    <cfRule type="cellIs" dxfId="2407" priority="2647" operator="equal">
      <formula>"SIM"</formula>
    </cfRule>
  </conditionalFormatting>
  <conditionalFormatting sqref="Y130:Y131">
    <cfRule type="cellIs" dxfId="2406" priority="2645" operator="equal">
      <formula>"OPORTUNIDADE"</formula>
    </cfRule>
  </conditionalFormatting>
  <conditionalFormatting sqref="Y130:Y131">
    <cfRule type="cellIs" dxfId="2405" priority="2643" operator="equal">
      <formula>"NÃO"</formula>
    </cfRule>
    <cfRule type="cellIs" dxfId="2404" priority="2644" operator="equal">
      <formula>"SIM"</formula>
    </cfRule>
  </conditionalFormatting>
  <conditionalFormatting sqref="Y130:Y131">
    <cfRule type="cellIs" dxfId="2403" priority="2642" operator="equal">
      <formula>"OPORTUNIDADE"</formula>
    </cfRule>
  </conditionalFormatting>
  <conditionalFormatting sqref="Y130:Y131">
    <cfRule type="cellIs" dxfId="2402" priority="2640" operator="equal">
      <formula>"NÃO"</formula>
    </cfRule>
    <cfRule type="cellIs" dxfId="2401" priority="2641" operator="equal">
      <formula>"SIM"</formula>
    </cfRule>
  </conditionalFormatting>
  <conditionalFormatting sqref="Y130:Y131">
    <cfRule type="cellIs" dxfId="2400" priority="2639" operator="equal">
      <formula>"OPORTUNIDADE"</formula>
    </cfRule>
  </conditionalFormatting>
  <conditionalFormatting sqref="Y130:Y131">
    <cfRule type="cellIs" dxfId="2399" priority="2637" operator="equal">
      <formula>"NÃO"</formula>
    </cfRule>
    <cfRule type="cellIs" dxfId="2398" priority="2638" operator="equal">
      <formula>"SIM"</formula>
    </cfRule>
  </conditionalFormatting>
  <conditionalFormatting sqref="Y134">
    <cfRule type="cellIs" dxfId="2397" priority="2636" operator="equal">
      <formula>"OPORTUNIDADE"</formula>
    </cfRule>
  </conditionalFormatting>
  <conditionalFormatting sqref="Y134">
    <cfRule type="cellIs" dxfId="2396" priority="2634" operator="equal">
      <formula>"NÃO"</formula>
    </cfRule>
    <cfRule type="cellIs" dxfId="2395" priority="2635" operator="equal">
      <formula>"SIM"</formula>
    </cfRule>
  </conditionalFormatting>
  <conditionalFormatting sqref="Y134">
    <cfRule type="cellIs" dxfId="2394" priority="2633" operator="equal">
      <formula>"OPORTUNIDADE"</formula>
    </cfRule>
  </conditionalFormatting>
  <conditionalFormatting sqref="Y134">
    <cfRule type="cellIs" dxfId="2393" priority="2631" operator="equal">
      <formula>"NÃO"</formula>
    </cfRule>
    <cfRule type="cellIs" dxfId="2392" priority="2632" operator="equal">
      <formula>"SIM"</formula>
    </cfRule>
  </conditionalFormatting>
  <conditionalFormatting sqref="Y134">
    <cfRule type="cellIs" dxfId="2391" priority="2630" operator="equal">
      <formula>"OPORTUNIDADE"</formula>
    </cfRule>
  </conditionalFormatting>
  <conditionalFormatting sqref="Y134">
    <cfRule type="cellIs" dxfId="2390" priority="2628" operator="equal">
      <formula>"NÃO"</formula>
    </cfRule>
    <cfRule type="cellIs" dxfId="2389" priority="2629" operator="equal">
      <formula>"SIM"</formula>
    </cfRule>
  </conditionalFormatting>
  <conditionalFormatting sqref="Y134">
    <cfRule type="cellIs" dxfId="2388" priority="2627" operator="equal">
      <formula>"OPORTUNIDADE"</formula>
    </cfRule>
  </conditionalFormatting>
  <conditionalFormatting sqref="Y134">
    <cfRule type="cellIs" dxfId="2387" priority="2625" operator="equal">
      <formula>"NÃO"</formula>
    </cfRule>
    <cfRule type="cellIs" dxfId="2386" priority="2626" operator="equal">
      <formula>"SIM"</formula>
    </cfRule>
  </conditionalFormatting>
  <conditionalFormatting sqref="Y134">
    <cfRule type="cellIs" dxfId="2385" priority="2624" operator="equal">
      <formula>"OPORTUNIDADE"</formula>
    </cfRule>
  </conditionalFormatting>
  <conditionalFormatting sqref="Y134">
    <cfRule type="cellIs" dxfId="2384" priority="2622" operator="equal">
      <formula>"NÃO"</formula>
    </cfRule>
    <cfRule type="cellIs" dxfId="2383" priority="2623" operator="equal">
      <formula>"SIM"</formula>
    </cfRule>
  </conditionalFormatting>
  <conditionalFormatting sqref="Y134">
    <cfRule type="cellIs" dxfId="2382" priority="2621" operator="equal">
      <formula>"OPORTUNIDADE"</formula>
    </cfRule>
  </conditionalFormatting>
  <conditionalFormatting sqref="Y134">
    <cfRule type="cellIs" dxfId="2381" priority="2619" operator="equal">
      <formula>"NÃO"</formula>
    </cfRule>
    <cfRule type="cellIs" dxfId="2380" priority="2620" operator="equal">
      <formula>"SIM"</formula>
    </cfRule>
  </conditionalFormatting>
  <conditionalFormatting sqref="Y134">
    <cfRule type="cellIs" dxfId="2379" priority="2618" operator="equal">
      <formula>"OPORTUNIDADE"</formula>
    </cfRule>
  </conditionalFormatting>
  <conditionalFormatting sqref="Y134">
    <cfRule type="cellIs" dxfId="2378" priority="2616" operator="equal">
      <formula>"NÃO"</formula>
    </cfRule>
    <cfRule type="cellIs" dxfId="2377" priority="2617" operator="equal">
      <formula>"SIM"</formula>
    </cfRule>
  </conditionalFormatting>
  <conditionalFormatting sqref="Y134">
    <cfRule type="cellIs" dxfId="2376" priority="2615" operator="equal">
      <formula>"OPORTUNIDADE"</formula>
    </cfRule>
  </conditionalFormatting>
  <conditionalFormatting sqref="Y134">
    <cfRule type="cellIs" dxfId="2375" priority="2613" operator="equal">
      <formula>"NÃO"</formula>
    </cfRule>
    <cfRule type="cellIs" dxfId="2374" priority="2614" operator="equal">
      <formula>"SIM"</formula>
    </cfRule>
  </conditionalFormatting>
  <conditionalFormatting sqref="Y134">
    <cfRule type="cellIs" dxfId="2373" priority="2612" operator="equal">
      <formula>"OPORTUNIDADE"</formula>
    </cfRule>
  </conditionalFormatting>
  <conditionalFormatting sqref="Y134">
    <cfRule type="cellIs" dxfId="2372" priority="2610" operator="equal">
      <formula>"NÃO"</formula>
    </cfRule>
    <cfRule type="cellIs" dxfId="2371" priority="2611" operator="equal">
      <formula>"SIM"</formula>
    </cfRule>
  </conditionalFormatting>
  <conditionalFormatting sqref="Y134">
    <cfRule type="cellIs" dxfId="2370" priority="2609" operator="equal">
      <formula>"OPORTUNIDADE"</formula>
    </cfRule>
  </conditionalFormatting>
  <conditionalFormatting sqref="Y134">
    <cfRule type="cellIs" dxfId="2369" priority="2607" operator="equal">
      <formula>"NÃO"</formula>
    </cfRule>
    <cfRule type="cellIs" dxfId="2368" priority="2608" operator="equal">
      <formula>"SIM"</formula>
    </cfRule>
  </conditionalFormatting>
  <conditionalFormatting sqref="Z134">
    <cfRule type="cellIs" dxfId="2367" priority="2606" operator="equal">
      <formula>"OPORTUNIDADE"</formula>
    </cfRule>
  </conditionalFormatting>
  <conditionalFormatting sqref="Z134">
    <cfRule type="cellIs" dxfId="2366" priority="2604" operator="equal">
      <formula>"NÃO"</formula>
    </cfRule>
    <cfRule type="cellIs" dxfId="2365" priority="2605" operator="equal">
      <formula>"SIM"</formula>
    </cfRule>
  </conditionalFormatting>
  <conditionalFormatting sqref="Y134">
    <cfRule type="cellIs" dxfId="2364" priority="2603" operator="equal">
      <formula>"OPORTUNIDADE"</formula>
    </cfRule>
  </conditionalFormatting>
  <conditionalFormatting sqref="Y134">
    <cfRule type="cellIs" dxfId="2363" priority="2601" operator="equal">
      <formula>"NÃO"</formula>
    </cfRule>
    <cfRule type="cellIs" dxfId="2362" priority="2602" operator="equal">
      <formula>"SIM"</formula>
    </cfRule>
  </conditionalFormatting>
  <conditionalFormatting sqref="Y134">
    <cfRule type="cellIs" dxfId="2361" priority="2600" operator="equal">
      <formula>"OPORTUNIDADE"</formula>
    </cfRule>
  </conditionalFormatting>
  <conditionalFormatting sqref="Y134">
    <cfRule type="cellIs" dxfId="2360" priority="2598" operator="equal">
      <formula>"NÃO"</formula>
    </cfRule>
    <cfRule type="cellIs" dxfId="2359" priority="2599" operator="equal">
      <formula>"SIM"</formula>
    </cfRule>
  </conditionalFormatting>
  <conditionalFormatting sqref="Y134">
    <cfRule type="cellIs" dxfId="2358" priority="2597" operator="equal">
      <formula>"OPORTUNIDADE"</formula>
    </cfRule>
  </conditionalFormatting>
  <conditionalFormatting sqref="Y134">
    <cfRule type="cellIs" dxfId="2357" priority="2595" operator="equal">
      <formula>"NÃO"</formula>
    </cfRule>
    <cfRule type="cellIs" dxfId="2356" priority="2596" operator="equal">
      <formula>"SIM"</formula>
    </cfRule>
  </conditionalFormatting>
  <conditionalFormatting sqref="Y134">
    <cfRule type="cellIs" dxfId="2355" priority="2594" operator="equal">
      <formula>"OPORTUNIDADE"</formula>
    </cfRule>
  </conditionalFormatting>
  <conditionalFormatting sqref="Y134">
    <cfRule type="cellIs" dxfId="2354" priority="2592" operator="equal">
      <formula>"NÃO"</formula>
    </cfRule>
    <cfRule type="cellIs" dxfId="2353" priority="2593" operator="equal">
      <formula>"SIM"</formula>
    </cfRule>
  </conditionalFormatting>
  <conditionalFormatting sqref="Y139:Y142">
    <cfRule type="cellIs" dxfId="2352" priority="2591" operator="equal">
      <formula>"OPORTUNIDADE"</formula>
    </cfRule>
  </conditionalFormatting>
  <conditionalFormatting sqref="Y139:Y142">
    <cfRule type="cellIs" dxfId="2351" priority="2589" operator="equal">
      <formula>"NÃO"</formula>
    </cfRule>
    <cfRule type="cellIs" dxfId="2350" priority="2590" operator="equal">
      <formula>"SIM"</formula>
    </cfRule>
  </conditionalFormatting>
  <conditionalFormatting sqref="Z139">
    <cfRule type="cellIs" dxfId="2349" priority="2588" operator="equal">
      <formula>"OPORTUNIDADE"</formula>
    </cfRule>
  </conditionalFormatting>
  <conditionalFormatting sqref="Z139">
    <cfRule type="cellIs" dxfId="2348" priority="2586" operator="equal">
      <formula>"NÃO"</formula>
    </cfRule>
    <cfRule type="cellIs" dxfId="2347" priority="2587" operator="equal">
      <formula>"SIM"</formula>
    </cfRule>
  </conditionalFormatting>
  <conditionalFormatting sqref="Y133">
    <cfRule type="cellIs" dxfId="2346" priority="2585" operator="equal">
      <formula>"OPORTUNIDADE"</formula>
    </cfRule>
  </conditionalFormatting>
  <conditionalFormatting sqref="Y133">
    <cfRule type="cellIs" dxfId="2345" priority="2583" operator="equal">
      <formula>"NÃO"</formula>
    </cfRule>
    <cfRule type="cellIs" dxfId="2344" priority="2584" operator="equal">
      <formula>"SIM"</formula>
    </cfRule>
  </conditionalFormatting>
  <conditionalFormatting sqref="Z133">
    <cfRule type="cellIs" dxfId="2343" priority="2582" operator="equal">
      <formula>"OPORTUNIDADE"</formula>
    </cfRule>
  </conditionalFormatting>
  <conditionalFormatting sqref="Z133">
    <cfRule type="cellIs" dxfId="2342" priority="2580" operator="equal">
      <formula>"NÃO"</formula>
    </cfRule>
    <cfRule type="cellIs" dxfId="2341" priority="2581" operator="equal">
      <formula>"SIM"</formula>
    </cfRule>
  </conditionalFormatting>
  <conditionalFormatting sqref="Y131">
    <cfRule type="cellIs" dxfId="2340" priority="2579" operator="equal">
      <formula>"OPORTUNIDADE"</formula>
    </cfRule>
  </conditionalFormatting>
  <conditionalFormatting sqref="Y131">
    <cfRule type="cellIs" dxfId="2339" priority="2577" operator="equal">
      <formula>"NÃO"</formula>
    </cfRule>
    <cfRule type="cellIs" dxfId="2338" priority="2578" operator="equal">
      <formula>"SIM"</formula>
    </cfRule>
  </conditionalFormatting>
  <conditionalFormatting sqref="Y131">
    <cfRule type="cellIs" dxfId="2337" priority="2576" operator="equal">
      <formula>"OPORTUNIDADE"</formula>
    </cfRule>
  </conditionalFormatting>
  <conditionalFormatting sqref="Y131">
    <cfRule type="cellIs" dxfId="2336" priority="2574" operator="equal">
      <formula>"NÃO"</formula>
    </cfRule>
    <cfRule type="cellIs" dxfId="2335" priority="2575" operator="equal">
      <formula>"SIM"</formula>
    </cfRule>
  </conditionalFormatting>
  <conditionalFormatting sqref="Y131">
    <cfRule type="cellIs" dxfId="2334" priority="2573" operator="equal">
      <formula>"OPORTUNIDADE"</formula>
    </cfRule>
  </conditionalFormatting>
  <conditionalFormatting sqref="Y131">
    <cfRule type="cellIs" dxfId="2333" priority="2571" operator="equal">
      <formula>"NÃO"</formula>
    </cfRule>
    <cfRule type="cellIs" dxfId="2332" priority="2572" operator="equal">
      <formula>"SIM"</formula>
    </cfRule>
  </conditionalFormatting>
  <conditionalFormatting sqref="Y131">
    <cfRule type="cellIs" dxfId="2331" priority="2570" operator="equal">
      <formula>"OPORTUNIDADE"</formula>
    </cfRule>
  </conditionalFormatting>
  <conditionalFormatting sqref="Y131">
    <cfRule type="cellIs" dxfId="2330" priority="2568" operator="equal">
      <formula>"NÃO"</formula>
    </cfRule>
    <cfRule type="cellIs" dxfId="2329" priority="2569" operator="equal">
      <formula>"SIM"</formula>
    </cfRule>
  </conditionalFormatting>
  <conditionalFormatting sqref="Z131">
    <cfRule type="cellIs" dxfId="2328" priority="2567" operator="equal">
      <formula>"OPORTUNIDADE"</formula>
    </cfRule>
  </conditionalFormatting>
  <conditionalFormatting sqref="Z131">
    <cfRule type="cellIs" dxfId="2327" priority="2565" operator="equal">
      <formula>"NÃO"</formula>
    </cfRule>
    <cfRule type="cellIs" dxfId="2326" priority="2566" operator="equal">
      <formula>"SIM"</formula>
    </cfRule>
  </conditionalFormatting>
  <conditionalFormatting sqref="Z131">
    <cfRule type="cellIs" dxfId="2325" priority="2564" operator="equal">
      <formula>"OPORTUNIDADE"</formula>
    </cfRule>
  </conditionalFormatting>
  <conditionalFormatting sqref="Z131">
    <cfRule type="cellIs" dxfId="2324" priority="2562" operator="equal">
      <formula>"NÃO"</formula>
    </cfRule>
    <cfRule type="cellIs" dxfId="2323" priority="2563" operator="equal">
      <formula>"SIM"</formula>
    </cfRule>
  </conditionalFormatting>
  <conditionalFormatting sqref="Y131">
    <cfRule type="cellIs" dxfId="2322" priority="2561" operator="equal">
      <formula>"OPORTUNIDADE"</formula>
    </cfRule>
  </conditionalFormatting>
  <conditionalFormatting sqref="Y131">
    <cfRule type="cellIs" dxfId="2321" priority="2559" operator="equal">
      <formula>"NÃO"</formula>
    </cfRule>
    <cfRule type="cellIs" dxfId="2320" priority="2560" operator="equal">
      <formula>"SIM"</formula>
    </cfRule>
  </conditionalFormatting>
  <conditionalFormatting sqref="Y131">
    <cfRule type="cellIs" dxfId="2319" priority="2558" operator="equal">
      <formula>"OPORTUNIDADE"</formula>
    </cfRule>
  </conditionalFormatting>
  <conditionalFormatting sqref="Y131">
    <cfRule type="cellIs" dxfId="2318" priority="2556" operator="equal">
      <formula>"NÃO"</formula>
    </cfRule>
    <cfRule type="cellIs" dxfId="2317" priority="2557" operator="equal">
      <formula>"SIM"</formula>
    </cfRule>
  </conditionalFormatting>
  <conditionalFormatting sqref="Z131">
    <cfRule type="cellIs" dxfId="2316" priority="2555" operator="equal">
      <formula>"OPORTUNIDADE"</formula>
    </cfRule>
  </conditionalFormatting>
  <conditionalFormatting sqref="Z131">
    <cfRule type="cellIs" dxfId="2315" priority="2553" operator="equal">
      <formula>"NÃO"</formula>
    </cfRule>
    <cfRule type="cellIs" dxfId="2314" priority="2554" operator="equal">
      <formula>"SIM"</formula>
    </cfRule>
  </conditionalFormatting>
  <conditionalFormatting sqref="Z131">
    <cfRule type="cellIs" dxfId="2313" priority="2552" operator="equal">
      <formula>"OPORTUNIDADE"</formula>
    </cfRule>
  </conditionalFormatting>
  <conditionalFormatting sqref="Z131">
    <cfRule type="cellIs" dxfId="2312" priority="2550" operator="equal">
      <formula>"NÃO"</formula>
    </cfRule>
    <cfRule type="cellIs" dxfId="2311" priority="2551" operator="equal">
      <formula>"SIM"</formula>
    </cfRule>
  </conditionalFormatting>
  <conditionalFormatting sqref="Z131">
    <cfRule type="cellIs" dxfId="2310" priority="2549" operator="equal">
      <formula>"OPORTUNIDADE"</formula>
    </cfRule>
  </conditionalFormatting>
  <conditionalFormatting sqref="Z131">
    <cfRule type="cellIs" dxfId="2309" priority="2547" operator="equal">
      <formula>"NÃO"</formula>
    </cfRule>
    <cfRule type="cellIs" dxfId="2308" priority="2548" operator="equal">
      <formula>"SIM"</formula>
    </cfRule>
  </conditionalFormatting>
  <conditionalFormatting sqref="Z131">
    <cfRule type="cellIs" dxfId="2307" priority="2546" operator="equal">
      <formula>"OPORTUNIDADE"</formula>
    </cfRule>
  </conditionalFormatting>
  <conditionalFormatting sqref="Z131">
    <cfRule type="cellIs" dxfId="2306" priority="2544" operator="equal">
      <formula>"NÃO"</formula>
    </cfRule>
    <cfRule type="cellIs" dxfId="2305" priority="2545" operator="equal">
      <formula>"SIM"</formula>
    </cfRule>
  </conditionalFormatting>
  <conditionalFormatting sqref="Y131">
    <cfRule type="cellIs" dxfId="2304" priority="2543" operator="equal">
      <formula>"OPORTUNIDADE"</formula>
    </cfRule>
  </conditionalFormatting>
  <conditionalFormatting sqref="Y131">
    <cfRule type="cellIs" dxfId="2303" priority="2541" operator="equal">
      <formula>"NÃO"</formula>
    </cfRule>
    <cfRule type="cellIs" dxfId="2302" priority="2542" operator="equal">
      <formula>"SIM"</formula>
    </cfRule>
  </conditionalFormatting>
  <conditionalFormatting sqref="Y131">
    <cfRule type="cellIs" dxfId="2301" priority="2540" operator="equal">
      <formula>"OPORTUNIDADE"</formula>
    </cfRule>
  </conditionalFormatting>
  <conditionalFormatting sqref="Y131">
    <cfRule type="cellIs" dxfId="2300" priority="2538" operator="equal">
      <formula>"NÃO"</formula>
    </cfRule>
    <cfRule type="cellIs" dxfId="2299" priority="2539" operator="equal">
      <formula>"SIM"</formula>
    </cfRule>
  </conditionalFormatting>
  <conditionalFormatting sqref="Y131">
    <cfRule type="cellIs" dxfId="2298" priority="2537" operator="equal">
      <formula>"OPORTUNIDADE"</formula>
    </cfRule>
  </conditionalFormatting>
  <conditionalFormatting sqref="Y131">
    <cfRule type="cellIs" dxfId="2297" priority="2535" operator="equal">
      <formula>"NÃO"</formula>
    </cfRule>
    <cfRule type="cellIs" dxfId="2296" priority="2536" operator="equal">
      <formula>"SIM"</formula>
    </cfRule>
  </conditionalFormatting>
  <conditionalFormatting sqref="Y131">
    <cfRule type="cellIs" dxfId="2295" priority="2534" operator="equal">
      <formula>"OPORTUNIDADE"</formula>
    </cfRule>
  </conditionalFormatting>
  <conditionalFormatting sqref="Y131">
    <cfRule type="cellIs" dxfId="2294" priority="2532" operator="equal">
      <formula>"NÃO"</formula>
    </cfRule>
    <cfRule type="cellIs" dxfId="2293" priority="2533" operator="equal">
      <formula>"SIM"</formula>
    </cfRule>
  </conditionalFormatting>
  <conditionalFormatting sqref="Y131">
    <cfRule type="cellIs" dxfId="2292" priority="2531" operator="equal">
      <formula>"OPORTUNIDADE"</formula>
    </cfRule>
  </conditionalFormatting>
  <conditionalFormatting sqref="Y131">
    <cfRule type="cellIs" dxfId="2291" priority="2529" operator="equal">
      <formula>"NÃO"</formula>
    </cfRule>
    <cfRule type="cellIs" dxfId="2290" priority="2530" operator="equal">
      <formula>"SIM"</formula>
    </cfRule>
  </conditionalFormatting>
  <conditionalFormatting sqref="Y131">
    <cfRule type="cellIs" dxfId="2289" priority="2528" operator="equal">
      <formula>"OPORTUNIDADE"</formula>
    </cfRule>
  </conditionalFormatting>
  <conditionalFormatting sqref="Y131">
    <cfRule type="cellIs" dxfId="2288" priority="2526" operator="equal">
      <formula>"NÃO"</formula>
    </cfRule>
    <cfRule type="cellIs" dxfId="2287" priority="2527" operator="equal">
      <formula>"SIM"</formula>
    </cfRule>
  </conditionalFormatting>
  <conditionalFormatting sqref="Y138">
    <cfRule type="cellIs" dxfId="2286" priority="2525" operator="equal">
      <formula>"OPORTUNIDADE"</formula>
    </cfRule>
  </conditionalFormatting>
  <conditionalFormatting sqref="Y138">
    <cfRule type="cellIs" dxfId="2285" priority="2523" operator="equal">
      <formula>"NÃO"</formula>
    </cfRule>
    <cfRule type="cellIs" dxfId="2284" priority="2524" operator="equal">
      <formula>"SIM"</formula>
    </cfRule>
  </conditionalFormatting>
  <conditionalFormatting sqref="Y138">
    <cfRule type="cellIs" dxfId="2283" priority="2522" operator="equal">
      <formula>"OPORTUNIDADE"</formula>
    </cfRule>
  </conditionalFormatting>
  <conditionalFormatting sqref="Y138">
    <cfRule type="cellIs" dxfId="2282" priority="2520" operator="equal">
      <formula>"NÃO"</formula>
    </cfRule>
    <cfRule type="cellIs" dxfId="2281" priority="2521" operator="equal">
      <formula>"SIM"</formula>
    </cfRule>
  </conditionalFormatting>
  <conditionalFormatting sqref="Y138">
    <cfRule type="cellIs" dxfId="2280" priority="2519" operator="equal">
      <formula>"OPORTUNIDADE"</formula>
    </cfRule>
  </conditionalFormatting>
  <conditionalFormatting sqref="Y138">
    <cfRule type="cellIs" dxfId="2279" priority="2517" operator="equal">
      <formula>"NÃO"</formula>
    </cfRule>
    <cfRule type="cellIs" dxfId="2278" priority="2518" operator="equal">
      <formula>"SIM"</formula>
    </cfRule>
  </conditionalFormatting>
  <conditionalFormatting sqref="Y138">
    <cfRule type="cellIs" dxfId="2277" priority="2516" operator="equal">
      <formula>"OPORTUNIDADE"</formula>
    </cfRule>
  </conditionalFormatting>
  <conditionalFormatting sqref="Y138">
    <cfRule type="cellIs" dxfId="2276" priority="2514" operator="equal">
      <formula>"NÃO"</formula>
    </cfRule>
    <cfRule type="cellIs" dxfId="2275" priority="2515" operator="equal">
      <formula>"SIM"</formula>
    </cfRule>
  </conditionalFormatting>
  <conditionalFormatting sqref="Y138">
    <cfRule type="cellIs" dxfId="2274" priority="2513" operator="equal">
      <formula>"OPORTUNIDADE"</formula>
    </cfRule>
  </conditionalFormatting>
  <conditionalFormatting sqref="Y138">
    <cfRule type="cellIs" dxfId="2273" priority="2511" operator="equal">
      <formula>"NÃO"</formula>
    </cfRule>
    <cfRule type="cellIs" dxfId="2272" priority="2512" operator="equal">
      <formula>"SIM"</formula>
    </cfRule>
  </conditionalFormatting>
  <conditionalFormatting sqref="Y138">
    <cfRule type="cellIs" dxfId="2271" priority="2510" operator="equal">
      <formula>"OPORTUNIDADE"</formula>
    </cfRule>
  </conditionalFormatting>
  <conditionalFormatting sqref="Y138">
    <cfRule type="cellIs" dxfId="2270" priority="2508" operator="equal">
      <formula>"NÃO"</formula>
    </cfRule>
    <cfRule type="cellIs" dxfId="2269" priority="2509" operator="equal">
      <formula>"SIM"</formula>
    </cfRule>
  </conditionalFormatting>
  <conditionalFormatting sqref="Y138">
    <cfRule type="cellIs" dxfId="2268" priority="2507" operator="equal">
      <formula>"OPORTUNIDADE"</formula>
    </cfRule>
  </conditionalFormatting>
  <conditionalFormatting sqref="Y138">
    <cfRule type="cellIs" dxfId="2267" priority="2505" operator="equal">
      <formula>"NÃO"</formula>
    </cfRule>
    <cfRule type="cellIs" dxfId="2266" priority="2506" operator="equal">
      <formula>"SIM"</formula>
    </cfRule>
  </conditionalFormatting>
  <conditionalFormatting sqref="Y138">
    <cfRule type="cellIs" dxfId="2265" priority="2504" operator="equal">
      <formula>"OPORTUNIDADE"</formula>
    </cfRule>
  </conditionalFormatting>
  <conditionalFormatting sqref="Y138">
    <cfRule type="cellIs" dxfId="2264" priority="2502" operator="equal">
      <formula>"NÃO"</formula>
    </cfRule>
    <cfRule type="cellIs" dxfId="2263" priority="2503" operator="equal">
      <formula>"SIM"</formula>
    </cfRule>
  </conditionalFormatting>
  <conditionalFormatting sqref="Y138">
    <cfRule type="cellIs" dxfId="2262" priority="2501" operator="equal">
      <formula>"OPORTUNIDADE"</formula>
    </cfRule>
  </conditionalFormatting>
  <conditionalFormatting sqref="Y138">
    <cfRule type="cellIs" dxfId="2261" priority="2499" operator="equal">
      <formula>"NÃO"</formula>
    </cfRule>
    <cfRule type="cellIs" dxfId="2260" priority="2500" operator="equal">
      <formula>"SIM"</formula>
    </cfRule>
  </conditionalFormatting>
  <conditionalFormatting sqref="Y138">
    <cfRule type="cellIs" dxfId="2259" priority="2498" operator="equal">
      <formula>"OPORTUNIDADE"</formula>
    </cfRule>
  </conditionalFormatting>
  <conditionalFormatting sqref="Y138">
    <cfRule type="cellIs" dxfId="2258" priority="2496" operator="equal">
      <formula>"NÃO"</formula>
    </cfRule>
    <cfRule type="cellIs" dxfId="2257" priority="2497" operator="equal">
      <formula>"SIM"</formula>
    </cfRule>
  </conditionalFormatting>
  <conditionalFormatting sqref="Y138">
    <cfRule type="cellIs" dxfId="2256" priority="2495" operator="equal">
      <formula>"OPORTUNIDADE"</formula>
    </cfRule>
  </conditionalFormatting>
  <conditionalFormatting sqref="Y138">
    <cfRule type="cellIs" dxfId="2255" priority="2493" operator="equal">
      <formula>"NÃO"</formula>
    </cfRule>
    <cfRule type="cellIs" dxfId="2254" priority="2494" operator="equal">
      <formula>"SIM"</formula>
    </cfRule>
  </conditionalFormatting>
  <conditionalFormatting sqref="Y138">
    <cfRule type="cellIs" dxfId="2253" priority="2492" operator="equal">
      <formula>"OPORTUNIDADE"</formula>
    </cfRule>
  </conditionalFormatting>
  <conditionalFormatting sqref="Y138">
    <cfRule type="cellIs" dxfId="2252" priority="2490" operator="equal">
      <formula>"NÃO"</formula>
    </cfRule>
    <cfRule type="cellIs" dxfId="2251" priority="2491" operator="equal">
      <formula>"SIM"</formula>
    </cfRule>
  </conditionalFormatting>
  <conditionalFormatting sqref="Y138">
    <cfRule type="cellIs" dxfId="2250" priority="2489" operator="equal">
      <formula>"OPORTUNIDADE"</formula>
    </cfRule>
  </conditionalFormatting>
  <conditionalFormatting sqref="Y138">
    <cfRule type="cellIs" dxfId="2249" priority="2487" operator="equal">
      <formula>"NÃO"</formula>
    </cfRule>
    <cfRule type="cellIs" dxfId="2248" priority="2488" operator="equal">
      <formula>"SIM"</formula>
    </cfRule>
  </conditionalFormatting>
  <conditionalFormatting sqref="Y138">
    <cfRule type="cellIs" dxfId="2247" priority="2486" operator="equal">
      <formula>"OPORTUNIDADE"</formula>
    </cfRule>
  </conditionalFormatting>
  <conditionalFormatting sqref="Y138">
    <cfRule type="cellIs" dxfId="2246" priority="2484" operator="equal">
      <formula>"NÃO"</formula>
    </cfRule>
    <cfRule type="cellIs" dxfId="2245" priority="2485" operator="equal">
      <formula>"SIM"</formula>
    </cfRule>
  </conditionalFormatting>
  <conditionalFormatting sqref="Z138">
    <cfRule type="cellIs" dxfId="2244" priority="2483" operator="equal">
      <formula>"OPORTUNIDADE"</formula>
    </cfRule>
  </conditionalFormatting>
  <conditionalFormatting sqref="Z138">
    <cfRule type="cellIs" dxfId="2243" priority="2481" operator="equal">
      <formula>"NÃO"</formula>
    </cfRule>
    <cfRule type="cellIs" dxfId="2242" priority="2482" operator="equal">
      <formula>"SIM"</formula>
    </cfRule>
  </conditionalFormatting>
  <conditionalFormatting sqref="Z138">
    <cfRule type="cellIs" dxfId="2241" priority="2480" operator="equal">
      <formula>"OPORTUNIDADE"</formula>
    </cfRule>
  </conditionalFormatting>
  <conditionalFormatting sqref="Z138">
    <cfRule type="cellIs" dxfId="2240" priority="2478" operator="equal">
      <formula>"NÃO"</formula>
    </cfRule>
    <cfRule type="cellIs" dxfId="2239" priority="2479" operator="equal">
      <formula>"SIM"</formula>
    </cfRule>
  </conditionalFormatting>
  <conditionalFormatting sqref="Y138">
    <cfRule type="cellIs" dxfId="2238" priority="2477" operator="equal">
      <formula>"OPORTUNIDADE"</formula>
    </cfRule>
  </conditionalFormatting>
  <conditionalFormatting sqref="Y138">
    <cfRule type="cellIs" dxfId="2237" priority="2475" operator="equal">
      <formula>"NÃO"</formula>
    </cfRule>
    <cfRule type="cellIs" dxfId="2236" priority="2476" operator="equal">
      <formula>"SIM"</formula>
    </cfRule>
  </conditionalFormatting>
  <conditionalFormatting sqref="Y138">
    <cfRule type="cellIs" dxfId="2235" priority="2474" operator="equal">
      <formula>"OPORTUNIDADE"</formula>
    </cfRule>
  </conditionalFormatting>
  <conditionalFormatting sqref="Y138">
    <cfRule type="cellIs" dxfId="2234" priority="2472" operator="equal">
      <formula>"NÃO"</formula>
    </cfRule>
    <cfRule type="cellIs" dxfId="2233" priority="2473" operator="equal">
      <formula>"SIM"</formula>
    </cfRule>
  </conditionalFormatting>
  <conditionalFormatting sqref="Z138">
    <cfRule type="cellIs" dxfId="2232" priority="2471" operator="equal">
      <formula>"OPORTUNIDADE"</formula>
    </cfRule>
  </conditionalFormatting>
  <conditionalFormatting sqref="Z138">
    <cfRule type="cellIs" dxfId="2231" priority="2469" operator="equal">
      <formula>"NÃO"</formula>
    </cfRule>
    <cfRule type="cellIs" dxfId="2230" priority="2470" operator="equal">
      <formula>"SIM"</formula>
    </cfRule>
  </conditionalFormatting>
  <conditionalFormatting sqref="Z138">
    <cfRule type="cellIs" dxfId="2229" priority="2468" operator="equal">
      <formula>"OPORTUNIDADE"</formula>
    </cfRule>
  </conditionalFormatting>
  <conditionalFormatting sqref="Z138">
    <cfRule type="cellIs" dxfId="2228" priority="2466" operator="equal">
      <formula>"NÃO"</formula>
    </cfRule>
    <cfRule type="cellIs" dxfId="2227" priority="2467" operator="equal">
      <formula>"SIM"</formula>
    </cfRule>
  </conditionalFormatting>
  <conditionalFormatting sqref="Z138">
    <cfRule type="cellIs" dxfId="2226" priority="2465" operator="equal">
      <formula>"OPORTUNIDADE"</formula>
    </cfRule>
  </conditionalFormatting>
  <conditionalFormatting sqref="Z138">
    <cfRule type="cellIs" dxfId="2225" priority="2463" operator="equal">
      <formula>"NÃO"</formula>
    </cfRule>
    <cfRule type="cellIs" dxfId="2224" priority="2464" operator="equal">
      <formula>"SIM"</formula>
    </cfRule>
  </conditionalFormatting>
  <conditionalFormatting sqref="Z138">
    <cfRule type="cellIs" dxfId="2223" priority="2462" operator="equal">
      <formula>"OPORTUNIDADE"</formula>
    </cfRule>
  </conditionalFormatting>
  <conditionalFormatting sqref="Z138">
    <cfRule type="cellIs" dxfId="2222" priority="2460" operator="equal">
      <formula>"NÃO"</formula>
    </cfRule>
    <cfRule type="cellIs" dxfId="2221" priority="2461" operator="equal">
      <formula>"SIM"</formula>
    </cfRule>
  </conditionalFormatting>
  <conditionalFormatting sqref="Y138">
    <cfRule type="cellIs" dxfId="2220" priority="2459" operator="equal">
      <formula>"OPORTUNIDADE"</formula>
    </cfRule>
  </conditionalFormatting>
  <conditionalFormatting sqref="Y138">
    <cfRule type="cellIs" dxfId="2219" priority="2457" operator="equal">
      <formula>"NÃO"</formula>
    </cfRule>
    <cfRule type="cellIs" dxfId="2218" priority="2458" operator="equal">
      <formula>"SIM"</formula>
    </cfRule>
  </conditionalFormatting>
  <conditionalFormatting sqref="Y138">
    <cfRule type="cellIs" dxfId="2217" priority="2456" operator="equal">
      <formula>"OPORTUNIDADE"</formula>
    </cfRule>
  </conditionalFormatting>
  <conditionalFormatting sqref="Y138">
    <cfRule type="cellIs" dxfId="2216" priority="2454" operator="equal">
      <formula>"NÃO"</formula>
    </cfRule>
    <cfRule type="cellIs" dxfId="2215" priority="2455" operator="equal">
      <formula>"SIM"</formula>
    </cfRule>
  </conditionalFormatting>
  <conditionalFormatting sqref="Y138">
    <cfRule type="cellIs" dxfId="2214" priority="2453" operator="equal">
      <formula>"OPORTUNIDADE"</formula>
    </cfRule>
  </conditionalFormatting>
  <conditionalFormatting sqref="Y138">
    <cfRule type="cellIs" dxfId="2213" priority="2451" operator="equal">
      <formula>"NÃO"</formula>
    </cfRule>
    <cfRule type="cellIs" dxfId="2212" priority="2452" operator="equal">
      <formula>"SIM"</formula>
    </cfRule>
  </conditionalFormatting>
  <conditionalFormatting sqref="Y138">
    <cfRule type="cellIs" dxfId="2211" priority="2450" operator="equal">
      <formula>"OPORTUNIDADE"</formula>
    </cfRule>
  </conditionalFormatting>
  <conditionalFormatting sqref="Y138">
    <cfRule type="cellIs" dxfId="2210" priority="2448" operator="equal">
      <formula>"NÃO"</formula>
    </cfRule>
    <cfRule type="cellIs" dxfId="2209" priority="2449" operator="equal">
      <formula>"SIM"</formula>
    </cfRule>
  </conditionalFormatting>
  <conditionalFormatting sqref="Y138">
    <cfRule type="cellIs" dxfId="2208" priority="2447" operator="equal">
      <formula>"OPORTUNIDADE"</formula>
    </cfRule>
  </conditionalFormatting>
  <conditionalFormatting sqref="Y138">
    <cfRule type="cellIs" dxfId="2207" priority="2445" operator="equal">
      <formula>"NÃO"</formula>
    </cfRule>
    <cfRule type="cellIs" dxfId="2206" priority="2446" operator="equal">
      <formula>"SIM"</formula>
    </cfRule>
  </conditionalFormatting>
  <conditionalFormatting sqref="Y138">
    <cfRule type="cellIs" dxfId="2205" priority="2444" operator="equal">
      <formula>"OPORTUNIDADE"</formula>
    </cfRule>
  </conditionalFormatting>
  <conditionalFormatting sqref="Y138">
    <cfRule type="cellIs" dxfId="2204" priority="2442" operator="equal">
      <formula>"NÃO"</formula>
    </cfRule>
    <cfRule type="cellIs" dxfId="2203" priority="2443" operator="equal">
      <formula>"SIM"</formula>
    </cfRule>
  </conditionalFormatting>
  <conditionalFormatting sqref="Y135:Y136">
    <cfRule type="cellIs" dxfId="2202" priority="2441" operator="equal">
      <formula>"OPORTUNIDADE"</formula>
    </cfRule>
  </conditionalFormatting>
  <conditionalFormatting sqref="Y135:Y136">
    <cfRule type="cellIs" dxfId="2201" priority="2439" operator="equal">
      <formula>"NÃO"</formula>
    </cfRule>
    <cfRule type="cellIs" dxfId="2200" priority="2440" operator="equal">
      <formula>"SIM"</formula>
    </cfRule>
  </conditionalFormatting>
  <conditionalFormatting sqref="Y135:Y136">
    <cfRule type="cellIs" dxfId="2199" priority="2438" operator="equal">
      <formula>"OPORTUNIDADE"</formula>
    </cfRule>
  </conditionalFormatting>
  <conditionalFormatting sqref="Y135:Y136">
    <cfRule type="cellIs" dxfId="2198" priority="2436" operator="equal">
      <formula>"NÃO"</formula>
    </cfRule>
    <cfRule type="cellIs" dxfId="2197" priority="2437" operator="equal">
      <formula>"SIM"</formula>
    </cfRule>
  </conditionalFormatting>
  <conditionalFormatting sqref="Y135:Y136">
    <cfRule type="cellIs" dxfId="2196" priority="2435" operator="equal">
      <formula>"OPORTUNIDADE"</formula>
    </cfRule>
  </conditionalFormatting>
  <conditionalFormatting sqref="Y135:Y136">
    <cfRule type="cellIs" dxfId="2195" priority="2433" operator="equal">
      <formula>"NÃO"</formula>
    </cfRule>
    <cfRule type="cellIs" dxfId="2194" priority="2434" operator="equal">
      <formula>"SIM"</formula>
    </cfRule>
  </conditionalFormatting>
  <conditionalFormatting sqref="Y135:Y136">
    <cfRule type="cellIs" dxfId="2193" priority="2432" operator="equal">
      <formula>"OPORTUNIDADE"</formula>
    </cfRule>
  </conditionalFormatting>
  <conditionalFormatting sqref="Y135:Y136">
    <cfRule type="cellIs" dxfId="2192" priority="2430" operator="equal">
      <formula>"NÃO"</formula>
    </cfRule>
    <cfRule type="cellIs" dxfId="2191" priority="2431" operator="equal">
      <formula>"SIM"</formula>
    </cfRule>
  </conditionalFormatting>
  <conditionalFormatting sqref="Y135:Y136">
    <cfRule type="cellIs" dxfId="2190" priority="2429" operator="equal">
      <formula>"OPORTUNIDADE"</formula>
    </cfRule>
  </conditionalFormatting>
  <conditionalFormatting sqref="Y135:Y136">
    <cfRule type="cellIs" dxfId="2189" priority="2427" operator="equal">
      <formula>"NÃO"</formula>
    </cfRule>
    <cfRule type="cellIs" dxfId="2188" priority="2428" operator="equal">
      <formula>"SIM"</formula>
    </cfRule>
  </conditionalFormatting>
  <conditionalFormatting sqref="Y135:Y136">
    <cfRule type="cellIs" dxfId="2187" priority="2426" operator="equal">
      <formula>"OPORTUNIDADE"</formula>
    </cfRule>
  </conditionalFormatting>
  <conditionalFormatting sqref="Y135:Y136">
    <cfRule type="cellIs" dxfId="2186" priority="2424" operator="equal">
      <formula>"NÃO"</formula>
    </cfRule>
    <cfRule type="cellIs" dxfId="2185" priority="2425" operator="equal">
      <formula>"SIM"</formula>
    </cfRule>
  </conditionalFormatting>
  <conditionalFormatting sqref="Y135:Y136">
    <cfRule type="cellIs" dxfId="2184" priority="2423" operator="equal">
      <formula>"OPORTUNIDADE"</formula>
    </cfRule>
  </conditionalFormatting>
  <conditionalFormatting sqref="Y135:Y136">
    <cfRule type="cellIs" dxfId="2183" priority="2421" operator="equal">
      <formula>"NÃO"</formula>
    </cfRule>
    <cfRule type="cellIs" dxfId="2182" priority="2422" operator="equal">
      <formula>"SIM"</formula>
    </cfRule>
  </conditionalFormatting>
  <conditionalFormatting sqref="Y135:Y136">
    <cfRule type="cellIs" dxfId="2181" priority="2420" operator="equal">
      <formula>"OPORTUNIDADE"</formula>
    </cfRule>
  </conditionalFormatting>
  <conditionalFormatting sqref="Y135:Y136">
    <cfRule type="cellIs" dxfId="2180" priority="2418" operator="equal">
      <formula>"NÃO"</formula>
    </cfRule>
    <cfRule type="cellIs" dxfId="2179" priority="2419" operator="equal">
      <formula>"SIM"</formula>
    </cfRule>
  </conditionalFormatting>
  <conditionalFormatting sqref="Y135:Y136">
    <cfRule type="cellIs" dxfId="2178" priority="2417" operator="equal">
      <formula>"OPORTUNIDADE"</formula>
    </cfRule>
  </conditionalFormatting>
  <conditionalFormatting sqref="Y135:Y136">
    <cfRule type="cellIs" dxfId="2177" priority="2415" operator="equal">
      <formula>"NÃO"</formula>
    </cfRule>
    <cfRule type="cellIs" dxfId="2176" priority="2416" operator="equal">
      <formula>"SIM"</formula>
    </cfRule>
  </conditionalFormatting>
  <conditionalFormatting sqref="Y135:Y136">
    <cfRule type="cellIs" dxfId="2175" priority="2414" operator="equal">
      <formula>"OPORTUNIDADE"</formula>
    </cfRule>
  </conditionalFormatting>
  <conditionalFormatting sqref="Y135:Y136">
    <cfRule type="cellIs" dxfId="2174" priority="2412" operator="equal">
      <formula>"NÃO"</formula>
    </cfRule>
    <cfRule type="cellIs" dxfId="2173" priority="2413" operator="equal">
      <formula>"SIM"</formula>
    </cfRule>
  </conditionalFormatting>
  <conditionalFormatting sqref="Z135">
    <cfRule type="cellIs" dxfId="2172" priority="2411" operator="equal">
      <formula>"OPORTUNIDADE"</formula>
    </cfRule>
  </conditionalFormatting>
  <conditionalFormatting sqref="Z135">
    <cfRule type="cellIs" dxfId="2171" priority="2409" operator="equal">
      <formula>"NÃO"</formula>
    </cfRule>
    <cfRule type="cellIs" dxfId="2170" priority="2410" operator="equal">
      <formula>"SIM"</formula>
    </cfRule>
  </conditionalFormatting>
  <conditionalFormatting sqref="Y135:Y136">
    <cfRule type="cellIs" dxfId="2169" priority="2408" operator="equal">
      <formula>"OPORTUNIDADE"</formula>
    </cfRule>
  </conditionalFormatting>
  <conditionalFormatting sqref="Y135:Y136">
    <cfRule type="cellIs" dxfId="2168" priority="2406" operator="equal">
      <formula>"NÃO"</formula>
    </cfRule>
    <cfRule type="cellIs" dxfId="2167" priority="2407" operator="equal">
      <formula>"SIM"</formula>
    </cfRule>
  </conditionalFormatting>
  <conditionalFormatting sqref="Y135:Y136">
    <cfRule type="cellIs" dxfId="2166" priority="2405" operator="equal">
      <formula>"OPORTUNIDADE"</formula>
    </cfRule>
  </conditionalFormatting>
  <conditionalFormatting sqref="Y135:Y136">
    <cfRule type="cellIs" dxfId="2165" priority="2403" operator="equal">
      <formula>"NÃO"</formula>
    </cfRule>
    <cfRule type="cellIs" dxfId="2164" priority="2404" operator="equal">
      <formula>"SIM"</formula>
    </cfRule>
  </conditionalFormatting>
  <conditionalFormatting sqref="Y135:Y136">
    <cfRule type="cellIs" dxfId="2163" priority="2402" operator="equal">
      <formula>"OPORTUNIDADE"</formula>
    </cfRule>
  </conditionalFormatting>
  <conditionalFormatting sqref="Y135:Y136">
    <cfRule type="cellIs" dxfId="2162" priority="2400" operator="equal">
      <formula>"NÃO"</formula>
    </cfRule>
    <cfRule type="cellIs" dxfId="2161" priority="2401" operator="equal">
      <formula>"SIM"</formula>
    </cfRule>
  </conditionalFormatting>
  <conditionalFormatting sqref="Y135:Y136">
    <cfRule type="cellIs" dxfId="2160" priority="2399" operator="equal">
      <formula>"OPORTUNIDADE"</formula>
    </cfRule>
  </conditionalFormatting>
  <conditionalFormatting sqref="Y135:Y136">
    <cfRule type="cellIs" dxfId="2159" priority="2397" operator="equal">
      <formula>"NÃO"</formula>
    </cfRule>
    <cfRule type="cellIs" dxfId="2158" priority="2398" operator="equal">
      <formula>"SIM"</formula>
    </cfRule>
  </conditionalFormatting>
  <conditionalFormatting sqref="Y135:Y136">
    <cfRule type="cellIs" dxfId="2157" priority="2396" operator="equal">
      <formula>"OPORTUNIDADE"</formula>
    </cfRule>
  </conditionalFormatting>
  <conditionalFormatting sqref="Y135:Y136">
    <cfRule type="cellIs" dxfId="2156" priority="2394" operator="equal">
      <formula>"NÃO"</formula>
    </cfRule>
    <cfRule type="cellIs" dxfId="2155" priority="2395" operator="equal">
      <formula>"SIM"</formula>
    </cfRule>
  </conditionalFormatting>
  <conditionalFormatting sqref="Y135:Y136">
    <cfRule type="cellIs" dxfId="2154" priority="2393" operator="equal">
      <formula>"OPORTUNIDADE"</formula>
    </cfRule>
  </conditionalFormatting>
  <conditionalFormatting sqref="Y135:Y136">
    <cfRule type="cellIs" dxfId="2153" priority="2391" operator="equal">
      <formula>"NÃO"</formula>
    </cfRule>
    <cfRule type="cellIs" dxfId="2152" priority="2392" operator="equal">
      <formula>"SIM"</formula>
    </cfRule>
  </conditionalFormatting>
  <conditionalFormatting sqref="Y140">
    <cfRule type="cellIs" dxfId="2151" priority="2390" operator="equal">
      <formula>"OPORTUNIDADE"</formula>
    </cfRule>
  </conditionalFormatting>
  <conditionalFormatting sqref="Y140">
    <cfRule type="cellIs" dxfId="2150" priority="2388" operator="equal">
      <formula>"NÃO"</formula>
    </cfRule>
    <cfRule type="cellIs" dxfId="2149" priority="2389" operator="equal">
      <formula>"SIM"</formula>
    </cfRule>
  </conditionalFormatting>
  <conditionalFormatting sqref="Y140">
    <cfRule type="cellIs" dxfId="2148" priority="2387" operator="equal">
      <formula>"OPORTUNIDADE"</formula>
    </cfRule>
  </conditionalFormatting>
  <conditionalFormatting sqref="Y140">
    <cfRule type="cellIs" dxfId="2147" priority="2385" operator="equal">
      <formula>"NÃO"</formula>
    </cfRule>
    <cfRule type="cellIs" dxfId="2146" priority="2386" operator="equal">
      <formula>"SIM"</formula>
    </cfRule>
  </conditionalFormatting>
  <conditionalFormatting sqref="Y140">
    <cfRule type="cellIs" dxfId="2145" priority="2384" operator="equal">
      <formula>"OPORTUNIDADE"</formula>
    </cfRule>
  </conditionalFormatting>
  <conditionalFormatting sqref="Y140">
    <cfRule type="cellIs" dxfId="2144" priority="2382" operator="equal">
      <formula>"NÃO"</formula>
    </cfRule>
    <cfRule type="cellIs" dxfId="2143" priority="2383" operator="equal">
      <formula>"SIM"</formula>
    </cfRule>
  </conditionalFormatting>
  <conditionalFormatting sqref="Y140">
    <cfRule type="cellIs" dxfId="2142" priority="2381" operator="equal">
      <formula>"OPORTUNIDADE"</formula>
    </cfRule>
  </conditionalFormatting>
  <conditionalFormatting sqref="Y140">
    <cfRule type="cellIs" dxfId="2141" priority="2379" operator="equal">
      <formula>"NÃO"</formula>
    </cfRule>
    <cfRule type="cellIs" dxfId="2140" priority="2380" operator="equal">
      <formula>"SIM"</formula>
    </cfRule>
  </conditionalFormatting>
  <conditionalFormatting sqref="Y140">
    <cfRule type="cellIs" dxfId="2139" priority="2378" operator="equal">
      <formula>"OPORTUNIDADE"</formula>
    </cfRule>
  </conditionalFormatting>
  <conditionalFormatting sqref="Y140">
    <cfRule type="cellIs" dxfId="2138" priority="2376" operator="equal">
      <formula>"NÃO"</formula>
    </cfRule>
    <cfRule type="cellIs" dxfId="2137" priority="2377" operator="equal">
      <formula>"SIM"</formula>
    </cfRule>
  </conditionalFormatting>
  <conditionalFormatting sqref="Y140">
    <cfRule type="cellIs" dxfId="2136" priority="2375" operator="equal">
      <formula>"OPORTUNIDADE"</formula>
    </cfRule>
  </conditionalFormatting>
  <conditionalFormatting sqref="Y140">
    <cfRule type="cellIs" dxfId="2135" priority="2373" operator="equal">
      <formula>"NÃO"</formula>
    </cfRule>
    <cfRule type="cellIs" dxfId="2134" priority="2374" operator="equal">
      <formula>"SIM"</formula>
    </cfRule>
  </conditionalFormatting>
  <conditionalFormatting sqref="Y140">
    <cfRule type="cellIs" dxfId="2133" priority="2372" operator="equal">
      <formula>"OPORTUNIDADE"</formula>
    </cfRule>
  </conditionalFormatting>
  <conditionalFormatting sqref="Y140">
    <cfRule type="cellIs" dxfId="2132" priority="2370" operator="equal">
      <formula>"NÃO"</formula>
    </cfRule>
    <cfRule type="cellIs" dxfId="2131" priority="2371" operator="equal">
      <formula>"SIM"</formula>
    </cfRule>
  </conditionalFormatting>
  <conditionalFormatting sqref="Y140">
    <cfRule type="cellIs" dxfId="2130" priority="2369" operator="equal">
      <formula>"OPORTUNIDADE"</formula>
    </cfRule>
  </conditionalFormatting>
  <conditionalFormatting sqref="Y140">
    <cfRule type="cellIs" dxfId="2129" priority="2367" operator="equal">
      <formula>"NÃO"</formula>
    </cfRule>
    <cfRule type="cellIs" dxfId="2128" priority="2368" operator="equal">
      <formula>"SIM"</formula>
    </cfRule>
  </conditionalFormatting>
  <conditionalFormatting sqref="Y140">
    <cfRule type="cellIs" dxfId="2127" priority="2366" operator="equal">
      <formula>"OPORTUNIDADE"</formula>
    </cfRule>
  </conditionalFormatting>
  <conditionalFormatting sqref="Y140">
    <cfRule type="cellIs" dxfId="2126" priority="2364" operator="equal">
      <formula>"NÃO"</formula>
    </cfRule>
    <cfRule type="cellIs" dxfId="2125" priority="2365" operator="equal">
      <formula>"SIM"</formula>
    </cfRule>
  </conditionalFormatting>
  <conditionalFormatting sqref="Y140">
    <cfRule type="cellIs" dxfId="2124" priority="2363" operator="equal">
      <formula>"OPORTUNIDADE"</formula>
    </cfRule>
  </conditionalFormatting>
  <conditionalFormatting sqref="Y140">
    <cfRule type="cellIs" dxfId="2123" priority="2361" operator="equal">
      <formula>"NÃO"</formula>
    </cfRule>
    <cfRule type="cellIs" dxfId="2122" priority="2362" operator="equal">
      <formula>"SIM"</formula>
    </cfRule>
  </conditionalFormatting>
  <conditionalFormatting sqref="Z140">
    <cfRule type="cellIs" dxfId="2121" priority="2360" operator="equal">
      <formula>"OPORTUNIDADE"</formula>
    </cfRule>
  </conditionalFormatting>
  <conditionalFormatting sqref="Z140">
    <cfRule type="cellIs" dxfId="2120" priority="2358" operator="equal">
      <formula>"NÃO"</formula>
    </cfRule>
    <cfRule type="cellIs" dxfId="2119" priority="2359" operator="equal">
      <formula>"SIM"</formula>
    </cfRule>
  </conditionalFormatting>
  <conditionalFormatting sqref="Y140">
    <cfRule type="cellIs" dxfId="2118" priority="2357" operator="equal">
      <formula>"OPORTUNIDADE"</formula>
    </cfRule>
  </conditionalFormatting>
  <conditionalFormatting sqref="Y140">
    <cfRule type="cellIs" dxfId="2117" priority="2355" operator="equal">
      <formula>"NÃO"</formula>
    </cfRule>
    <cfRule type="cellIs" dxfId="2116" priority="2356" operator="equal">
      <formula>"SIM"</formula>
    </cfRule>
  </conditionalFormatting>
  <conditionalFormatting sqref="Y140">
    <cfRule type="cellIs" dxfId="2115" priority="2354" operator="equal">
      <formula>"OPORTUNIDADE"</formula>
    </cfRule>
  </conditionalFormatting>
  <conditionalFormatting sqref="Y140">
    <cfRule type="cellIs" dxfId="2114" priority="2352" operator="equal">
      <formula>"NÃO"</formula>
    </cfRule>
    <cfRule type="cellIs" dxfId="2113" priority="2353" operator="equal">
      <formula>"SIM"</formula>
    </cfRule>
  </conditionalFormatting>
  <conditionalFormatting sqref="Y140">
    <cfRule type="cellIs" dxfId="2112" priority="2351" operator="equal">
      <formula>"OPORTUNIDADE"</formula>
    </cfRule>
  </conditionalFormatting>
  <conditionalFormatting sqref="Y140">
    <cfRule type="cellIs" dxfId="2111" priority="2349" operator="equal">
      <formula>"NÃO"</formula>
    </cfRule>
    <cfRule type="cellIs" dxfId="2110" priority="2350" operator="equal">
      <formula>"SIM"</formula>
    </cfRule>
  </conditionalFormatting>
  <conditionalFormatting sqref="Y140">
    <cfRule type="cellIs" dxfId="2109" priority="2348" operator="equal">
      <formula>"OPORTUNIDADE"</formula>
    </cfRule>
  </conditionalFormatting>
  <conditionalFormatting sqref="Y140">
    <cfRule type="cellIs" dxfId="2108" priority="2346" operator="equal">
      <formula>"NÃO"</formula>
    </cfRule>
    <cfRule type="cellIs" dxfId="2107" priority="2347" operator="equal">
      <formula>"SIM"</formula>
    </cfRule>
  </conditionalFormatting>
  <conditionalFormatting sqref="Y140">
    <cfRule type="cellIs" dxfId="2106" priority="2345" operator="equal">
      <formula>"OPORTUNIDADE"</formula>
    </cfRule>
  </conditionalFormatting>
  <conditionalFormatting sqref="Y140">
    <cfRule type="cellIs" dxfId="2105" priority="2343" operator="equal">
      <formula>"NÃO"</formula>
    </cfRule>
    <cfRule type="cellIs" dxfId="2104" priority="2344" operator="equal">
      <formula>"SIM"</formula>
    </cfRule>
  </conditionalFormatting>
  <conditionalFormatting sqref="Y140">
    <cfRule type="cellIs" dxfId="2103" priority="2342" operator="equal">
      <formula>"OPORTUNIDADE"</formula>
    </cfRule>
  </conditionalFormatting>
  <conditionalFormatting sqref="Y140">
    <cfRule type="cellIs" dxfId="2102" priority="2340" operator="equal">
      <formula>"NÃO"</formula>
    </cfRule>
    <cfRule type="cellIs" dxfId="2101" priority="2341" operator="equal">
      <formula>"SIM"</formula>
    </cfRule>
  </conditionalFormatting>
  <conditionalFormatting sqref="Y135:Y136">
    <cfRule type="cellIs" dxfId="2100" priority="2339" operator="equal">
      <formula>"OPORTUNIDADE"</formula>
    </cfRule>
  </conditionalFormatting>
  <conditionalFormatting sqref="Y135:Y136">
    <cfRule type="cellIs" dxfId="2099" priority="2337" operator="equal">
      <formula>"NÃO"</formula>
    </cfRule>
    <cfRule type="cellIs" dxfId="2098" priority="2338" operator="equal">
      <formula>"SIM"</formula>
    </cfRule>
  </conditionalFormatting>
  <conditionalFormatting sqref="Y136">
    <cfRule type="cellIs" dxfId="2097" priority="2336" operator="equal">
      <formula>"OPORTUNIDADE"</formula>
    </cfRule>
  </conditionalFormatting>
  <conditionalFormatting sqref="Y136">
    <cfRule type="cellIs" dxfId="2096" priority="2334" operator="equal">
      <formula>"NÃO"</formula>
    </cfRule>
    <cfRule type="cellIs" dxfId="2095" priority="2335" operator="equal">
      <formula>"SIM"</formula>
    </cfRule>
  </conditionalFormatting>
  <conditionalFormatting sqref="Y136">
    <cfRule type="cellIs" dxfId="2094" priority="2333" operator="equal">
      <formula>"OPORTUNIDADE"</formula>
    </cfRule>
  </conditionalFormatting>
  <conditionalFormatting sqref="Y136">
    <cfRule type="cellIs" dxfId="2093" priority="2331" operator="equal">
      <formula>"NÃO"</formula>
    </cfRule>
    <cfRule type="cellIs" dxfId="2092" priority="2332" operator="equal">
      <formula>"SIM"</formula>
    </cfRule>
  </conditionalFormatting>
  <conditionalFormatting sqref="Y136">
    <cfRule type="cellIs" dxfId="2091" priority="2330" operator="equal">
      <formula>"OPORTUNIDADE"</formula>
    </cfRule>
  </conditionalFormatting>
  <conditionalFormatting sqref="Y136">
    <cfRule type="cellIs" dxfId="2090" priority="2328" operator="equal">
      <formula>"NÃO"</formula>
    </cfRule>
    <cfRule type="cellIs" dxfId="2089" priority="2329" operator="equal">
      <formula>"SIM"</formula>
    </cfRule>
  </conditionalFormatting>
  <conditionalFormatting sqref="Y136">
    <cfRule type="cellIs" dxfId="2088" priority="2327" operator="equal">
      <formula>"OPORTUNIDADE"</formula>
    </cfRule>
  </conditionalFormatting>
  <conditionalFormatting sqref="Y136">
    <cfRule type="cellIs" dxfId="2087" priority="2325" operator="equal">
      <formula>"NÃO"</formula>
    </cfRule>
    <cfRule type="cellIs" dxfId="2086" priority="2326" operator="equal">
      <formula>"SIM"</formula>
    </cfRule>
  </conditionalFormatting>
  <conditionalFormatting sqref="Y136">
    <cfRule type="cellIs" dxfId="2085" priority="2324" operator="equal">
      <formula>"OPORTUNIDADE"</formula>
    </cfRule>
  </conditionalFormatting>
  <conditionalFormatting sqref="Y136">
    <cfRule type="cellIs" dxfId="2084" priority="2322" operator="equal">
      <formula>"NÃO"</formula>
    </cfRule>
    <cfRule type="cellIs" dxfId="2083" priority="2323" operator="equal">
      <formula>"SIM"</formula>
    </cfRule>
  </conditionalFormatting>
  <conditionalFormatting sqref="Y136">
    <cfRule type="cellIs" dxfId="2082" priority="2321" operator="equal">
      <formula>"OPORTUNIDADE"</formula>
    </cfRule>
  </conditionalFormatting>
  <conditionalFormatting sqref="Y136">
    <cfRule type="cellIs" dxfId="2081" priority="2319" operator="equal">
      <formula>"NÃO"</formula>
    </cfRule>
    <cfRule type="cellIs" dxfId="2080" priority="2320" operator="equal">
      <formula>"SIM"</formula>
    </cfRule>
  </conditionalFormatting>
  <conditionalFormatting sqref="Y136">
    <cfRule type="cellIs" dxfId="2079" priority="2318" operator="equal">
      <formula>"OPORTUNIDADE"</formula>
    </cfRule>
  </conditionalFormatting>
  <conditionalFormatting sqref="Y136">
    <cfRule type="cellIs" dxfId="2078" priority="2316" operator="equal">
      <formula>"NÃO"</formula>
    </cfRule>
    <cfRule type="cellIs" dxfId="2077" priority="2317" operator="equal">
      <formula>"SIM"</formula>
    </cfRule>
  </conditionalFormatting>
  <conditionalFormatting sqref="Y136">
    <cfRule type="cellIs" dxfId="2076" priority="2315" operator="equal">
      <formula>"OPORTUNIDADE"</formula>
    </cfRule>
  </conditionalFormatting>
  <conditionalFormatting sqref="Y136">
    <cfRule type="cellIs" dxfId="2075" priority="2313" operator="equal">
      <formula>"NÃO"</formula>
    </cfRule>
    <cfRule type="cellIs" dxfId="2074" priority="2314" operator="equal">
      <formula>"SIM"</formula>
    </cfRule>
  </conditionalFormatting>
  <conditionalFormatting sqref="Y136">
    <cfRule type="cellIs" dxfId="2073" priority="2312" operator="equal">
      <formula>"OPORTUNIDADE"</formula>
    </cfRule>
  </conditionalFormatting>
  <conditionalFormatting sqref="Y136">
    <cfRule type="cellIs" dxfId="2072" priority="2310" operator="equal">
      <formula>"NÃO"</formula>
    </cfRule>
    <cfRule type="cellIs" dxfId="2071" priority="2311" operator="equal">
      <formula>"SIM"</formula>
    </cfRule>
  </conditionalFormatting>
  <conditionalFormatting sqref="Y136">
    <cfRule type="cellIs" dxfId="2070" priority="2309" operator="equal">
      <formula>"OPORTUNIDADE"</formula>
    </cfRule>
  </conditionalFormatting>
  <conditionalFormatting sqref="Y136">
    <cfRule type="cellIs" dxfId="2069" priority="2307" operator="equal">
      <formula>"NÃO"</formula>
    </cfRule>
    <cfRule type="cellIs" dxfId="2068" priority="2308" operator="equal">
      <formula>"SIM"</formula>
    </cfRule>
  </conditionalFormatting>
  <conditionalFormatting sqref="Y136">
    <cfRule type="cellIs" dxfId="2067" priority="2306" operator="equal">
      <formula>"OPORTUNIDADE"</formula>
    </cfRule>
  </conditionalFormatting>
  <conditionalFormatting sqref="Y136">
    <cfRule type="cellIs" dxfId="2066" priority="2304" operator="equal">
      <formula>"NÃO"</formula>
    </cfRule>
    <cfRule type="cellIs" dxfId="2065" priority="2305" operator="equal">
      <formula>"SIM"</formula>
    </cfRule>
  </conditionalFormatting>
  <conditionalFormatting sqref="Y136">
    <cfRule type="cellIs" dxfId="2064" priority="2303" operator="equal">
      <formula>"OPORTUNIDADE"</formula>
    </cfRule>
  </conditionalFormatting>
  <conditionalFormatting sqref="Y136">
    <cfRule type="cellIs" dxfId="2063" priority="2301" operator="equal">
      <formula>"NÃO"</formula>
    </cfRule>
    <cfRule type="cellIs" dxfId="2062" priority="2302" operator="equal">
      <formula>"SIM"</formula>
    </cfRule>
  </conditionalFormatting>
  <conditionalFormatting sqref="Y136">
    <cfRule type="cellIs" dxfId="2061" priority="2300" operator="equal">
      <formula>"OPORTUNIDADE"</formula>
    </cfRule>
  </conditionalFormatting>
  <conditionalFormatting sqref="Y136">
    <cfRule type="cellIs" dxfId="2060" priority="2298" operator="equal">
      <formula>"NÃO"</formula>
    </cfRule>
    <cfRule type="cellIs" dxfId="2059" priority="2299" operator="equal">
      <formula>"SIM"</formula>
    </cfRule>
  </conditionalFormatting>
  <conditionalFormatting sqref="Y136">
    <cfRule type="cellIs" dxfId="2058" priority="2297" operator="equal">
      <formula>"OPORTUNIDADE"</formula>
    </cfRule>
  </conditionalFormatting>
  <conditionalFormatting sqref="Y136">
    <cfRule type="cellIs" dxfId="2057" priority="2295" operator="equal">
      <formula>"NÃO"</formula>
    </cfRule>
    <cfRule type="cellIs" dxfId="2056" priority="2296" operator="equal">
      <formula>"SIM"</formula>
    </cfRule>
  </conditionalFormatting>
  <conditionalFormatting sqref="Y136">
    <cfRule type="cellIs" dxfId="2055" priority="2294" operator="equal">
      <formula>"OPORTUNIDADE"</formula>
    </cfRule>
  </conditionalFormatting>
  <conditionalFormatting sqref="Y136">
    <cfRule type="cellIs" dxfId="2054" priority="2292" operator="equal">
      <formula>"NÃO"</formula>
    </cfRule>
    <cfRule type="cellIs" dxfId="2053" priority="2293" operator="equal">
      <formula>"SIM"</formula>
    </cfRule>
  </conditionalFormatting>
  <conditionalFormatting sqref="Y136">
    <cfRule type="cellIs" dxfId="2052" priority="2291" operator="equal">
      <formula>"OPORTUNIDADE"</formula>
    </cfRule>
  </conditionalFormatting>
  <conditionalFormatting sqref="Y136">
    <cfRule type="cellIs" dxfId="2051" priority="2289" operator="equal">
      <formula>"NÃO"</formula>
    </cfRule>
    <cfRule type="cellIs" dxfId="2050" priority="2290" operator="equal">
      <formula>"SIM"</formula>
    </cfRule>
  </conditionalFormatting>
  <conditionalFormatting sqref="Y141">
    <cfRule type="cellIs" dxfId="2049" priority="2288" operator="equal">
      <formula>"OPORTUNIDADE"</formula>
    </cfRule>
  </conditionalFormatting>
  <conditionalFormatting sqref="Y141">
    <cfRule type="cellIs" dxfId="2048" priority="2286" operator="equal">
      <formula>"NÃO"</formula>
    </cfRule>
    <cfRule type="cellIs" dxfId="2047" priority="2287" operator="equal">
      <formula>"SIM"</formula>
    </cfRule>
  </conditionalFormatting>
  <conditionalFormatting sqref="Y141">
    <cfRule type="cellIs" dxfId="2046" priority="2285" operator="equal">
      <formula>"OPORTUNIDADE"</formula>
    </cfRule>
  </conditionalFormatting>
  <conditionalFormatting sqref="Y141">
    <cfRule type="cellIs" dxfId="2045" priority="2283" operator="equal">
      <formula>"NÃO"</formula>
    </cfRule>
    <cfRule type="cellIs" dxfId="2044" priority="2284" operator="equal">
      <formula>"SIM"</formula>
    </cfRule>
  </conditionalFormatting>
  <conditionalFormatting sqref="Y141">
    <cfRule type="cellIs" dxfId="2043" priority="2282" operator="equal">
      <formula>"OPORTUNIDADE"</formula>
    </cfRule>
  </conditionalFormatting>
  <conditionalFormatting sqref="Y141">
    <cfRule type="cellIs" dxfId="2042" priority="2280" operator="equal">
      <formula>"NÃO"</formula>
    </cfRule>
    <cfRule type="cellIs" dxfId="2041" priority="2281" operator="equal">
      <formula>"SIM"</formula>
    </cfRule>
  </conditionalFormatting>
  <conditionalFormatting sqref="Y141">
    <cfRule type="cellIs" dxfId="2040" priority="2279" operator="equal">
      <formula>"OPORTUNIDADE"</formula>
    </cfRule>
  </conditionalFormatting>
  <conditionalFormatting sqref="Y141">
    <cfRule type="cellIs" dxfId="2039" priority="2277" operator="equal">
      <formula>"NÃO"</formula>
    </cfRule>
    <cfRule type="cellIs" dxfId="2038" priority="2278" operator="equal">
      <formula>"SIM"</formula>
    </cfRule>
  </conditionalFormatting>
  <conditionalFormatting sqref="Y141">
    <cfRule type="cellIs" dxfId="2037" priority="2276" operator="equal">
      <formula>"OPORTUNIDADE"</formula>
    </cfRule>
  </conditionalFormatting>
  <conditionalFormatting sqref="Y141">
    <cfRule type="cellIs" dxfId="2036" priority="2274" operator="equal">
      <formula>"NÃO"</formula>
    </cfRule>
    <cfRule type="cellIs" dxfId="2035" priority="2275" operator="equal">
      <formula>"SIM"</formula>
    </cfRule>
  </conditionalFormatting>
  <conditionalFormatting sqref="Y141">
    <cfRule type="cellIs" dxfId="2034" priority="2273" operator="equal">
      <formula>"OPORTUNIDADE"</formula>
    </cfRule>
  </conditionalFormatting>
  <conditionalFormatting sqref="Y141">
    <cfRule type="cellIs" dxfId="2033" priority="2271" operator="equal">
      <formula>"NÃO"</formula>
    </cfRule>
    <cfRule type="cellIs" dxfId="2032" priority="2272" operator="equal">
      <formula>"SIM"</formula>
    </cfRule>
  </conditionalFormatting>
  <conditionalFormatting sqref="Y141">
    <cfRule type="cellIs" dxfId="2031" priority="2270" operator="equal">
      <formula>"OPORTUNIDADE"</formula>
    </cfRule>
  </conditionalFormatting>
  <conditionalFormatting sqref="Y141">
    <cfRule type="cellIs" dxfId="2030" priority="2268" operator="equal">
      <formula>"NÃO"</formula>
    </cfRule>
    <cfRule type="cellIs" dxfId="2029" priority="2269" operator="equal">
      <formula>"SIM"</formula>
    </cfRule>
  </conditionalFormatting>
  <conditionalFormatting sqref="Y141">
    <cfRule type="cellIs" dxfId="2028" priority="2267" operator="equal">
      <formula>"OPORTUNIDADE"</formula>
    </cfRule>
  </conditionalFormatting>
  <conditionalFormatting sqref="Y141">
    <cfRule type="cellIs" dxfId="2027" priority="2265" operator="equal">
      <formula>"NÃO"</formula>
    </cfRule>
    <cfRule type="cellIs" dxfId="2026" priority="2266" operator="equal">
      <formula>"SIM"</formula>
    </cfRule>
  </conditionalFormatting>
  <conditionalFormatting sqref="Y141">
    <cfRule type="cellIs" dxfId="2025" priority="2264" operator="equal">
      <formula>"OPORTUNIDADE"</formula>
    </cfRule>
  </conditionalFormatting>
  <conditionalFormatting sqref="Y141">
    <cfRule type="cellIs" dxfId="2024" priority="2262" operator="equal">
      <formula>"NÃO"</formula>
    </cfRule>
    <cfRule type="cellIs" dxfId="2023" priority="2263" operator="equal">
      <formula>"SIM"</formula>
    </cfRule>
  </conditionalFormatting>
  <conditionalFormatting sqref="Y141">
    <cfRule type="cellIs" dxfId="2022" priority="2261" operator="equal">
      <formula>"OPORTUNIDADE"</formula>
    </cfRule>
  </conditionalFormatting>
  <conditionalFormatting sqref="Y141">
    <cfRule type="cellIs" dxfId="2021" priority="2259" operator="equal">
      <formula>"NÃO"</formula>
    </cfRule>
    <cfRule type="cellIs" dxfId="2020" priority="2260" operator="equal">
      <formula>"SIM"</formula>
    </cfRule>
  </conditionalFormatting>
  <conditionalFormatting sqref="Y141">
    <cfRule type="cellIs" dxfId="2019" priority="2258" operator="equal">
      <formula>"OPORTUNIDADE"</formula>
    </cfRule>
  </conditionalFormatting>
  <conditionalFormatting sqref="Y141">
    <cfRule type="cellIs" dxfId="2018" priority="2256" operator="equal">
      <formula>"NÃO"</formula>
    </cfRule>
    <cfRule type="cellIs" dxfId="2017" priority="2257" operator="equal">
      <formula>"SIM"</formula>
    </cfRule>
  </conditionalFormatting>
  <conditionalFormatting sqref="Y141">
    <cfRule type="cellIs" dxfId="2016" priority="2255" operator="equal">
      <formula>"OPORTUNIDADE"</formula>
    </cfRule>
  </conditionalFormatting>
  <conditionalFormatting sqref="Y141">
    <cfRule type="cellIs" dxfId="2015" priority="2253" operator="equal">
      <formula>"NÃO"</formula>
    </cfRule>
    <cfRule type="cellIs" dxfId="2014" priority="2254" operator="equal">
      <formula>"SIM"</formula>
    </cfRule>
  </conditionalFormatting>
  <conditionalFormatting sqref="Y141">
    <cfRule type="cellIs" dxfId="2013" priority="2252" operator="equal">
      <formula>"OPORTUNIDADE"</formula>
    </cfRule>
  </conditionalFormatting>
  <conditionalFormatting sqref="Y141">
    <cfRule type="cellIs" dxfId="2012" priority="2250" operator="equal">
      <formula>"NÃO"</formula>
    </cfRule>
    <cfRule type="cellIs" dxfId="2011" priority="2251" operator="equal">
      <formula>"SIM"</formula>
    </cfRule>
  </conditionalFormatting>
  <conditionalFormatting sqref="Y141">
    <cfRule type="cellIs" dxfId="2010" priority="2249" operator="equal">
      <formula>"OPORTUNIDADE"</formula>
    </cfRule>
  </conditionalFormatting>
  <conditionalFormatting sqref="Y141">
    <cfRule type="cellIs" dxfId="2009" priority="2247" operator="equal">
      <formula>"NÃO"</formula>
    </cfRule>
    <cfRule type="cellIs" dxfId="2008" priority="2248" operator="equal">
      <formula>"SIM"</formula>
    </cfRule>
  </conditionalFormatting>
  <conditionalFormatting sqref="Y141">
    <cfRule type="cellIs" dxfId="2007" priority="2246" operator="equal">
      <formula>"OPORTUNIDADE"</formula>
    </cfRule>
  </conditionalFormatting>
  <conditionalFormatting sqref="Y141">
    <cfRule type="cellIs" dxfId="2006" priority="2244" operator="equal">
      <formula>"NÃO"</formula>
    </cfRule>
    <cfRule type="cellIs" dxfId="2005" priority="2245" operator="equal">
      <formula>"SIM"</formula>
    </cfRule>
  </conditionalFormatting>
  <conditionalFormatting sqref="Y141">
    <cfRule type="cellIs" dxfId="2004" priority="2243" operator="equal">
      <formula>"OPORTUNIDADE"</formula>
    </cfRule>
  </conditionalFormatting>
  <conditionalFormatting sqref="Y141">
    <cfRule type="cellIs" dxfId="2003" priority="2241" operator="equal">
      <formula>"NÃO"</formula>
    </cfRule>
    <cfRule type="cellIs" dxfId="2002" priority="2242" operator="equal">
      <formula>"SIM"</formula>
    </cfRule>
  </conditionalFormatting>
  <conditionalFormatting sqref="Y141">
    <cfRule type="cellIs" dxfId="2001" priority="2240" operator="equal">
      <formula>"OPORTUNIDADE"</formula>
    </cfRule>
  </conditionalFormatting>
  <conditionalFormatting sqref="Y141">
    <cfRule type="cellIs" dxfId="2000" priority="2238" operator="equal">
      <formula>"NÃO"</formula>
    </cfRule>
    <cfRule type="cellIs" dxfId="1999" priority="2239" operator="equal">
      <formula>"SIM"</formula>
    </cfRule>
  </conditionalFormatting>
  <conditionalFormatting sqref="Y141">
    <cfRule type="cellIs" dxfId="1998" priority="2237" operator="equal">
      <formula>"OPORTUNIDADE"</formula>
    </cfRule>
  </conditionalFormatting>
  <conditionalFormatting sqref="Y141">
    <cfRule type="cellIs" dxfId="1997" priority="2235" operator="equal">
      <formula>"NÃO"</formula>
    </cfRule>
    <cfRule type="cellIs" dxfId="1996" priority="2236" operator="equal">
      <formula>"SIM"</formula>
    </cfRule>
  </conditionalFormatting>
  <conditionalFormatting sqref="Y141">
    <cfRule type="cellIs" dxfId="1995" priority="2234" operator="equal">
      <formula>"OPORTUNIDADE"</formula>
    </cfRule>
  </conditionalFormatting>
  <conditionalFormatting sqref="Y141">
    <cfRule type="cellIs" dxfId="1994" priority="2232" operator="equal">
      <formula>"NÃO"</formula>
    </cfRule>
    <cfRule type="cellIs" dxfId="1993" priority="2233" operator="equal">
      <formula>"SIM"</formula>
    </cfRule>
  </conditionalFormatting>
  <conditionalFormatting sqref="Y141">
    <cfRule type="cellIs" dxfId="1992" priority="2231" operator="equal">
      <formula>"OPORTUNIDADE"</formula>
    </cfRule>
  </conditionalFormatting>
  <conditionalFormatting sqref="Y141">
    <cfRule type="cellIs" dxfId="1991" priority="2229" operator="equal">
      <formula>"NÃO"</formula>
    </cfRule>
    <cfRule type="cellIs" dxfId="1990" priority="2230" operator="equal">
      <formula>"SIM"</formula>
    </cfRule>
  </conditionalFormatting>
  <conditionalFormatting sqref="Y141">
    <cfRule type="cellIs" dxfId="1989" priority="2228" operator="equal">
      <formula>"OPORTUNIDADE"</formula>
    </cfRule>
  </conditionalFormatting>
  <conditionalFormatting sqref="Y141">
    <cfRule type="cellIs" dxfId="1988" priority="2226" operator="equal">
      <formula>"NÃO"</formula>
    </cfRule>
    <cfRule type="cellIs" dxfId="1987" priority="2227" operator="equal">
      <formula>"SIM"</formula>
    </cfRule>
  </conditionalFormatting>
  <conditionalFormatting sqref="Y141">
    <cfRule type="cellIs" dxfId="1986" priority="2225" operator="equal">
      <formula>"OPORTUNIDADE"</formula>
    </cfRule>
  </conditionalFormatting>
  <conditionalFormatting sqref="Y141">
    <cfRule type="cellIs" dxfId="1985" priority="2223" operator="equal">
      <formula>"NÃO"</formula>
    </cfRule>
    <cfRule type="cellIs" dxfId="1984" priority="2224" operator="equal">
      <formula>"SIM"</formula>
    </cfRule>
  </conditionalFormatting>
  <conditionalFormatting sqref="Y141">
    <cfRule type="cellIs" dxfId="1983" priority="2222" operator="equal">
      <formula>"OPORTUNIDADE"</formula>
    </cfRule>
  </conditionalFormatting>
  <conditionalFormatting sqref="Y141">
    <cfRule type="cellIs" dxfId="1982" priority="2220" operator="equal">
      <formula>"NÃO"</formula>
    </cfRule>
    <cfRule type="cellIs" dxfId="1981" priority="2221" operator="equal">
      <formula>"SIM"</formula>
    </cfRule>
  </conditionalFormatting>
  <conditionalFormatting sqref="Y141">
    <cfRule type="cellIs" dxfId="1980" priority="2219" operator="equal">
      <formula>"OPORTUNIDADE"</formula>
    </cfRule>
  </conditionalFormatting>
  <conditionalFormatting sqref="Y141">
    <cfRule type="cellIs" dxfId="1979" priority="2217" operator="equal">
      <formula>"NÃO"</formula>
    </cfRule>
    <cfRule type="cellIs" dxfId="1978" priority="2218" operator="equal">
      <formula>"SIM"</formula>
    </cfRule>
  </conditionalFormatting>
  <conditionalFormatting sqref="Y141">
    <cfRule type="cellIs" dxfId="1977" priority="2216" operator="equal">
      <formula>"OPORTUNIDADE"</formula>
    </cfRule>
  </conditionalFormatting>
  <conditionalFormatting sqref="Y141">
    <cfRule type="cellIs" dxfId="1976" priority="2214" operator="equal">
      <formula>"NÃO"</formula>
    </cfRule>
    <cfRule type="cellIs" dxfId="1975" priority="2215" operator="equal">
      <formula>"SIM"</formula>
    </cfRule>
  </conditionalFormatting>
  <conditionalFormatting sqref="Y141">
    <cfRule type="cellIs" dxfId="1974" priority="2213" operator="equal">
      <formula>"OPORTUNIDADE"</formula>
    </cfRule>
  </conditionalFormatting>
  <conditionalFormatting sqref="Y141">
    <cfRule type="cellIs" dxfId="1973" priority="2211" operator="equal">
      <formula>"NÃO"</formula>
    </cfRule>
    <cfRule type="cellIs" dxfId="1972" priority="2212" operator="equal">
      <formula>"SIM"</formula>
    </cfRule>
  </conditionalFormatting>
  <conditionalFormatting sqref="Y141">
    <cfRule type="cellIs" dxfId="1971" priority="2210" operator="equal">
      <formula>"OPORTUNIDADE"</formula>
    </cfRule>
  </conditionalFormatting>
  <conditionalFormatting sqref="Y141">
    <cfRule type="cellIs" dxfId="1970" priority="2208" operator="equal">
      <formula>"NÃO"</formula>
    </cfRule>
    <cfRule type="cellIs" dxfId="1969" priority="2209" operator="equal">
      <formula>"SIM"</formula>
    </cfRule>
  </conditionalFormatting>
  <conditionalFormatting sqref="Y141">
    <cfRule type="cellIs" dxfId="1968" priority="2207" operator="equal">
      <formula>"OPORTUNIDADE"</formula>
    </cfRule>
  </conditionalFormatting>
  <conditionalFormatting sqref="Y141">
    <cfRule type="cellIs" dxfId="1967" priority="2205" operator="equal">
      <formula>"NÃO"</formula>
    </cfRule>
    <cfRule type="cellIs" dxfId="1966" priority="2206" operator="equal">
      <formula>"SIM"</formula>
    </cfRule>
  </conditionalFormatting>
  <conditionalFormatting sqref="Y141">
    <cfRule type="cellIs" dxfId="1965" priority="2204" operator="equal">
      <formula>"OPORTUNIDADE"</formula>
    </cfRule>
  </conditionalFormatting>
  <conditionalFormatting sqref="Y141">
    <cfRule type="cellIs" dxfId="1964" priority="2202" operator="equal">
      <formula>"NÃO"</formula>
    </cfRule>
    <cfRule type="cellIs" dxfId="1963" priority="2203" operator="equal">
      <formula>"SIM"</formula>
    </cfRule>
  </conditionalFormatting>
  <conditionalFormatting sqref="Y141">
    <cfRule type="cellIs" dxfId="1962" priority="2201" operator="equal">
      <formula>"OPORTUNIDADE"</formula>
    </cfRule>
  </conditionalFormatting>
  <conditionalFormatting sqref="Y141">
    <cfRule type="cellIs" dxfId="1961" priority="2199" operator="equal">
      <formula>"NÃO"</formula>
    </cfRule>
    <cfRule type="cellIs" dxfId="1960" priority="2200" operator="equal">
      <formula>"SIM"</formula>
    </cfRule>
  </conditionalFormatting>
  <conditionalFormatting sqref="Y141">
    <cfRule type="cellIs" dxfId="1959" priority="2198" operator="equal">
      <formula>"OPORTUNIDADE"</formula>
    </cfRule>
  </conditionalFormatting>
  <conditionalFormatting sqref="Y141">
    <cfRule type="cellIs" dxfId="1958" priority="2196" operator="equal">
      <formula>"NÃO"</formula>
    </cfRule>
    <cfRule type="cellIs" dxfId="1957" priority="2197" operator="equal">
      <formula>"SIM"</formula>
    </cfRule>
  </conditionalFormatting>
  <conditionalFormatting sqref="Y141">
    <cfRule type="cellIs" dxfId="1956" priority="2195" operator="equal">
      <formula>"OPORTUNIDADE"</formula>
    </cfRule>
  </conditionalFormatting>
  <conditionalFormatting sqref="Y141">
    <cfRule type="cellIs" dxfId="1955" priority="2193" operator="equal">
      <formula>"NÃO"</formula>
    </cfRule>
    <cfRule type="cellIs" dxfId="1954" priority="2194" operator="equal">
      <formula>"SIM"</formula>
    </cfRule>
  </conditionalFormatting>
  <conditionalFormatting sqref="Y141">
    <cfRule type="cellIs" dxfId="1953" priority="2192" operator="equal">
      <formula>"OPORTUNIDADE"</formula>
    </cfRule>
  </conditionalFormatting>
  <conditionalFormatting sqref="Y141">
    <cfRule type="cellIs" dxfId="1952" priority="2190" operator="equal">
      <formula>"NÃO"</formula>
    </cfRule>
    <cfRule type="cellIs" dxfId="1951" priority="2191" operator="equal">
      <formula>"SIM"</formula>
    </cfRule>
  </conditionalFormatting>
  <conditionalFormatting sqref="Y129:Y136">
    <cfRule type="cellIs" dxfId="1950" priority="2189" operator="equal">
      <formula>"OPORTUNIDADE"</formula>
    </cfRule>
  </conditionalFormatting>
  <conditionalFormatting sqref="Y129:Y136">
    <cfRule type="cellIs" dxfId="1949" priority="2187" operator="equal">
      <formula>"NÃO"</formula>
    </cfRule>
    <cfRule type="cellIs" dxfId="1948" priority="2188" operator="equal">
      <formula>"SIM"</formula>
    </cfRule>
  </conditionalFormatting>
  <conditionalFormatting sqref="Y129:Y136">
    <cfRule type="cellIs" dxfId="1947" priority="2186" operator="equal">
      <formula>"OPORTUNIDADE"</formula>
    </cfRule>
  </conditionalFormatting>
  <conditionalFormatting sqref="Y129:Y136">
    <cfRule type="cellIs" dxfId="1946" priority="2184" operator="equal">
      <formula>"NÃO"</formula>
    </cfRule>
    <cfRule type="cellIs" dxfId="1945" priority="2185" operator="equal">
      <formula>"SIM"</formula>
    </cfRule>
  </conditionalFormatting>
  <conditionalFormatting sqref="Z129">
    <cfRule type="cellIs" dxfId="1944" priority="2183" operator="equal">
      <formula>"OPORTUNIDADE"</formula>
    </cfRule>
  </conditionalFormatting>
  <conditionalFormatting sqref="Z129">
    <cfRule type="cellIs" dxfId="1943" priority="2181" operator="equal">
      <formula>"NÃO"</formula>
    </cfRule>
    <cfRule type="cellIs" dxfId="1942" priority="2182" operator="equal">
      <formula>"SIM"</formula>
    </cfRule>
  </conditionalFormatting>
  <conditionalFormatting sqref="Y129:Y136">
    <cfRule type="cellIs" dxfId="1941" priority="2180" operator="equal">
      <formula>"OPORTUNIDADE"</formula>
    </cfRule>
  </conditionalFormatting>
  <conditionalFormatting sqref="Y129:Y136">
    <cfRule type="cellIs" dxfId="1940" priority="2178" operator="equal">
      <formula>"NÃO"</formula>
    </cfRule>
    <cfRule type="cellIs" dxfId="1939" priority="2179" operator="equal">
      <formula>"SIM"</formula>
    </cfRule>
  </conditionalFormatting>
  <conditionalFormatting sqref="Z129">
    <cfRule type="cellIs" dxfId="1938" priority="2177" operator="equal">
      <formula>"OPORTUNIDADE"</formula>
    </cfRule>
  </conditionalFormatting>
  <conditionalFormatting sqref="Z129">
    <cfRule type="cellIs" dxfId="1937" priority="2175" operator="equal">
      <formula>"NÃO"</formula>
    </cfRule>
    <cfRule type="cellIs" dxfId="1936" priority="2176" operator="equal">
      <formula>"SIM"</formula>
    </cfRule>
  </conditionalFormatting>
  <conditionalFormatting sqref="Z129">
    <cfRule type="cellIs" dxfId="1935" priority="2174" operator="equal">
      <formula>"OPORTUNIDADE"</formula>
    </cfRule>
  </conditionalFormatting>
  <conditionalFormatting sqref="Z129">
    <cfRule type="cellIs" dxfId="1934" priority="2172" operator="equal">
      <formula>"NÃO"</formula>
    </cfRule>
    <cfRule type="cellIs" dxfId="1933" priority="2173" operator="equal">
      <formula>"SIM"</formula>
    </cfRule>
  </conditionalFormatting>
  <conditionalFormatting sqref="Y129:Y136">
    <cfRule type="cellIs" dxfId="1932" priority="2171" operator="equal">
      <formula>"OPORTUNIDADE"</formula>
    </cfRule>
  </conditionalFormatting>
  <conditionalFormatting sqref="Y129:Y136">
    <cfRule type="cellIs" dxfId="1931" priority="2169" operator="equal">
      <formula>"NÃO"</formula>
    </cfRule>
    <cfRule type="cellIs" dxfId="1930" priority="2170" operator="equal">
      <formula>"SIM"</formula>
    </cfRule>
  </conditionalFormatting>
  <conditionalFormatting sqref="Y137">
    <cfRule type="cellIs" dxfId="1929" priority="2168" operator="equal">
      <formula>"OPORTUNIDADE"</formula>
    </cfRule>
  </conditionalFormatting>
  <conditionalFormatting sqref="Y137">
    <cfRule type="cellIs" dxfId="1928" priority="2166" operator="equal">
      <formula>"NÃO"</formula>
    </cfRule>
    <cfRule type="cellIs" dxfId="1927" priority="2167" operator="equal">
      <formula>"SIM"</formula>
    </cfRule>
  </conditionalFormatting>
  <conditionalFormatting sqref="Y137">
    <cfRule type="cellIs" dxfId="1926" priority="2165" operator="equal">
      <formula>"OPORTUNIDADE"</formula>
    </cfRule>
  </conditionalFormatting>
  <conditionalFormatting sqref="Y137">
    <cfRule type="cellIs" dxfId="1925" priority="2163" operator="equal">
      <formula>"NÃO"</formula>
    </cfRule>
    <cfRule type="cellIs" dxfId="1924" priority="2164" operator="equal">
      <formula>"SIM"</formula>
    </cfRule>
  </conditionalFormatting>
  <conditionalFormatting sqref="Z137">
    <cfRule type="cellIs" dxfId="1923" priority="2162" operator="equal">
      <formula>"OPORTUNIDADE"</formula>
    </cfRule>
  </conditionalFormatting>
  <conditionalFormatting sqref="Z137">
    <cfRule type="cellIs" dxfId="1922" priority="2160" operator="equal">
      <formula>"NÃO"</formula>
    </cfRule>
    <cfRule type="cellIs" dxfId="1921" priority="2161" operator="equal">
      <formula>"SIM"</formula>
    </cfRule>
  </conditionalFormatting>
  <conditionalFormatting sqref="Y137">
    <cfRule type="cellIs" dxfId="1920" priority="2159" operator="equal">
      <formula>"OPORTUNIDADE"</formula>
    </cfRule>
  </conditionalFormatting>
  <conditionalFormatting sqref="Y137">
    <cfRule type="cellIs" dxfId="1919" priority="2157" operator="equal">
      <formula>"NÃO"</formula>
    </cfRule>
    <cfRule type="cellIs" dxfId="1918" priority="2158" operator="equal">
      <formula>"SIM"</formula>
    </cfRule>
  </conditionalFormatting>
  <conditionalFormatting sqref="Z137">
    <cfRule type="cellIs" dxfId="1917" priority="2156" operator="equal">
      <formula>"OPORTUNIDADE"</formula>
    </cfRule>
  </conditionalFormatting>
  <conditionalFormatting sqref="Z137">
    <cfRule type="cellIs" dxfId="1916" priority="2154" operator="equal">
      <formula>"NÃO"</formula>
    </cfRule>
    <cfRule type="cellIs" dxfId="1915" priority="2155" operator="equal">
      <formula>"SIM"</formula>
    </cfRule>
  </conditionalFormatting>
  <conditionalFormatting sqref="Z137">
    <cfRule type="cellIs" dxfId="1914" priority="2153" operator="equal">
      <formula>"OPORTUNIDADE"</formula>
    </cfRule>
  </conditionalFormatting>
  <conditionalFormatting sqref="Z137">
    <cfRule type="cellIs" dxfId="1913" priority="2151" operator="equal">
      <formula>"NÃO"</formula>
    </cfRule>
    <cfRule type="cellIs" dxfId="1912" priority="2152" operator="equal">
      <formula>"SIM"</formula>
    </cfRule>
  </conditionalFormatting>
  <conditionalFormatting sqref="Y137">
    <cfRule type="cellIs" dxfId="1911" priority="2150" operator="equal">
      <formula>"OPORTUNIDADE"</formula>
    </cfRule>
  </conditionalFormatting>
  <conditionalFormatting sqref="Y137">
    <cfRule type="cellIs" dxfId="1910" priority="2148" operator="equal">
      <formula>"NÃO"</formula>
    </cfRule>
    <cfRule type="cellIs" dxfId="1909" priority="2149" operator="equal">
      <formula>"SIM"</formula>
    </cfRule>
  </conditionalFormatting>
  <conditionalFormatting sqref="BK11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908" priority="2146" operator="equal">
      <formula>"OPORTUNIDADE"</formula>
    </cfRule>
  </conditionalFormatting>
  <conditionalFormatting sqref="Z141">
    <cfRule type="cellIs" dxfId="1907" priority="2144" operator="equal">
      <formula>"NÃO"</formula>
    </cfRule>
    <cfRule type="cellIs" dxfId="1906" priority="2145" operator="equal">
      <formula>"SIM"</formula>
    </cfRule>
  </conditionalFormatting>
  <conditionalFormatting sqref="Y140">
    <cfRule type="cellIs" dxfId="1905" priority="2143" operator="equal">
      <formula>"OPORTUNIDADE"</formula>
    </cfRule>
  </conditionalFormatting>
  <conditionalFormatting sqref="Y140">
    <cfRule type="cellIs" dxfId="1904" priority="2141" operator="equal">
      <formula>"NÃO"</formula>
    </cfRule>
    <cfRule type="cellIs" dxfId="1903" priority="2142" operator="equal">
      <formula>"SIM"</formula>
    </cfRule>
  </conditionalFormatting>
  <conditionalFormatting sqref="Y140">
    <cfRule type="cellIs" dxfId="1902" priority="2140" operator="equal">
      <formula>"OPORTUNIDADE"</formula>
    </cfRule>
  </conditionalFormatting>
  <conditionalFormatting sqref="Y140">
    <cfRule type="cellIs" dxfId="1901" priority="2138" operator="equal">
      <formula>"NÃO"</formula>
    </cfRule>
    <cfRule type="cellIs" dxfId="1900" priority="2139" operator="equal">
      <formula>"SIM"</formula>
    </cfRule>
  </conditionalFormatting>
  <conditionalFormatting sqref="Y140">
    <cfRule type="cellIs" dxfId="1899" priority="2137" operator="equal">
      <formula>"OPORTUNIDADE"</formula>
    </cfRule>
  </conditionalFormatting>
  <conditionalFormatting sqref="Y140">
    <cfRule type="cellIs" dxfId="1898" priority="2135" operator="equal">
      <formula>"NÃO"</formula>
    </cfRule>
    <cfRule type="cellIs" dxfId="1897" priority="2136" operator="equal">
      <formula>"SIM"</formula>
    </cfRule>
  </conditionalFormatting>
  <conditionalFormatting sqref="Y140">
    <cfRule type="cellIs" dxfId="1896" priority="2134" operator="equal">
      <formula>"OPORTUNIDADE"</formula>
    </cfRule>
  </conditionalFormatting>
  <conditionalFormatting sqref="Y140">
    <cfRule type="cellIs" dxfId="1895" priority="2132" operator="equal">
      <formula>"NÃO"</formula>
    </cfRule>
    <cfRule type="cellIs" dxfId="1894" priority="2133" operator="equal">
      <formula>"SIM"</formula>
    </cfRule>
  </conditionalFormatting>
  <conditionalFormatting sqref="Y140">
    <cfRule type="cellIs" dxfId="1893" priority="2131" operator="equal">
      <formula>"OPORTUNIDADE"</formula>
    </cfRule>
  </conditionalFormatting>
  <conditionalFormatting sqref="Y140">
    <cfRule type="cellIs" dxfId="1892" priority="2129" operator="equal">
      <formula>"NÃO"</formula>
    </cfRule>
    <cfRule type="cellIs" dxfId="1891" priority="2130" operator="equal">
      <formula>"SIM"</formula>
    </cfRule>
  </conditionalFormatting>
  <conditionalFormatting sqref="Y140">
    <cfRule type="cellIs" dxfId="1890" priority="2128" operator="equal">
      <formula>"OPORTUNIDADE"</formula>
    </cfRule>
  </conditionalFormatting>
  <conditionalFormatting sqref="Y140">
    <cfRule type="cellIs" dxfId="1889" priority="2126" operator="equal">
      <formula>"NÃO"</formula>
    </cfRule>
    <cfRule type="cellIs" dxfId="1888" priority="2127" operator="equal">
      <formula>"SIM"</formula>
    </cfRule>
  </conditionalFormatting>
  <conditionalFormatting sqref="Y140">
    <cfRule type="cellIs" dxfId="1887" priority="2125" operator="equal">
      <formula>"OPORTUNIDADE"</formula>
    </cfRule>
  </conditionalFormatting>
  <conditionalFormatting sqref="Y140">
    <cfRule type="cellIs" dxfId="1886" priority="2123" operator="equal">
      <formula>"NÃO"</formula>
    </cfRule>
    <cfRule type="cellIs" dxfId="1885" priority="2124" operator="equal">
      <formula>"SIM"</formula>
    </cfRule>
  </conditionalFormatting>
  <conditionalFormatting sqref="Y140">
    <cfRule type="cellIs" dxfId="1884" priority="2122" operator="equal">
      <formula>"OPORTUNIDADE"</formula>
    </cfRule>
  </conditionalFormatting>
  <conditionalFormatting sqref="Y140">
    <cfRule type="cellIs" dxfId="1883" priority="2120" operator="equal">
      <formula>"NÃO"</formula>
    </cfRule>
    <cfRule type="cellIs" dxfId="1882" priority="2121" operator="equal">
      <formula>"SIM"</formula>
    </cfRule>
  </conditionalFormatting>
  <conditionalFormatting sqref="Y140">
    <cfRule type="cellIs" dxfId="1881" priority="2119" operator="equal">
      <formula>"OPORTUNIDADE"</formula>
    </cfRule>
  </conditionalFormatting>
  <conditionalFormatting sqref="Y140">
    <cfRule type="cellIs" dxfId="1880" priority="2117" operator="equal">
      <formula>"NÃO"</formula>
    </cfRule>
    <cfRule type="cellIs" dxfId="1879" priority="2118" operator="equal">
      <formula>"SIM"</formula>
    </cfRule>
  </conditionalFormatting>
  <conditionalFormatting sqref="Y140">
    <cfRule type="cellIs" dxfId="1878" priority="2116" operator="equal">
      <formula>"OPORTUNIDADE"</formula>
    </cfRule>
  </conditionalFormatting>
  <conditionalFormatting sqref="Y140">
    <cfRule type="cellIs" dxfId="1877" priority="2114" operator="equal">
      <formula>"NÃO"</formula>
    </cfRule>
    <cfRule type="cellIs" dxfId="1876" priority="2115" operator="equal">
      <formula>"SIM"</formula>
    </cfRule>
  </conditionalFormatting>
  <conditionalFormatting sqref="Y140">
    <cfRule type="cellIs" dxfId="1875" priority="2113" operator="equal">
      <formula>"OPORTUNIDADE"</formula>
    </cfRule>
  </conditionalFormatting>
  <conditionalFormatting sqref="Y140">
    <cfRule type="cellIs" dxfId="1874" priority="2111" operator="equal">
      <formula>"NÃO"</formula>
    </cfRule>
    <cfRule type="cellIs" dxfId="1873" priority="2112" operator="equal">
      <formula>"SIM"</formula>
    </cfRule>
  </conditionalFormatting>
  <conditionalFormatting sqref="Y140">
    <cfRule type="cellIs" dxfId="1872" priority="2110" operator="equal">
      <formula>"OPORTUNIDADE"</formula>
    </cfRule>
  </conditionalFormatting>
  <conditionalFormatting sqref="Y140">
    <cfRule type="cellIs" dxfId="1871" priority="2108" operator="equal">
      <formula>"NÃO"</formula>
    </cfRule>
    <cfRule type="cellIs" dxfId="1870" priority="2109" operator="equal">
      <formula>"SIM"</formula>
    </cfRule>
  </conditionalFormatting>
  <conditionalFormatting sqref="Y140">
    <cfRule type="cellIs" dxfId="1869" priority="2107" operator="equal">
      <formula>"OPORTUNIDADE"</formula>
    </cfRule>
  </conditionalFormatting>
  <conditionalFormatting sqref="Y140">
    <cfRule type="cellIs" dxfId="1868" priority="2105" operator="equal">
      <formula>"NÃO"</formula>
    </cfRule>
    <cfRule type="cellIs" dxfId="1867" priority="2106" operator="equal">
      <formula>"SIM"</formula>
    </cfRule>
  </conditionalFormatting>
  <conditionalFormatting sqref="Y140">
    <cfRule type="cellIs" dxfId="1866" priority="2104" operator="equal">
      <formula>"OPORTUNIDADE"</formula>
    </cfRule>
  </conditionalFormatting>
  <conditionalFormatting sqref="Y140">
    <cfRule type="cellIs" dxfId="1865" priority="2102" operator="equal">
      <formula>"NÃO"</formula>
    </cfRule>
    <cfRule type="cellIs" dxfId="1864" priority="2103" operator="equal">
      <formula>"SIM"</formula>
    </cfRule>
  </conditionalFormatting>
  <conditionalFormatting sqref="Z140">
    <cfRule type="cellIs" dxfId="1863" priority="2101" operator="equal">
      <formula>"OPORTUNIDADE"</formula>
    </cfRule>
  </conditionalFormatting>
  <conditionalFormatting sqref="Z140">
    <cfRule type="cellIs" dxfId="1862" priority="2099" operator="equal">
      <formula>"NÃO"</formula>
    </cfRule>
    <cfRule type="cellIs" dxfId="1861" priority="2100" operator="equal">
      <formula>"SIM"</formula>
    </cfRule>
  </conditionalFormatting>
  <conditionalFormatting sqref="Z140">
    <cfRule type="cellIs" dxfId="1860" priority="2098" operator="equal">
      <formula>"OPORTUNIDADE"</formula>
    </cfRule>
  </conditionalFormatting>
  <conditionalFormatting sqref="Z140">
    <cfRule type="cellIs" dxfId="1859" priority="2096" operator="equal">
      <formula>"NÃO"</formula>
    </cfRule>
    <cfRule type="cellIs" dxfId="1858" priority="2097" operator="equal">
      <formula>"SIM"</formula>
    </cfRule>
  </conditionalFormatting>
  <conditionalFormatting sqref="Y140">
    <cfRule type="cellIs" dxfId="1857" priority="2095" operator="equal">
      <formula>"OPORTUNIDADE"</formula>
    </cfRule>
  </conditionalFormatting>
  <conditionalFormatting sqref="Y140">
    <cfRule type="cellIs" dxfId="1856" priority="2093" operator="equal">
      <formula>"NÃO"</formula>
    </cfRule>
    <cfRule type="cellIs" dxfId="1855" priority="2094" operator="equal">
      <formula>"SIM"</formula>
    </cfRule>
  </conditionalFormatting>
  <conditionalFormatting sqref="Y140">
    <cfRule type="cellIs" dxfId="1854" priority="2092" operator="equal">
      <formula>"OPORTUNIDADE"</formula>
    </cfRule>
  </conditionalFormatting>
  <conditionalFormatting sqref="Y140">
    <cfRule type="cellIs" dxfId="1853" priority="2090" operator="equal">
      <formula>"NÃO"</formula>
    </cfRule>
    <cfRule type="cellIs" dxfId="1852" priority="2091" operator="equal">
      <formula>"SIM"</formula>
    </cfRule>
  </conditionalFormatting>
  <conditionalFormatting sqref="Z140">
    <cfRule type="cellIs" dxfId="1851" priority="2089" operator="equal">
      <formula>"OPORTUNIDADE"</formula>
    </cfRule>
  </conditionalFormatting>
  <conditionalFormatting sqref="Z140">
    <cfRule type="cellIs" dxfId="1850" priority="2087" operator="equal">
      <formula>"NÃO"</formula>
    </cfRule>
    <cfRule type="cellIs" dxfId="1849" priority="2088" operator="equal">
      <formula>"SIM"</formula>
    </cfRule>
  </conditionalFormatting>
  <conditionalFormatting sqref="Z140">
    <cfRule type="cellIs" dxfId="1848" priority="2086" operator="equal">
      <formula>"OPORTUNIDADE"</formula>
    </cfRule>
  </conditionalFormatting>
  <conditionalFormatting sqref="Z140">
    <cfRule type="cellIs" dxfId="1847" priority="2084" operator="equal">
      <formula>"NÃO"</formula>
    </cfRule>
    <cfRule type="cellIs" dxfId="1846" priority="2085" operator="equal">
      <formula>"SIM"</formula>
    </cfRule>
  </conditionalFormatting>
  <conditionalFormatting sqref="Z140">
    <cfRule type="cellIs" dxfId="1845" priority="2083" operator="equal">
      <formula>"OPORTUNIDADE"</formula>
    </cfRule>
  </conditionalFormatting>
  <conditionalFormatting sqref="Z140">
    <cfRule type="cellIs" dxfId="1844" priority="2081" operator="equal">
      <formula>"NÃO"</formula>
    </cfRule>
    <cfRule type="cellIs" dxfId="1843" priority="2082" operator="equal">
      <formula>"SIM"</formula>
    </cfRule>
  </conditionalFormatting>
  <conditionalFormatting sqref="Z140">
    <cfRule type="cellIs" dxfId="1842" priority="2080" operator="equal">
      <formula>"OPORTUNIDADE"</formula>
    </cfRule>
  </conditionalFormatting>
  <conditionalFormatting sqref="Z140">
    <cfRule type="cellIs" dxfId="1841" priority="2078" operator="equal">
      <formula>"NÃO"</formula>
    </cfRule>
    <cfRule type="cellIs" dxfId="1840" priority="2079" operator="equal">
      <formula>"SIM"</formula>
    </cfRule>
  </conditionalFormatting>
  <conditionalFormatting sqref="Y140">
    <cfRule type="cellIs" dxfId="1839" priority="2077" operator="equal">
      <formula>"OPORTUNIDADE"</formula>
    </cfRule>
  </conditionalFormatting>
  <conditionalFormatting sqref="Y140">
    <cfRule type="cellIs" dxfId="1838" priority="2075" operator="equal">
      <formula>"NÃO"</formula>
    </cfRule>
    <cfRule type="cellIs" dxfId="1837" priority="2076" operator="equal">
      <formula>"SIM"</formula>
    </cfRule>
  </conditionalFormatting>
  <conditionalFormatting sqref="Y140">
    <cfRule type="cellIs" dxfId="1836" priority="2074" operator="equal">
      <formula>"OPORTUNIDADE"</formula>
    </cfRule>
  </conditionalFormatting>
  <conditionalFormatting sqref="Y140">
    <cfRule type="cellIs" dxfId="1835" priority="2072" operator="equal">
      <formula>"NÃO"</formula>
    </cfRule>
    <cfRule type="cellIs" dxfId="1834" priority="2073" operator="equal">
      <formula>"SIM"</formula>
    </cfRule>
  </conditionalFormatting>
  <conditionalFormatting sqref="Y140">
    <cfRule type="cellIs" dxfId="1833" priority="2071" operator="equal">
      <formula>"OPORTUNIDADE"</formula>
    </cfRule>
  </conditionalFormatting>
  <conditionalFormatting sqref="Y140">
    <cfRule type="cellIs" dxfId="1832" priority="2069" operator="equal">
      <formula>"NÃO"</formula>
    </cfRule>
    <cfRule type="cellIs" dxfId="1831" priority="2070" operator="equal">
      <formula>"SIM"</formula>
    </cfRule>
  </conditionalFormatting>
  <conditionalFormatting sqref="Y140">
    <cfRule type="cellIs" dxfId="1830" priority="2068" operator="equal">
      <formula>"OPORTUNIDADE"</formula>
    </cfRule>
  </conditionalFormatting>
  <conditionalFormatting sqref="Y140">
    <cfRule type="cellIs" dxfId="1829" priority="2066" operator="equal">
      <formula>"NÃO"</formula>
    </cfRule>
    <cfRule type="cellIs" dxfId="1828" priority="2067" operator="equal">
      <formula>"SIM"</formula>
    </cfRule>
  </conditionalFormatting>
  <conditionalFormatting sqref="Y140">
    <cfRule type="cellIs" dxfId="1827" priority="2065" operator="equal">
      <formula>"OPORTUNIDADE"</formula>
    </cfRule>
  </conditionalFormatting>
  <conditionalFormatting sqref="Y140">
    <cfRule type="cellIs" dxfId="1826" priority="2063" operator="equal">
      <formula>"NÃO"</formula>
    </cfRule>
    <cfRule type="cellIs" dxfId="1825" priority="2064" operator="equal">
      <formula>"SIM"</formula>
    </cfRule>
  </conditionalFormatting>
  <conditionalFormatting sqref="Y140">
    <cfRule type="cellIs" dxfId="1824" priority="2062" operator="equal">
      <formula>"OPORTUNIDADE"</formula>
    </cfRule>
  </conditionalFormatting>
  <conditionalFormatting sqref="Y140">
    <cfRule type="cellIs" dxfId="1823" priority="2060" operator="equal">
      <formula>"NÃO"</formula>
    </cfRule>
    <cfRule type="cellIs" dxfId="1822" priority="2061" operator="equal">
      <formula>"SIM"</formula>
    </cfRule>
  </conditionalFormatting>
  <conditionalFormatting sqref="Y142">
    <cfRule type="cellIs" dxfId="1821" priority="2059" operator="equal">
      <formula>"OPORTUNIDADE"</formula>
    </cfRule>
  </conditionalFormatting>
  <conditionalFormatting sqref="Y142">
    <cfRule type="cellIs" dxfId="1820" priority="2057" operator="equal">
      <formula>"NÃO"</formula>
    </cfRule>
    <cfRule type="cellIs" dxfId="1819" priority="2058" operator="equal">
      <formula>"SIM"</formula>
    </cfRule>
  </conditionalFormatting>
  <conditionalFormatting sqref="Y142">
    <cfRule type="cellIs" dxfId="1818" priority="2056" operator="equal">
      <formula>"OPORTUNIDADE"</formula>
    </cfRule>
  </conditionalFormatting>
  <conditionalFormatting sqref="Y142">
    <cfRule type="cellIs" dxfId="1817" priority="2054" operator="equal">
      <formula>"NÃO"</formula>
    </cfRule>
    <cfRule type="cellIs" dxfId="1816" priority="2055" operator="equal">
      <formula>"SIM"</formula>
    </cfRule>
  </conditionalFormatting>
  <conditionalFormatting sqref="Y142">
    <cfRule type="cellIs" dxfId="1815" priority="2053" operator="equal">
      <formula>"OPORTUNIDADE"</formula>
    </cfRule>
  </conditionalFormatting>
  <conditionalFormatting sqref="Y142">
    <cfRule type="cellIs" dxfId="1814" priority="2051" operator="equal">
      <formula>"NÃO"</formula>
    </cfRule>
    <cfRule type="cellIs" dxfId="1813" priority="2052" operator="equal">
      <formula>"SIM"</formula>
    </cfRule>
  </conditionalFormatting>
  <conditionalFormatting sqref="Y142">
    <cfRule type="cellIs" dxfId="1812" priority="2050" operator="equal">
      <formula>"OPORTUNIDADE"</formula>
    </cfRule>
  </conditionalFormatting>
  <conditionalFormatting sqref="Y142">
    <cfRule type="cellIs" dxfId="1811" priority="2048" operator="equal">
      <formula>"NÃO"</formula>
    </cfRule>
    <cfRule type="cellIs" dxfId="1810" priority="2049" operator="equal">
      <formula>"SIM"</formula>
    </cfRule>
  </conditionalFormatting>
  <conditionalFormatting sqref="Y142">
    <cfRule type="cellIs" dxfId="1809" priority="2047" operator="equal">
      <formula>"OPORTUNIDADE"</formula>
    </cfRule>
  </conditionalFormatting>
  <conditionalFormatting sqref="Y142">
    <cfRule type="cellIs" dxfId="1808" priority="2045" operator="equal">
      <formula>"NÃO"</formula>
    </cfRule>
    <cfRule type="cellIs" dxfId="1807" priority="2046" operator="equal">
      <formula>"SIM"</formula>
    </cfRule>
  </conditionalFormatting>
  <conditionalFormatting sqref="Y142">
    <cfRule type="cellIs" dxfId="1806" priority="2044" operator="equal">
      <formula>"OPORTUNIDADE"</formula>
    </cfRule>
  </conditionalFormatting>
  <conditionalFormatting sqref="Y142">
    <cfRule type="cellIs" dxfId="1805" priority="2042" operator="equal">
      <formula>"NÃO"</formula>
    </cfRule>
    <cfRule type="cellIs" dxfId="1804" priority="2043" operator="equal">
      <formula>"SIM"</formula>
    </cfRule>
  </conditionalFormatting>
  <conditionalFormatting sqref="Y142">
    <cfRule type="cellIs" dxfId="1803" priority="2041" operator="equal">
      <formula>"OPORTUNIDADE"</formula>
    </cfRule>
  </conditionalFormatting>
  <conditionalFormatting sqref="Y142">
    <cfRule type="cellIs" dxfId="1802" priority="2039" operator="equal">
      <formula>"NÃO"</formula>
    </cfRule>
    <cfRule type="cellIs" dxfId="1801" priority="2040" operator="equal">
      <formula>"SIM"</formula>
    </cfRule>
  </conditionalFormatting>
  <conditionalFormatting sqref="Y142">
    <cfRule type="cellIs" dxfId="1800" priority="2038" operator="equal">
      <formula>"OPORTUNIDADE"</formula>
    </cfRule>
  </conditionalFormatting>
  <conditionalFormatting sqref="Y142">
    <cfRule type="cellIs" dxfId="1799" priority="2036" operator="equal">
      <formula>"NÃO"</formula>
    </cfRule>
    <cfRule type="cellIs" dxfId="1798" priority="2037" operator="equal">
      <formula>"SIM"</formula>
    </cfRule>
  </conditionalFormatting>
  <conditionalFormatting sqref="Y142">
    <cfRule type="cellIs" dxfId="1797" priority="2035" operator="equal">
      <formula>"OPORTUNIDADE"</formula>
    </cfRule>
  </conditionalFormatting>
  <conditionalFormatting sqref="Y142">
    <cfRule type="cellIs" dxfId="1796" priority="2033" operator="equal">
      <formula>"NÃO"</formula>
    </cfRule>
    <cfRule type="cellIs" dxfId="1795" priority="2034" operator="equal">
      <formula>"SIM"</formula>
    </cfRule>
  </conditionalFormatting>
  <conditionalFormatting sqref="Y142">
    <cfRule type="cellIs" dxfId="1794" priority="2032" operator="equal">
      <formula>"OPORTUNIDADE"</formula>
    </cfRule>
  </conditionalFormatting>
  <conditionalFormatting sqref="Y142">
    <cfRule type="cellIs" dxfId="1793" priority="2030" operator="equal">
      <formula>"NÃO"</formula>
    </cfRule>
    <cfRule type="cellIs" dxfId="1792" priority="2031" operator="equal">
      <formula>"SIM"</formula>
    </cfRule>
  </conditionalFormatting>
  <conditionalFormatting sqref="Z142">
    <cfRule type="cellIs" dxfId="1791" priority="2029" operator="equal">
      <formula>"OPORTUNIDADE"</formula>
    </cfRule>
  </conditionalFormatting>
  <conditionalFormatting sqref="Z142">
    <cfRule type="cellIs" dxfId="1790" priority="2027" operator="equal">
      <formula>"NÃO"</formula>
    </cfRule>
    <cfRule type="cellIs" dxfId="1789" priority="2028" operator="equal">
      <formula>"SIM"</formula>
    </cfRule>
  </conditionalFormatting>
  <conditionalFormatting sqref="Y142">
    <cfRule type="cellIs" dxfId="1788" priority="2026" operator="equal">
      <formula>"OPORTUNIDADE"</formula>
    </cfRule>
  </conditionalFormatting>
  <conditionalFormatting sqref="Y142">
    <cfRule type="cellIs" dxfId="1787" priority="2024" operator="equal">
      <formula>"NÃO"</formula>
    </cfRule>
    <cfRule type="cellIs" dxfId="1786" priority="2025" operator="equal">
      <formula>"SIM"</formula>
    </cfRule>
  </conditionalFormatting>
  <conditionalFormatting sqref="Y142">
    <cfRule type="cellIs" dxfId="1785" priority="2023" operator="equal">
      <formula>"OPORTUNIDADE"</formula>
    </cfRule>
  </conditionalFormatting>
  <conditionalFormatting sqref="Y142">
    <cfRule type="cellIs" dxfId="1784" priority="2021" operator="equal">
      <formula>"NÃO"</formula>
    </cfRule>
    <cfRule type="cellIs" dxfId="1783" priority="2022" operator="equal">
      <formula>"SIM"</formula>
    </cfRule>
  </conditionalFormatting>
  <conditionalFormatting sqref="Y142">
    <cfRule type="cellIs" dxfId="1782" priority="2020" operator="equal">
      <formula>"OPORTUNIDADE"</formula>
    </cfRule>
  </conditionalFormatting>
  <conditionalFormatting sqref="Y142">
    <cfRule type="cellIs" dxfId="1781" priority="2018" operator="equal">
      <formula>"NÃO"</formula>
    </cfRule>
    <cfRule type="cellIs" dxfId="1780" priority="2019" operator="equal">
      <formula>"SIM"</formula>
    </cfRule>
  </conditionalFormatting>
  <conditionalFormatting sqref="Y142">
    <cfRule type="cellIs" dxfId="1779" priority="2017" operator="equal">
      <formula>"OPORTUNIDADE"</formula>
    </cfRule>
  </conditionalFormatting>
  <conditionalFormatting sqref="Y142">
    <cfRule type="cellIs" dxfId="1778" priority="2015" operator="equal">
      <formula>"NÃO"</formula>
    </cfRule>
    <cfRule type="cellIs" dxfId="1777" priority="2016" operator="equal">
      <formula>"SIM"</formula>
    </cfRule>
  </conditionalFormatting>
  <conditionalFormatting sqref="Y142">
    <cfRule type="cellIs" dxfId="1776" priority="2014" operator="equal">
      <formula>"OPORTUNIDADE"</formula>
    </cfRule>
  </conditionalFormatting>
  <conditionalFormatting sqref="Y142">
    <cfRule type="cellIs" dxfId="1775" priority="2012" operator="equal">
      <formula>"NÃO"</formula>
    </cfRule>
    <cfRule type="cellIs" dxfId="1774" priority="2013" operator="equal">
      <formula>"SIM"</formula>
    </cfRule>
  </conditionalFormatting>
  <conditionalFormatting sqref="Y142">
    <cfRule type="cellIs" dxfId="1773" priority="2011" operator="equal">
      <formula>"OPORTUNIDADE"</formula>
    </cfRule>
  </conditionalFormatting>
  <conditionalFormatting sqref="Y142">
    <cfRule type="cellIs" dxfId="1772" priority="2009" operator="equal">
      <formula>"NÃO"</formula>
    </cfRule>
    <cfRule type="cellIs" dxfId="1771" priority="2010" operator="equal">
      <formula>"SIM"</formula>
    </cfRule>
  </conditionalFormatting>
  <conditionalFormatting sqref="Y143">
    <cfRule type="cellIs" dxfId="1770" priority="2008" operator="equal">
      <formula>"OPORTUNIDADE"</formula>
    </cfRule>
  </conditionalFormatting>
  <conditionalFormatting sqref="Y143">
    <cfRule type="cellIs" dxfId="1769" priority="2006" operator="equal">
      <formula>"NÃO"</formula>
    </cfRule>
    <cfRule type="cellIs" dxfId="1768" priority="2007" operator="equal">
      <formula>"SIM"</formula>
    </cfRule>
  </conditionalFormatting>
  <conditionalFormatting sqref="Y143">
    <cfRule type="cellIs" dxfId="1767" priority="2005" operator="equal">
      <formula>"OPORTUNIDADE"</formula>
    </cfRule>
  </conditionalFormatting>
  <conditionalFormatting sqref="Y143">
    <cfRule type="cellIs" dxfId="1766" priority="2003" operator="equal">
      <formula>"NÃO"</formula>
    </cfRule>
    <cfRule type="cellIs" dxfId="1765" priority="2004" operator="equal">
      <formula>"SIM"</formula>
    </cfRule>
  </conditionalFormatting>
  <conditionalFormatting sqref="Y143">
    <cfRule type="cellIs" dxfId="1764" priority="2002" operator="equal">
      <formula>"OPORTUNIDADE"</formula>
    </cfRule>
  </conditionalFormatting>
  <conditionalFormatting sqref="Y143">
    <cfRule type="cellIs" dxfId="1763" priority="2000" operator="equal">
      <formula>"NÃO"</formula>
    </cfRule>
    <cfRule type="cellIs" dxfId="1762" priority="2001" operator="equal">
      <formula>"SIM"</formula>
    </cfRule>
  </conditionalFormatting>
  <conditionalFormatting sqref="Y143">
    <cfRule type="cellIs" dxfId="1761" priority="1999" operator="equal">
      <formula>"OPORTUNIDADE"</formula>
    </cfRule>
  </conditionalFormatting>
  <conditionalFormatting sqref="Y143">
    <cfRule type="cellIs" dxfId="1760" priority="1997" operator="equal">
      <formula>"NÃO"</formula>
    </cfRule>
    <cfRule type="cellIs" dxfId="1759" priority="1998" operator="equal">
      <formula>"SIM"</formula>
    </cfRule>
  </conditionalFormatting>
  <conditionalFormatting sqref="Y143">
    <cfRule type="cellIs" dxfId="1758" priority="1996" operator="equal">
      <formula>"OPORTUNIDADE"</formula>
    </cfRule>
  </conditionalFormatting>
  <conditionalFormatting sqref="Y143">
    <cfRule type="cellIs" dxfId="1757" priority="1994" operator="equal">
      <formula>"NÃO"</formula>
    </cfRule>
    <cfRule type="cellIs" dxfId="1756" priority="1995" operator="equal">
      <formula>"SIM"</formula>
    </cfRule>
  </conditionalFormatting>
  <conditionalFormatting sqref="Y143">
    <cfRule type="cellIs" dxfId="1755" priority="1993" operator="equal">
      <formula>"OPORTUNIDADE"</formula>
    </cfRule>
  </conditionalFormatting>
  <conditionalFormatting sqref="Y143">
    <cfRule type="cellIs" dxfId="1754" priority="1991" operator="equal">
      <formula>"NÃO"</formula>
    </cfRule>
    <cfRule type="cellIs" dxfId="1753" priority="1992" operator="equal">
      <formula>"SIM"</formula>
    </cfRule>
  </conditionalFormatting>
  <conditionalFormatting sqref="Y143">
    <cfRule type="cellIs" dxfId="1752" priority="1990" operator="equal">
      <formula>"OPORTUNIDADE"</formula>
    </cfRule>
  </conditionalFormatting>
  <conditionalFormatting sqref="Y143">
    <cfRule type="cellIs" dxfId="1751" priority="1988" operator="equal">
      <formula>"NÃO"</formula>
    </cfRule>
    <cfRule type="cellIs" dxfId="1750" priority="1989" operator="equal">
      <formula>"SIM"</formula>
    </cfRule>
  </conditionalFormatting>
  <conditionalFormatting sqref="Y143">
    <cfRule type="cellIs" dxfId="1749" priority="1987" operator="equal">
      <formula>"OPORTUNIDADE"</formula>
    </cfRule>
  </conditionalFormatting>
  <conditionalFormatting sqref="Y143">
    <cfRule type="cellIs" dxfId="1748" priority="1985" operator="equal">
      <formula>"NÃO"</formula>
    </cfRule>
    <cfRule type="cellIs" dxfId="1747" priority="1986" operator="equal">
      <formula>"SIM"</formula>
    </cfRule>
  </conditionalFormatting>
  <conditionalFormatting sqref="Y143">
    <cfRule type="cellIs" dxfId="1746" priority="1984" operator="equal">
      <formula>"OPORTUNIDADE"</formula>
    </cfRule>
  </conditionalFormatting>
  <conditionalFormatting sqref="Y143">
    <cfRule type="cellIs" dxfId="1745" priority="1982" operator="equal">
      <formula>"NÃO"</formula>
    </cfRule>
    <cfRule type="cellIs" dxfId="1744" priority="1983" operator="equal">
      <formula>"SIM"</formula>
    </cfRule>
  </conditionalFormatting>
  <conditionalFormatting sqref="Y143">
    <cfRule type="cellIs" dxfId="1743" priority="1981" operator="equal">
      <formula>"OPORTUNIDADE"</formula>
    </cfRule>
  </conditionalFormatting>
  <conditionalFormatting sqref="Y143">
    <cfRule type="cellIs" dxfId="1742" priority="1979" operator="equal">
      <formula>"NÃO"</formula>
    </cfRule>
    <cfRule type="cellIs" dxfId="1741" priority="1980" operator="equal">
      <formula>"SIM"</formula>
    </cfRule>
  </conditionalFormatting>
  <conditionalFormatting sqref="Y143">
    <cfRule type="cellIs" dxfId="1740" priority="1978" operator="equal">
      <formula>"OPORTUNIDADE"</formula>
    </cfRule>
  </conditionalFormatting>
  <conditionalFormatting sqref="Y143">
    <cfRule type="cellIs" dxfId="1739" priority="1976" operator="equal">
      <formula>"NÃO"</formula>
    </cfRule>
    <cfRule type="cellIs" dxfId="1738" priority="1977" operator="equal">
      <formula>"SIM"</formula>
    </cfRule>
  </conditionalFormatting>
  <conditionalFormatting sqref="Y143">
    <cfRule type="cellIs" dxfId="1737" priority="1975" operator="equal">
      <formula>"OPORTUNIDADE"</formula>
    </cfRule>
  </conditionalFormatting>
  <conditionalFormatting sqref="Y143">
    <cfRule type="cellIs" dxfId="1736" priority="1973" operator="equal">
      <formula>"NÃO"</formula>
    </cfRule>
    <cfRule type="cellIs" dxfId="1735" priority="1974" operator="equal">
      <formula>"SIM"</formula>
    </cfRule>
  </conditionalFormatting>
  <conditionalFormatting sqref="Y143">
    <cfRule type="cellIs" dxfId="1734" priority="1972" operator="equal">
      <formula>"OPORTUNIDADE"</formula>
    </cfRule>
  </conditionalFormatting>
  <conditionalFormatting sqref="Y143">
    <cfRule type="cellIs" dxfId="1733" priority="1970" operator="equal">
      <formula>"NÃO"</formula>
    </cfRule>
    <cfRule type="cellIs" dxfId="1732" priority="1971" operator="equal">
      <formula>"SIM"</formula>
    </cfRule>
  </conditionalFormatting>
  <conditionalFormatting sqref="Y143">
    <cfRule type="cellIs" dxfId="1731" priority="1969" operator="equal">
      <formula>"OPORTUNIDADE"</formula>
    </cfRule>
  </conditionalFormatting>
  <conditionalFormatting sqref="Y143">
    <cfRule type="cellIs" dxfId="1730" priority="1967" operator="equal">
      <formula>"NÃO"</formula>
    </cfRule>
    <cfRule type="cellIs" dxfId="1729" priority="1968" operator="equal">
      <formula>"SIM"</formula>
    </cfRule>
  </conditionalFormatting>
  <conditionalFormatting sqref="Y143">
    <cfRule type="cellIs" dxfId="1728" priority="1966" operator="equal">
      <formula>"OPORTUNIDADE"</formula>
    </cfRule>
  </conditionalFormatting>
  <conditionalFormatting sqref="Y143">
    <cfRule type="cellIs" dxfId="1727" priority="1964" operator="equal">
      <formula>"NÃO"</formula>
    </cfRule>
    <cfRule type="cellIs" dxfId="1726" priority="1965" operator="equal">
      <formula>"SIM"</formula>
    </cfRule>
  </conditionalFormatting>
  <conditionalFormatting sqref="Y143">
    <cfRule type="cellIs" dxfId="1725" priority="1963" operator="equal">
      <formula>"OPORTUNIDADE"</formula>
    </cfRule>
  </conditionalFormatting>
  <conditionalFormatting sqref="Y143">
    <cfRule type="cellIs" dxfId="1724" priority="1961" operator="equal">
      <formula>"NÃO"</formula>
    </cfRule>
    <cfRule type="cellIs" dxfId="1723" priority="1962" operator="equal">
      <formula>"SIM"</formula>
    </cfRule>
  </conditionalFormatting>
  <conditionalFormatting sqref="Y143">
    <cfRule type="cellIs" dxfId="1722" priority="1960" operator="equal">
      <formula>"OPORTUNIDADE"</formula>
    </cfRule>
  </conditionalFormatting>
  <conditionalFormatting sqref="Y143">
    <cfRule type="cellIs" dxfId="1721" priority="1958" operator="equal">
      <formula>"NÃO"</formula>
    </cfRule>
    <cfRule type="cellIs" dxfId="1720" priority="1959" operator="equal">
      <formula>"SIM"</formula>
    </cfRule>
  </conditionalFormatting>
  <conditionalFormatting sqref="Y143">
    <cfRule type="cellIs" dxfId="1719" priority="1957" operator="equal">
      <formula>"OPORTUNIDADE"</formula>
    </cfRule>
  </conditionalFormatting>
  <conditionalFormatting sqref="Y143">
    <cfRule type="cellIs" dxfId="1718" priority="1955" operator="equal">
      <formula>"NÃO"</formula>
    </cfRule>
    <cfRule type="cellIs" dxfId="1717" priority="1956" operator="equal">
      <formula>"SIM"</formula>
    </cfRule>
  </conditionalFormatting>
  <conditionalFormatting sqref="Y143">
    <cfRule type="cellIs" dxfId="1716" priority="1954" operator="equal">
      <formula>"OPORTUNIDADE"</formula>
    </cfRule>
  </conditionalFormatting>
  <conditionalFormatting sqref="Y143">
    <cfRule type="cellIs" dxfId="1715" priority="1952" operator="equal">
      <formula>"NÃO"</formula>
    </cfRule>
    <cfRule type="cellIs" dxfId="1714" priority="1953" operator="equal">
      <formula>"SIM"</formula>
    </cfRule>
  </conditionalFormatting>
  <conditionalFormatting sqref="Y143">
    <cfRule type="cellIs" dxfId="1713" priority="1951" operator="equal">
      <formula>"OPORTUNIDADE"</formula>
    </cfRule>
  </conditionalFormatting>
  <conditionalFormatting sqref="Y143">
    <cfRule type="cellIs" dxfId="1712" priority="1949" operator="equal">
      <formula>"NÃO"</formula>
    </cfRule>
    <cfRule type="cellIs" dxfId="1711" priority="1950" operator="equal">
      <formula>"SIM"</formula>
    </cfRule>
  </conditionalFormatting>
  <conditionalFormatting sqref="Y143">
    <cfRule type="cellIs" dxfId="1710" priority="1948" operator="equal">
      <formula>"OPORTUNIDADE"</formula>
    </cfRule>
  </conditionalFormatting>
  <conditionalFormatting sqref="Y143">
    <cfRule type="cellIs" dxfId="1709" priority="1946" operator="equal">
      <formula>"NÃO"</formula>
    </cfRule>
    <cfRule type="cellIs" dxfId="1708" priority="1947" operator="equal">
      <formula>"SIM"</formula>
    </cfRule>
  </conditionalFormatting>
  <conditionalFormatting sqref="Y143">
    <cfRule type="cellIs" dxfId="1707" priority="1945" operator="equal">
      <formula>"OPORTUNIDADE"</formula>
    </cfRule>
  </conditionalFormatting>
  <conditionalFormatting sqref="Y143">
    <cfRule type="cellIs" dxfId="1706" priority="1943" operator="equal">
      <formula>"NÃO"</formula>
    </cfRule>
    <cfRule type="cellIs" dxfId="1705" priority="1944" operator="equal">
      <formula>"SIM"</formula>
    </cfRule>
  </conditionalFormatting>
  <conditionalFormatting sqref="Y143">
    <cfRule type="cellIs" dxfId="1704" priority="1942" operator="equal">
      <formula>"OPORTUNIDADE"</formula>
    </cfRule>
  </conditionalFormatting>
  <conditionalFormatting sqref="Y143">
    <cfRule type="cellIs" dxfId="1703" priority="1940" operator="equal">
      <formula>"NÃO"</formula>
    </cfRule>
    <cfRule type="cellIs" dxfId="1702" priority="1941" operator="equal">
      <formula>"SIM"</formula>
    </cfRule>
  </conditionalFormatting>
  <conditionalFormatting sqref="Y143">
    <cfRule type="cellIs" dxfId="1701" priority="1939" operator="equal">
      <formula>"OPORTUNIDADE"</formula>
    </cfRule>
  </conditionalFormatting>
  <conditionalFormatting sqref="Y143">
    <cfRule type="cellIs" dxfId="1700" priority="1937" operator="equal">
      <formula>"NÃO"</formula>
    </cfRule>
    <cfRule type="cellIs" dxfId="1699" priority="1938" operator="equal">
      <formula>"SIM"</formula>
    </cfRule>
  </conditionalFormatting>
  <conditionalFormatting sqref="Y143">
    <cfRule type="cellIs" dxfId="1698" priority="1936" operator="equal">
      <formula>"OPORTUNIDADE"</formula>
    </cfRule>
  </conditionalFormatting>
  <conditionalFormatting sqref="Y143">
    <cfRule type="cellIs" dxfId="1697" priority="1934" operator="equal">
      <formula>"NÃO"</formula>
    </cfRule>
    <cfRule type="cellIs" dxfId="1696" priority="1935" operator="equal">
      <formula>"SIM"</formula>
    </cfRule>
  </conditionalFormatting>
  <conditionalFormatting sqref="Y143">
    <cfRule type="cellIs" dxfId="1695" priority="1933" operator="equal">
      <formula>"OPORTUNIDADE"</formula>
    </cfRule>
  </conditionalFormatting>
  <conditionalFormatting sqref="Y143">
    <cfRule type="cellIs" dxfId="1694" priority="1931" operator="equal">
      <formula>"NÃO"</formula>
    </cfRule>
    <cfRule type="cellIs" dxfId="1693" priority="1932" operator="equal">
      <formula>"SIM"</formula>
    </cfRule>
  </conditionalFormatting>
  <conditionalFormatting sqref="Y143">
    <cfRule type="cellIs" dxfId="1692" priority="1930" operator="equal">
      <formula>"OPORTUNIDADE"</formula>
    </cfRule>
  </conditionalFormatting>
  <conditionalFormatting sqref="Y143">
    <cfRule type="cellIs" dxfId="1691" priority="1928" operator="equal">
      <formula>"NÃO"</formula>
    </cfRule>
    <cfRule type="cellIs" dxfId="1690" priority="1929" operator="equal">
      <formula>"SIM"</formula>
    </cfRule>
  </conditionalFormatting>
  <conditionalFormatting sqref="Y143">
    <cfRule type="cellIs" dxfId="1689" priority="1927" operator="equal">
      <formula>"OPORTUNIDADE"</formula>
    </cfRule>
  </conditionalFormatting>
  <conditionalFormatting sqref="Y143">
    <cfRule type="cellIs" dxfId="1688" priority="1925" operator="equal">
      <formula>"NÃO"</formula>
    </cfRule>
    <cfRule type="cellIs" dxfId="1687" priority="1926" operator="equal">
      <formula>"SIM"</formula>
    </cfRule>
  </conditionalFormatting>
  <conditionalFormatting sqref="Y143">
    <cfRule type="cellIs" dxfId="1686" priority="1924" operator="equal">
      <formula>"OPORTUNIDADE"</formula>
    </cfRule>
  </conditionalFormatting>
  <conditionalFormatting sqref="Y143">
    <cfRule type="cellIs" dxfId="1685" priority="1922" operator="equal">
      <formula>"NÃO"</formula>
    </cfRule>
    <cfRule type="cellIs" dxfId="1684" priority="1923" operator="equal">
      <formula>"SIM"</formula>
    </cfRule>
  </conditionalFormatting>
  <conditionalFormatting sqref="Y143">
    <cfRule type="cellIs" dxfId="1683" priority="1921" operator="equal">
      <formula>"OPORTUNIDADE"</formula>
    </cfRule>
  </conditionalFormatting>
  <conditionalFormatting sqref="Y143">
    <cfRule type="cellIs" dxfId="1682" priority="1919" operator="equal">
      <formula>"NÃO"</formula>
    </cfRule>
    <cfRule type="cellIs" dxfId="1681" priority="1920" operator="equal">
      <formula>"SIM"</formula>
    </cfRule>
  </conditionalFormatting>
  <conditionalFormatting sqref="Y143">
    <cfRule type="cellIs" dxfId="1680" priority="1918" operator="equal">
      <formula>"OPORTUNIDADE"</formula>
    </cfRule>
  </conditionalFormatting>
  <conditionalFormatting sqref="Y143">
    <cfRule type="cellIs" dxfId="1679" priority="1916" operator="equal">
      <formula>"NÃO"</formula>
    </cfRule>
    <cfRule type="cellIs" dxfId="1678" priority="1917" operator="equal">
      <formula>"SIM"</formula>
    </cfRule>
  </conditionalFormatting>
  <conditionalFormatting sqref="Y143">
    <cfRule type="cellIs" dxfId="1677" priority="1915" operator="equal">
      <formula>"OPORTUNIDADE"</formula>
    </cfRule>
  </conditionalFormatting>
  <conditionalFormatting sqref="Y143">
    <cfRule type="cellIs" dxfId="1676" priority="1913" operator="equal">
      <formula>"NÃO"</formula>
    </cfRule>
    <cfRule type="cellIs" dxfId="1675" priority="1914" operator="equal">
      <formula>"SIM"</formula>
    </cfRule>
  </conditionalFormatting>
  <conditionalFormatting sqref="Y143">
    <cfRule type="cellIs" dxfId="1674" priority="1912" operator="equal">
      <formula>"OPORTUNIDADE"</formula>
    </cfRule>
  </conditionalFormatting>
  <conditionalFormatting sqref="Y143">
    <cfRule type="cellIs" dxfId="1673" priority="1910" operator="equal">
      <formula>"NÃO"</formula>
    </cfRule>
    <cfRule type="cellIs" dxfId="1672" priority="1911" operator="equal">
      <formula>"SIM"</formula>
    </cfRule>
  </conditionalFormatting>
  <conditionalFormatting sqref="Y139">
    <cfRule type="cellIs" dxfId="1671" priority="1909" operator="equal">
      <formula>"OPORTUNIDADE"</formula>
    </cfRule>
  </conditionalFormatting>
  <conditionalFormatting sqref="Y139">
    <cfRule type="cellIs" dxfId="1670" priority="1907" operator="equal">
      <formula>"NÃO"</formula>
    </cfRule>
    <cfRule type="cellIs" dxfId="1669" priority="1908" operator="equal">
      <formula>"SIM"</formula>
    </cfRule>
  </conditionalFormatting>
  <conditionalFormatting sqref="Y139">
    <cfRule type="cellIs" dxfId="1668" priority="1906" operator="equal">
      <formula>"OPORTUNIDADE"</formula>
    </cfRule>
  </conditionalFormatting>
  <conditionalFormatting sqref="Y139">
    <cfRule type="cellIs" dxfId="1667" priority="1904" operator="equal">
      <formula>"NÃO"</formula>
    </cfRule>
    <cfRule type="cellIs" dxfId="1666" priority="1905" operator="equal">
      <formula>"SIM"</formula>
    </cfRule>
  </conditionalFormatting>
  <conditionalFormatting sqref="Z139">
    <cfRule type="cellIs" dxfId="1665" priority="1903" operator="equal">
      <formula>"OPORTUNIDADE"</formula>
    </cfRule>
  </conditionalFormatting>
  <conditionalFormatting sqref="Z139">
    <cfRule type="cellIs" dxfId="1664" priority="1901" operator="equal">
      <formula>"NÃO"</formula>
    </cfRule>
    <cfRule type="cellIs" dxfId="1663" priority="1902" operator="equal">
      <formula>"SIM"</formula>
    </cfRule>
  </conditionalFormatting>
  <conditionalFormatting sqref="Y139">
    <cfRule type="cellIs" dxfId="1662" priority="1900" operator="equal">
      <formula>"OPORTUNIDADE"</formula>
    </cfRule>
  </conditionalFormatting>
  <conditionalFormatting sqref="Y139">
    <cfRule type="cellIs" dxfId="1661" priority="1898" operator="equal">
      <formula>"NÃO"</formula>
    </cfRule>
    <cfRule type="cellIs" dxfId="1660" priority="1899" operator="equal">
      <formula>"SIM"</formula>
    </cfRule>
  </conditionalFormatting>
  <conditionalFormatting sqref="Z139">
    <cfRule type="cellIs" dxfId="1659" priority="1897" operator="equal">
      <formula>"OPORTUNIDADE"</formula>
    </cfRule>
  </conditionalFormatting>
  <conditionalFormatting sqref="Z139">
    <cfRule type="cellIs" dxfId="1658" priority="1895" operator="equal">
      <formula>"NÃO"</formula>
    </cfRule>
    <cfRule type="cellIs" dxfId="1657" priority="1896" operator="equal">
      <formula>"SIM"</formula>
    </cfRule>
  </conditionalFormatting>
  <conditionalFormatting sqref="Z139">
    <cfRule type="cellIs" dxfId="1656" priority="1894" operator="equal">
      <formula>"OPORTUNIDADE"</formula>
    </cfRule>
  </conditionalFormatting>
  <conditionalFormatting sqref="Z139">
    <cfRule type="cellIs" dxfId="1655" priority="1892" operator="equal">
      <formula>"NÃO"</formula>
    </cfRule>
    <cfRule type="cellIs" dxfId="1654" priority="1893" operator="equal">
      <formula>"SIM"</formula>
    </cfRule>
  </conditionalFormatting>
  <conditionalFormatting sqref="Y139">
    <cfRule type="cellIs" dxfId="1653" priority="1891" operator="equal">
      <formula>"OPORTUNIDADE"</formula>
    </cfRule>
  </conditionalFormatting>
  <conditionalFormatting sqref="Y139">
    <cfRule type="cellIs" dxfId="1652" priority="1889" operator="equal">
      <formula>"NÃO"</formula>
    </cfRule>
    <cfRule type="cellIs" dxfId="1651" priority="1890" operator="equal">
      <formula>"SIM"</formula>
    </cfRule>
  </conditionalFormatting>
  <conditionalFormatting sqref="Y145">
    <cfRule type="cellIs" dxfId="1650" priority="1888" operator="equal">
      <formula>"OPORTUNIDADE"</formula>
    </cfRule>
  </conditionalFormatting>
  <conditionalFormatting sqref="Y145">
    <cfRule type="cellIs" dxfId="1649" priority="1886" operator="equal">
      <formula>"NÃO"</formula>
    </cfRule>
    <cfRule type="cellIs" dxfId="1648" priority="1887" operator="equal">
      <formula>"SIM"</formula>
    </cfRule>
  </conditionalFormatting>
  <conditionalFormatting sqref="Y145">
    <cfRule type="cellIs" dxfId="1647" priority="1885" operator="equal">
      <formula>"OPORTUNIDADE"</formula>
    </cfRule>
  </conditionalFormatting>
  <conditionalFormatting sqref="Y145">
    <cfRule type="cellIs" dxfId="1646" priority="1883" operator="equal">
      <formula>"NÃO"</formula>
    </cfRule>
    <cfRule type="cellIs" dxfId="1645" priority="1884" operator="equal">
      <formula>"SIM"</formula>
    </cfRule>
  </conditionalFormatting>
  <conditionalFormatting sqref="Y145">
    <cfRule type="cellIs" dxfId="1644" priority="1882" operator="equal">
      <formula>"OPORTUNIDADE"</formula>
    </cfRule>
  </conditionalFormatting>
  <conditionalFormatting sqref="Y145">
    <cfRule type="cellIs" dxfId="1643" priority="1880" operator="equal">
      <formula>"NÃO"</formula>
    </cfRule>
    <cfRule type="cellIs" dxfId="1642" priority="1881" operator="equal">
      <formula>"SIM"</formula>
    </cfRule>
  </conditionalFormatting>
  <conditionalFormatting sqref="Y145">
    <cfRule type="cellIs" dxfId="1641" priority="1879" operator="equal">
      <formula>"OPORTUNIDADE"</formula>
    </cfRule>
  </conditionalFormatting>
  <conditionalFormatting sqref="Y145">
    <cfRule type="cellIs" dxfId="1640" priority="1877" operator="equal">
      <formula>"NÃO"</formula>
    </cfRule>
    <cfRule type="cellIs" dxfId="1639" priority="1878" operator="equal">
      <formula>"SIM"</formula>
    </cfRule>
  </conditionalFormatting>
  <conditionalFormatting sqref="Z145">
    <cfRule type="cellIs" dxfId="1638" priority="1876" operator="equal">
      <formula>"OPORTUNIDADE"</formula>
    </cfRule>
  </conditionalFormatting>
  <conditionalFormatting sqref="Z145">
    <cfRule type="cellIs" dxfId="1637" priority="1874" operator="equal">
      <formula>"NÃO"</formula>
    </cfRule>
    <cfRule type="cellIs" dxfId="1636" priority="1875" operator="equal">
      <formula>"SIM"</formula>
    </cfRule>
  </conditionalFormatting>
  <conditionalFormatting sqref="Z145">
    <cfRule type="cellIs" dxfId="1635" priority="1873" operator="equal">
      <formula>"OPORTUNIDADE"</formula>
    </cfRule>
  </conditionalFormatting>
  <conditionalFormatting sqref="Z145">
    <cfRule type="cellIs" dxfId="1634" priority="1871" operator="equal">
      <formula>"NÃO"</formula>
    </cfRule>
    <cfRule type="cellIs" dxfId="1633" priority="1872" operator="equal">
      <formula>"SIM"</formula>
    </cfRule>
  </conditionalFormatting>
  <conditionalFormatting sqref="Y145">
    <cfRule type="cellIs" dxfId="1632" priority="1870" operator="equal">
      <formula>"OPORTUNIDADE"</formula>
    </cfRule>
  </conditionalFormatting>
  <conditionalFormatting sqref="Y145">
    <cfRule type="cellIs" dxfId="1631" priority="1868" operator="equal">
      <formula>"NÃO"</formula>
    </cfRule>
    <cfRule type="cellIs" dxfId="1630" priority="1869" operator="equal">
      <formula>"SIM"</formula>
    </cfRule>
  </conditionalFormatting>
  <conditionalFormatting sqref="Z145">
    <cfRule type="cellIs" dxfId="1629" priority="1867" operator="equal">
      <formula>"OPORTUNIDADE"</formula>
    </cfRule>
  </conditionalFormatting>
  <conditionalFormatting sqref="Z145">
    <cfRule type="cellIs" dxfId="1628" priority="1865" operator="equal">
      <formula>"NÃO"</formula>
    </cfRule>
    <cfRule type="cellIs" dxfId="1627" priority="1866" operator="equal">
      <formula>"SIM"</formula>
    </cfRule>
  </conditionalFormatting>
  <conditionalFormatting sqref="Y145">
    <cfRule type="cellIs" dxfId="1626" priority="1864" operator="equal">
      <formula>"OPORTUNIDADE"</formula>
    </cfRule>
  </conditionalFormatting>
  <conditionalFormatting sqref="Y145">
    <cfRule type="cellIs" dxfId="1625" priority="1862" operator="equal">
      <formula>"NÃO"</formula>
    </cfRule>
    <cfRule type="cellIs" dxfId="1624" priority="1863" operator="equal">
      <formula>"SIM"</formula>
    </cfRule>
  </conditionalFormatting>
  <conditionalFormatting sqref="Z145">
    <cfRule type="cellIs" dxfId="1623" priority="1861" operator="equal">
      <formula>"OPORTUNIDADE"</formula>
    </cfRule>
  </conditionalFormatting>
  <conditionalFormatting sqref="Z145">
    <cfRule type="cellIs" dxfId="1622" priority="1859" operator="equal">
      <formula>"NÃO"</formula>
    </cfRule>
    <cfRule type="cellIs" dxfId="1621" priority="1860" operator="equal">
      <formula>"SIM"</formula>
    </cfRule>
  </conditionalFormatting>
  <conditionalFormatting sqref="Z145">
    <cfRule type="cellIs" dxfId="1620" priority="1858" operator="equal">
      <formula>"OPORTUNIDADE"</formula>
    </cfRule>
  </conditionalFormatting>
  <conditionalFormatting sqref="Z145">
    <cfRule type="cellIs" dxfId="1619" priority="1856" operator="equal">
      <formula>"NÃO"</formula>
    </cfRule>
    <cfRule type="cellIs" dxfId="1618" priority="1857" operator="equal">
      <formula>"SIM"</formula>
    </cfRule>
  </conditionalFormatting>
  <conditionalFormatting sqref="Z145">
    <cfRule type="cellIs" dxfId="1617" priority="1855" operator="equal">
      <formula>"OPORTUNIDADE"</formula>
    </cfRule>
  </conditionalFormatting>
  <conditionalFormatting sqref="Z145">
    <cfRule type="cellIs" dxfId="1616" priority="1853" operator="equal">
      <formula>"NÃO"</formula>
    </cfRule>
    <cfRule type="cellIs" dxfId="1615" priority="1854" operator="equal">
      <formula>"SIM"</formula>
    </cfRule>
  </conditionalFormatting>
  <conditionalFormatting sqref="Z145">
    <cfRule type="cellIs" dxfId="1614" priority="1852" operator="equal">
      <formula>"OPORTUNIDADE"</formula>
    </cfRule>
  </conditionalFormatting>
  <conditionalFormatting sqref="Z145">
    <cfRule type="cellIs" dxfId="1613" priority="1850" operator="equal">
      <formula>"NÃO"</formula>
    </cfRule>
    <cfRule type="cellIs" dxfId="1612" priority="1851" operator="equal">
      <formula>"SIM"</formula>
    </cfRule>
  </conditionalFormatting>
  <conditionalFormatting sqref="Y145">
    <cfRule type="cellIs" dxfId="1611" priority="1849" operator="equal">
      <formula>"OPORTUNIDADE"</formula>
    </cfRule>
  </conditionalFormatting>
  <conditionalFormatting sqref="Y145">
    <cfRule type="cellIs" dxfId="1610" priority="1847" operator="equal">
      <formula>"NÃO"</formula>
    </cfRule>
    <cfRule type="cellIs" dxfId="1609" priority="1848" operator="equal">
      <formula>"SIM"</formula>
    </cfRule>
  </conditionalFormatting>
  <conditionalFormatting sqref="Y145">
    <cfRule type="cellIs" dxfId="1608" priority="1846" operator="equal">
      <formula>"OPORTUNIDADE"</formula>
    </cfRule>
  </conditionalFormatting>
  <conditionalFormatting sqref="Y145">
    <cfRule type="cellIs" dxfId="1607" priority="1844" operator="equal">
      <formula>"NÃO"</formula>
    </cfRule>
    <cfRule type="cellIs" dxfId="1606" priority="1845" operator="equal">
      <formula>"SIM"</formula>
    </cfRule>
  </conditionalFormatting>
  <conditionalFormatting sqref="Y145">
    <cfRule type="cellIs" dxfId="1605" priority="1843" operator="equal">
      <formula>"OPORTUNIDADE"</formula>
    </cfRule>
  </conditionalFormatting>
  <conditionalFormatting sqref="Y145">
    <cfRule type="cellIs" dxfId="1604" priority="1841" operator="equal">
      <formula>"NÃO"</formula>
    </cfRule>
    <cfRule type="cellIs" dxfId="1603" priority="1842" operator="equal">
      <formula>"SIM"</formula>
    </cfRule>
  </conditionalFormatting>
  <conditionalFormatting sqref="Y145">
    <cfRule type="cellIs" dxfId="1602" priority="1840" operator="equal">
      <formula>"OPORTUNIDADE"</formula>
    </cfRule>
  </conditionalFormatting>
  <conditionalFormatting sqref="Y145">
    <cfRule type="cellIs" dxfId="1601" priority="1838" operator="equal">
      <formula>"NÃO"</formula>
    </cfRule>
    <cfRule type="cellIs" dxfId="1600" priority="1839" operator="equal">
      <formula>"SIM"</formula>
    </cfRule>
  </conditionalFormatting>
  <conditionalFormatting sqref="BK62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99" priority="1836" operator="equal">
      <formula>"OPORTUNIDADE"</formula>
    </cfRule>
  </conditionalFormatting>
  <conditionalFormatting sqref="Y150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50">
    <cfRule type="cellIs" dxfId="1596" priority="1833" operator="equal">
      <formula>"OPORTUNIDADE"</formula>
    </cfRule>
  </conditionalFormatting>
  <conditionalFormatting sqref="Y150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50">
    <cfRule type="cellIs" dxfId="1593" priority="1830" operator="equal">
      <formula>"OPORTUNIDADE"</formula>
    </cfRule>
  </conditionalFormatting>
  <conditionalFormatting sqref="Y150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50">
    <cfRule type="cellIs" dxfId="1590" priority="1827" operator="equal">
      <formula>"OPORTUNIDADE"</formula>
    </cfRule>
  </conditionalFormatting>
  <conditionalFormatting sqref="Y150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50">
    <cfRule type="cellIs" dxfId="1587" priority="1824" operator="equal">
      <formula>"OPORTUNIDADE"</formula>
    </cfRule>
  </conditionalFormatting>
  <conditionalFormatting sqref="Y150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50">
    <cfRule type="cellIs" dxfId="1584" priority="1821" operator="equal">
      <formula>"OPORTUNIDADE"</formula>
    </cfRule>
  </conditionalFormatting>
  <conditionalFormatting sqref="Y150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50">
    <cfRule type="cellIs" dxfId="1581" priority="1818" operator="equal">
      <formula>"OPORTUNIDADE"</formula>
    </cfRule>
  </conditionalFormatting>
  <conditionalFormatting sqref="Y150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50">
    <cfRule type="cellIs" dxfId="1578" priority="1815" operator="equal">
      <formula>"OPORTUNIDADE"</formula>
    </cfRule>
  </conditionalFormatting>
  <conditionalFormatting sqref="Y150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50">
    <cfRule type="cellIs" dxfId="1575" priority="1812" operator="equal">
      <formula>"OPORTUNIDADE"</formula>
    </cfRule>
  </conditionalFormatting>
  <conditionalFormatting sqref="Y150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50">
    <cfRule type="cellIs" dxfId="1572" priority="1809" operator="equal">
      <formula>"OPORTUNIDADE"</formula>
    </cfRule>
  </conditionalFormatting>
  <conditionalFormatting sqref="Y150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50">
    <cfRule type="cellIs" dxfId="1569" priority="1806" operator="equal">
      <formula>"OPORTUNIDADE"</formula>
    </cfRule>
  </conditionalFormatting>
  <conditionalFormatting sqref="Y150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50">
    <cfRule type="cellIs" dxfId="1566" priority="1803" operator="equal">
      <formula>"OPORTUNIDADE"</formula>
    </cfRule>
  </conditionalFormatting>
  <conditionalFormatting sqref="Y150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50">
    <cfRule type="cellIs" dxfId="1563" priority="1800" operator="equal">
      <formula>"OPORTUNIDADE"</formula>
    </cfRule>
  </conditionalFormatting>
  <conditionalFormatting sqref="Y150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50">
    <cfRule type="cellIs" dxfId="1560" priority="1797" operator="equal">
      <formula>"OPORTUNIDADE"</formula>
    </cfRule>
  </conditionalFormatting>
  <conditionalFormatting sqref="Y150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Y150">
    <cfRule type="cellIs" dxfId="1557" priority="1794" operator="equal">
      <formula>"OPORTUNIDADE"</formula>
    </cfRule>
  </conditionalFormatting>
  <conditionalFormatting sqref="Y150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50">
    <cfRule type="cellIs" dxfId="1554" priority="1791" operator="equal">
      <formula>"OPORTUNIDADE"</formula>
    </cfRule>
  </conditionalFormatting>
  <conditionalFormatting sqref="Y150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Y150">
    <cfRule type="cellIs" dxfId="1551" priority="1788" operator="equal">
      <formula>"OPORTUNIDADE"</formula>
    </cfRule>
  </conditionalFormatting>
  <conditionalFormatting sqref="Y150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Y150">
    <cfRule type="cellIs" dxfId="1548" priority="1785" operator="equal">
      <formula>"OPORTUNIDADE"</formula>
    </cfRule>
  </conditionalFormatting>
  <conditionalFormatting sqref="Y150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50">
    <cfRule type="cellIs" dxfId="1545" priority="1782" operator="equal">
      <formula>"OPORTUNIDADE"</formula>
    </cfRule>
  </conditionalFormatting>
  <conditionalFormatting sqref="Y150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50">
    <cfRule type="cellIs" dxfId="1542" priority="1779" operator="equal">
      <formula>"OPORTUNIDADE"</formula>
    </cfRule>
  </conditionalFormatting>
  <conditionalFormatting sqref="Y150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50">
    <cfRule type="cellIs" dxfId="1539" priority="1776" operator="equal">
      <formula>"OPORTUNIDADE"</formula>
    </cfRule>
  </conditionalFormatting>
  <conditionalFormatting sqref="Y150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Y150">
    <cfRule type="cellIs" dxfId="1536" priority="1773" operator="equal">
      <formula>"OPORTUNIDADE"</formula>
    </cfRule>
  </conditionalFormatting>
  <conditionalFormatting sqref="Y150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50">
    <cfRule type="cellIs" dxfId="1533" priority="1770" operator="equal">
      <formula>"OPORTUNIDADE"</formula>
    </cfRule>
  </conditionalFormatting>
  <conditionalFormatting sqref="Y150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Y150">
    <cfRule type="cellIs" dxfId="1530" priority="1767" operator="equal">
      <formula>"OPORTUNIDADE"</formula>
    </cfRule>
  </conditionalFormatting>
  <conditionalFormatting sqref="Y150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Y150">
    <cfRule type="cellIs" dxfId="1527" priority="1764" operator="equal">
      <formula>"OPORTUNIDADE"</formula>
    </cfRule>
  </conditionalFormatting>
  <conditionalFormatting sqref="Y150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50">
    <cfRule type="cellIs" dxfId="1524" priority="1761" operator="equal">
      <formula>"OPORTUNIDADE"</formula>
    </cfRule>
  </conditionalFormatting>
  <conditionalFormatting sqref="Y150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Y150">
    <cfRule type="cellIs" dxfId="1521" priority="1758" operator="equal">
      <formula>"OPORTUNIDADE"</formula>
    </cfRule>
  </conditionalFormatting>
  <conditionalFormatting sqref="Y150">
    <cfRule type="cellIs" dxfId="1520" priority="1756" operator="equal">
      <formula>"NÃO"</formula>
    </cfRule>
    <cfRule type="cellIs" dxfId="1519" priority="1757" operator="equal">
      <formula>"SIM"</formula>
    </cfRule>
  </conditionalFormatting>
  <conditionalFormatting sqref="Y150">
    <cfRule type="cellIs" dxfId="1518" priority="1755" operator="equal">
      <formula>"OPORTUNIDADE"</formula>
    </cfRule>
  </conditionalFormatting>
  <conditionalFormatting sqref="Y150">
    <cfRule type="cellIs" dxfId="1517" priority="1753" operator="equal">
      <formula>"NÃO"</formula>
    </cfRule>
    <cfRule type="cellIs" dxfId="1516" priority="1754" operator="equal">
      <formula>"SIM"</formula>
    </cfRule>
  </conditionalFormatting>
  <conditionalFormatting sqref="Y150">
    <cfRule type="cellIs" dxfId="1515" priority="1752" operator="equal">
      <formula>"OPORTUNIDADE"</formula>
    </cfRule>
  </conditionalFormatting>
  <conditionalFormatting sqref="Y150">
    <cfRule type="cellIs" dxfId="1514" priority="1750" operator="equal">
      <formula>"NÃO"</formula>
    </cfRule>
    <cfRule type="cellIs" dxfId="1513" priority="1751" operator="equal">
      <formula>"SIM"</formula>
    </cfRule>
  </conditionalFormatting>
  <conditionalFormatting sqref="Y150">
    <cfRule type="cellIs" dxfId="1512" priority="1749" operator="equal">
      <formula>"OPORTUNIDADE"</formula>
    </cfRule>
  </conditionalFormatting>
  <conditionalFormatting sqref="Y150">
    <cfRule type="cellIs" dxfId="1511" priority="1747" operator="equal">
      <formula>"NÃO"</formula>
    </cfRule>
    <cfRule type="cellIs" dxfId="1510" priority="1748" operator="equal">
      <formula>"SIM"</formula>
    </cfRule>
  </conditionalFormatting>
  <conditionalFormatting sqref="Y150">
    <cfRule type="cellIs" dxfId="1509" priority="1746" operator="equal">
      <formula>"OPORTUNIDADE"</formula>
    </cfRule>
  </conditionalFormatting>
  <conditionalFormatting sqref="Y150">
    <cfRule type="cellIs" dxfId="1508" priority="1744" operator="equal">
      <formula>"NÃO"</formula>
    </cfRule>
    <cfRule type="cellIs" dxfId="1507" priority="1745" operator="equal">
      <formula>"SIM"</formula>
    </cfRule>
  </conditionalFormatting>
  <conditionalFormatting sqref="Y150">
    <cfRule type="cellIs" dxfId="1506" priority="1743" operator="equal">
      <formula>"OPORTUNIDADE"</formula>
    </cfRule>
  </conditionalFormatting>
  <conditionalFormatting sqref="Y150">
    <cfRule type="cellIs" dxfId="1505" priority="1741" operator="equal">
      <formula>"NÃO"</formula>
    </cfRule>
    <cfRule type="cellIs" dxfId="1504" priority="1742" operator="equal">
      <formula>"SIM"</formula>
    </cfRule>
  </conditionalFormatting>
  <conditionalFormatting sqref="Y150">
    <cfRule type="cellIs" dxfId="1503" priority="1740" operator="equal">
      <formula>"OPORTUNIDADE"</formula>
    </cfRule>
  </conditionalFormatting>
  <conditionalFormatting sqref="Y150">
    <cfRule type="cellIs" dxfId="1502" priority="1738" operator="equal">
      <formula>"NÃO"</formula>
    </cfRule>
    <cfRule type="cellIs" dxfId="1501" priority="1739" operator="equal">
      <formula>"SIM"</formula>
    </cfRule>
  </conditionalFormatting>
  <conditionalFormatting sqref="Y150">
    <cfRule type="cellIs" dxfId="1500" priority="1737" operator="equal">
      <formula>"OPORTUNIDADE"</formula>
    </cfRule>
  </conditionalFormatting>
  <conditionalFormatting sqref="Y150">
    <cfRule type="cellIs" dxfId="1499" priority="1735" operator="equal">
      <formula>"NÃO"</formula>
    </cfRule>
    <cfRule type="cellIs" dxfId="1498" priority="1736" operator="equal">
      <formula>"SIM"</formula>
    </cfRule>
  </conditionalFormatting>
  <conditionalFormatting sqref="Z150">
    <cfRule type="cellIs" dxfId="1497" priority="1734" operator="equal">
      <formula>"OPORTUNIDADE"</formula>
    </cfRule>
  </conditionalFormatting>
  <conditionalFormatting sqref="Z150">
    <cfRule type="cellIs" dxfId="1496" priority="1732" operator="equal">
      <formula>"NÃO"</formula>
    </cfRule>
    <cfRule type="cellIs" dxfId="1495" priority="1733" operator="equal">
      <formula>"SIM"</formula>
    </cfRule>
  </conditionalFormatting>
  <conditionalFormatting sqref="BK68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94" priority="1730" operator="equal">
      <formula>"OPORTUNIDADE"</formula>
    </cfRule>
  </conditionalFormatting>
  <conditionalFormatting sqref="Y151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51">
    <cfRule type="cellIs" dxfId="1491" priority="1727" operator="equal">
      <formula>"OPORTUNIDADE"</formula>
    </cfRule>
  </conditionalFormatting>
  <conditionalFormatting sqref="Y151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51">
    <cfRule type="cellIs" dxfId="1488" priority="1724" operator="equal">
      <formula>"OPORTUNIDADE"</formula>
    </cfRule>
  </conditionalFormatting>
  <conditionalFormatting sqref="Y151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51">
    <cfRule type="cellIs" dxfId="1485" priority="1721" operator="equal">
      <formula>"OPORTUNIDADE"</formula>
    </cfRule>
  </conditionalFormatting>
  <conditionalFormatting sqref="Y151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51">
    <cfRule type="cellIs" dxfId="1482" priority="1718" operator="equal">
      <formula>"OPORTUNIDADE"</formula>
    </cfRule>
  </conditionalFormatting>
  <conditionalFormatting sqref="Y151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51">
    <cfRule type="cellIs" dxfId="1479" priority="1715" operator="equal">
      <formula>"OPORTUNIDADE"</formula>
    </cfRule>
  </conditionalFormatting>
  <conditionalFormatting sqref="Y151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Y151">
    <cfRule type="cellIs" dxfId="1476" priority="1712" operator="equal">
      <formula>"OPORTUNIDADE"</formula>
    </cfRule>
  </conditionalFormatting>
  <conditionalFormatting sqref="Y151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Y151">
    <cfRule type="cellIs" dxfId="1473" priority="1709" operator="equal">
      <formula>"OPORTUNIDADE"</formula>
    </cfRule>
  </conditionalFormatting>
  <conditionalFormatting sqref="Y151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51">
    <cfRule type="cellIs" dxfId="1470" priority="1706" operator="equal">
      <formula>"OPORTUNIDADE"</formula>
    </cfRule>
  </conditionalFormatting>
  <conditionalFormatting sqref="Y151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51">
    <cfRule type="cellIs" dxfId="1467" priority="1703" operator="equal">
      <formula>"OPORTUNIDADE"</formula>
    </cfRule>
  </conditionalFormatting>
  <conditionalFormatting sqref="Y151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Z151">
    <cfRule type="cellIs" dxfId="1464" priority="1700" operator="equal">
      <formula>"OPORTUNIDADE"</formula>
    </cfRule>
  </conditionalFormatting>
  <conditionalFormatting sqref="Z151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Y151">
    <cfRule type="cellIs" dxfId="1461" priority="1697" operator="equal">
      <formula>"OPORTUNIDADE"</formula>
    </cfRule>
  </conditionalFormatting>
  <conditionalFormatting sqref="Y151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Y151">
    <cfRule type="cellIs" dxfId="1458" priority="1694" operator="equal">
      <formula>"OPORTUNIDADE"</formula>
    </cfRule>
  </conditionalFormatting>
  <conditionalFormatting sqref="Y151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Y151">
    <cfRule type="cellIs" dxfId="1455" priority="1691" operator="equal">
      <formula>"OPORTUNIDADE"</formula>
    </cfRule>
  </conditionalFormatting>
  <conditionalFormatting sqref="Y151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51">
    <cfRule type="cellIs" dxfId="1452" priority="1688" operator="equal">
      <formula>"OPORTUNIDADE"</formula>
    </cfRule>
  </conditionalFormatting>
  <conditionalFormatting sqref="Y151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9">
    <cfRule type="cellIs" dxfId="1449" priority="1685" operator="equal">
      <formula>"OPORTUNIDADE"</formula>
    </cfRule>
  </conditionalFormatting>
  <conditionalFormatting sqref="Y149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Z149">
    <cfRule type="cellIs" dxfId="1446" priority="1682" operator="equal">
      <formula>"OPORTUNIDADE"</formula>
    </cfRule>
  </conditionalFormatting>
  <conditionalFormatting sqref="Z149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9">
    <cfRule type="cellIs" dxfId="1443" priority="1679" operator="equal">
      <formula>"OPORTUNIDADE"</formula>
    </cfRule>
  </conditionalFormatting>
  <conditionalFormatting sqref="Y149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Z149">
    <cfRule type="cellIs" dxfId="1440" priority="1676" operator="equal">
      <formula>"OPORTUNIDADE"</formula>
    </cfRule>
  </conditionalFormatting>
  <conditionalFormatting sqref="Z149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6:Y150">
    <cfRule type="cellIs" dxfId="1437" priority="1673" operator="equal">
      <formula>"OPORTUNIDADE"</formula>
    </cfRule>
  </conditionalFormatting>
  <conditionalFormatting sqref="Y146:Y15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6:Y150">
    <cfRule type="cellIs" dxfId="1434" priority="1670" operator="equal">
      <formula>"OPORTUNIDADE"</formula>
    </cfRule>
  </conditionalFormatting>
  <conditionalFormatting sqref="Y146:Y150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6:Y150">
    <cfRule type="cellIs" dxfId="1431" priority="1667" operator="equal">
      <formula>"OPORTUNIDADE"</formula>
    </cfRule>
  </conditionalFormatting>
  <conditionalFormatting sqref="Y146:Y150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6:Y150">
    <cfRule type="cellIs" dxfId="1428" priority="1664" operator="equal">
      <formula>"OPORTUNIDADE"</formula>
    </cfRule>
  </conditionalFormatting>
  <conditionalFormatting sqref="Y146:Y150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6:Y150">
    <cfRule type="cellIs" dxfId="1425" priority="1661" operator="equal">
      <formula>"OPORTUNIDADE"</formula>
    </cfRule>
  </conditionalFormatting>
  <conditionalFormatting sqref="Y146:Y150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6:Y150">
    <cfRule type="cellIs" dxfId="1422" priority="1658" operator="equal">
      <formula>"OPORTUNIDADE"</formula>
    </cfRule>
  </conditionalFormatting>
  <conditionalFormatting sqref="Y146:Y150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6:Y150">
    <cfRule type="cellIs" dxfId="1419" priority="1655" operator="equal">
      <formula>"OPORTUNIDADE"</formula>
    </cfRule>
  </conditionalFormatting>
  <conditionalFormatting sqref="Y146:Y150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6:Y150">
    <cfRule type="cellIs" dxfId="1416" priority="1652" operator="equal">
      <formula>"OPORTUNIDADE"</formula>
    </cfRule>
  </conditionalFormatting>
  <conditionalFormatting sqref="Y146:Y150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6:Y150">
    <cfRule type="cellIs" dxfId="1413" priority="1649" operator="equal">
      <formula>"OPORTUNIDADE"</formula>
    </cfRule>
  </conditionalFormatting>
  <conditionalFormatting sqref="Y146:Y150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6:Y150">
    <cfRule type="cellIs" dxfId="1410" priority="1646" operator="equal">
      <formula>"OPORTUNIDADE"</formula>
    </cfRule>
  </conditionalFormatting>
  <conditionalFormatting sqref="Y146:Y150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6:Y150">
    <cfRule type="cellIs" dxfId="1407" priority="1643" operator="equal">
      <formula>"OPORTUNIDADE"</formula>
    </cfRule>
  </conditionalFormatting>
  <conditionalFormatting sqref="Y146:Y150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Z146:Z148">
    <cfRule type="cellIs" dxfId="1404" priority="1640" operator="equal">
      <formula>"OPORTUNIDADE"</formula>
    </cfRule>
  </conditionalFormatting>
  <conditionalFormatting sqref="Z146:Z148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6:Y150">
    <cfRule type="cellIs" dxfId="1401" priority="1637" operator="equal">
      <formula>"OPORTUNIDADE"</formula>
    </cfRule>
  </conditionalFormatting>
  <conditionalFormatting sqref="Y146:Y150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6:Y150">
    <cfRule type="cellIs" dxfId="1398" priority="1634" operator="equal">
      <formula>"OPORTUNIDADE"</formula>
    </cfRule>
  </conditionalFormatting>
  <conditionalFormatting sqref="Y146:Y150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6:Y150">
    <cfRule type="cellIs" dxfId="1395" priority="1631" operator="equal">
      <formula>"OPORTUNIDADE"</formula>
    </cfRule>
  </conditionalFormatting>
  <conditionalFormatting sqref="Y146:Y150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6:Y150">
    <cfRule type="cellIs" dxfId="1392" priority="1628" operator="equal">
      <formula>"OPORTUNIDADE"</formula>
    </cfRule>
  </conditionalFormatting>
  <conditionalFormatting sqref="Y146:Y150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6:Y150">
    <cfRule type="cellIs" dxfId="1389" priority="1625" operator="equal">
      <formula>"OPORTUNIDADE"</formula>
    </cfRule>
  </conditionalFormatting>
  <conditionalFormatting sqref="Y146:Y150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6:Y150">
    <cfRule type="cellIs" dxfId="1386" priority="1622" operator="equal">
      <formula>"OPORTUNIDADE"</formula>
    </cfRule>
  </conditionalFormatting>
  <conditionalFormatting sqref="Y146:Y150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6:Y150">
    <cfRule type="cellIs" dxfId="1383" priority="1619" operator="equal">
      <formula>"OPORTUNIDADE"</formula>
    </cfRule>
  </conditionalFormatting>
  <conditionalFormatting sqref="Y146:Y150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6:Y150">
    <cfRule type="cellIs" dxfId="1380" priority="1616" operator="equal">
      <formula>"OPORTUNIDADE"</formula>
    </cfRule>
  </conditionalFormatting>
  <conditionalFormatting sqref="Y146:Y150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6:Y150">
    <cfRule type="cellIs" dxfId="1377" priority="1613" operator="equal">
      <formula>"OPORTUNIDADE"</formula>
    </cfRule>
  </conditionalFormatting>
  <conditionalFormatting sqref="Y146:Y150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6:Y150">
    <cfRule type="cellIs" dxfId="1374" priority="1610" operator="equal">
      <formula>"OPORTUNIDADE"</formula>
    </cfRule>
  </conditionalFormatting>
  <conditionalFormatting sqref="Y146:Y150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6:Y150">
    <cfRule type="cellIs" dxfId="1371" priority="1607" operator="equal">
      <formula>"OPORTUNIDADE"</formula>
    </cfRule>
  </conditionalFormatting>
  <conditionalFormatting sqref="Y146:Y150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6:Y150">
    <cfRule type="cellIs" dxfId="1368" priority="1604" operator="equal">
      <formula>"OPORTUNIDADE"</formula>
    </cfRule>
  </conditionalFormatting>
  <conditionalFormatting sqref="Y146:Y150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6:Y150">
    <cfRule type="cellIs" dxfId="1365" priority="1601" operator="equal">
      <formula>"OPORTUNIDADE"</formula>
    </cfRule>
  </conditionalFormatting>
  <conditionalFormatting sqref="Y146:Y150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6:Y150">
    <cfRule type="cellIs" dxfId="1362" priority="1598" operator="equal">
      <formula>"OPORTUNIDADE"</formula>
    </cfRule>
  </conditionalFormatting>
  <conditionalFormatting sqref="Y146:Y150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6:Y150">
    <cfRule type="cellIs" dxfId="1359" priority="1595" operator="equal">
      <formula>"OPORTUNIDADE"</formula>
    </cfRule>
  </conditionalFormatting>
  <conditionalFormatting sqref="Y146:Y150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6:Y150">
    <cfRule type="cellIs" dxfId="1356" priority="1592" operator="equal">
      <formula>"OPORTUNIDADE"</formula>
    </cfRule>
  </conditionalFormatting>
  <conditionalFormatting sqref="Y146:Y150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6:Y150">
    <cfRule type="cellIs" dxfId="1353" priority="1589" operator="equal">
      <formula>"OPORTUNIDADE"</formula>
    </cfRule>
  </conditionalFormatting>
  <conditionalFormatting sqref="Y146:Y150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6:Y150">
    <cfRule type="cellIs" dxfId="1350" priority="1586" operator="equal">
      <formula>"OPORTUNIDADE"</formula>
    </cfRule>
  </conditionalFormatting>
  <conditionalFormatting sqref="Y146:Y150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6:Y150">
    <cfRule type="cellIs" dxfId="1347" priority="1583" operator="equal">
      <formula>"OPORTUNIDADE"</formula>
    </cfRule>
  </conditionalFormatting>
  <conditionalFormatting sqref="Y146:Y150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6:Y150">
    <cfRule type="cellIs" dxfId="1344" priority="1580" operator="equal">
      <formula>"OPORTUNIDADE"</formula>
    </cfRule>
  </conditionalFormatting>
  <conditionalFormatting sqref="Y146:Y150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Z146:Z148">
    <cfRule type="cellIs" dxfId="1341" priority="1577" operator="equal">
      <formula>"OPORTUNIDADE"</formula>
    </cfRule>
  </conditionalFormatting>
  <conditionalFormatting sqref="Z146:Z148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Z146:Z148">
    <cfRule type="cellIs" dxfId="1338" priority="1574" operator="equal">
      <formula>"OPORTUNIDADE"</formula>
    </cfRule>
  </conditionalFormatting>
  <conditionalFormatting sqref="Z146:Z148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6:Y150">
    <cfRule type="cellIs" dxfId="1335" priority="1571" operator="equal">
      <formula>"OPORTUNIDADE"</formula>
    </cfRule>
  </conditionalFormatting>
  <conditionalFormatting sqref="Y146:Y150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6:Y150">
    <cfRule type="cellIs" dxfId="1332" priority="1568" operator="equal">
      <formula>"OPORTUNIDADE"</formula>
    </cfRule>
  </conditionalFormatting>
  <conditionalFormatting sqref="Y146:Y150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Z146:Z148">
    <cfRule type="cellIs" dxfId="1329" priority="1565" operator="equal">
      <formula>"OPORTUNIDADE"</formula>
    </cfRule>
  </conditionalFormatting>
  <conditionalFormatting sqref="Z146:Z148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Z146:Z148">
    <cfRule type="cellIs" dxfId="1326" priority="1562" operator="equal">
      <formula>"OPORTUNIDADE"</formula>
    </cfRule>
  </conditionalFormatting>
  <conditionalFormatting sqref="Z146:Z148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Z146:Z148">
    <cfRule type="cellIs" dxfId="1323" priority="1559" operator="equal">
      <formula>"OPORTUNIDADE"</formula>
    </cfRule>
  </conditionalFormatting>
  <conditionalFormatting sqref="Z146:Z148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Z146:Z148">
    <cfRule type="cellIs" dxfId="1320" priority="1556" operator="equal">
      <formula>"OPORTUNIDADE"</formula>
    </cfRule>
  </conditionalFormatting>
  <conditionalFormatting sqref="Z146:Z148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6:Y150">
    <cfRule type="cellIs" dxfId="1317" priority="1553" operator="equal">
      <formula>"OPORTUNIDADE"</formula>
    </cfRule>
  </conditionalFormatting>
  <conditionalFormatting sqref="Y146:Y150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6:Y150">
    <cfRule type="cellIs" dxfId="1314" priority="1550" operator="equal">
      <formula>"OPORTUNIDADE"</formula>
    </cfRule>
  </conditionalFormatting>
  <conditionalFormatting sqref="Y146:Y150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6:Y150">
    <cfRule type="cellIs" dxfId="1311" priority="1547" operator="equal">
      <formula>"OPORTUNIDADE"</formula>
    </cfRule>
  </conditionalFormatting>
  <conditionalFormatting sqref="Y146:Y150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6:Y150">
    <cfRule type="cellIs" dxfId="1308" priority="1544" operator="equal">
      <formula>"OPORTUNIDADE"</formula>
    </cfRule>
  </conditionalFormatting>
  <conditionalFormatting sqref="Y146:Y150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6:Y150">
    <cfRule type="cellIs" dxfId="1305" priority="1541" operator="equal">
      <formula>"OPORTUNIDADE"</formula>
    </cfRule>
  </conditionalFormatting>
  <conditionalFormatting sqref="Y146:Y150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6:Y150">
    <cfRule type="cellIs" dxfId="1302" priority="1538" operator="equal">
      <formula>"OPORTUNIDADE"</formula>
    </cfRule>
  </conditionalFormatting>
  <conditionalFormatting sqref="Y146:Y150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52">
    <cfRule type="cellIs" dxfId="1299" priority="1229" operator="equal">
      <formula>"OPORTUNIDADE"</formula>
    </cfRule>
  </conditionalFormatting>
  <conditionalFormatting sqref="Y152">
    <cfRule type="cellIs" dxfId="1298" priority="1227" operator="equal">
      <formula>"NÃO"</formula>
    </cfRule>
    <cfRule type="cellIs" dxfId="1297" priority="1228" operator="equal">
      <formula>"SIM"</formula>
    </cfRule>
  </conditionalFormatting>
  <conditionalFormatting sqref="Y152">
    <cfRule type="cellIs" dxfId="1296" priority="1226" operator="equal">
      <formula>"OPORTUNIDADE"</formula>
    </cfRule>
  </conditionalFormatting>
  <conditionalFormatting sqref="Y152">
    <cfRule type="cellIs" dxfId="1295" priority="1224" operator="equal">
      <formula>"NÃO"</formula>
    </cfRule>
    <cfRule type="cellIs" dxfId="1294" priority="1225" operator="equal">
      <formula>"SIM"</formula>
    </cfRule>
  </conditionalFormatting>
  <conditionalFormatting sqref="Y152">
    <cfRule type="cellIs" dxfId="1293" priority="1223" operator="equal">
      <formula>"OPORTUNIDADE"</formula>
    </cfRule>
  </conditionalFormatting>
  <conditionalFormatting sqref="Y152">
    <cfRule type="cellIs" dxfId="1292" priority="1221" operator="equal">
      <formula>"NÃO"</formula>
    </cfRule>
    <cfRule type="cellIs" dxfId="1291" priority="1222" operator="equal">
      <formula>"SIM"</formula>
    </cfRule>
  </conditionalFormatting>
  <conditionalFormatting sqref="Y152">
    <cfRule type="cellIs" dxfId="1290" priority="1220" operator="equal">
      <formula>"OPORTUNIDADE"</formula>
    </cfRule>
  </conditionalFormatting>
  <conditionalFormatting sqref="Y152">
    <cfRule type="cellIs" dxfId="1289" priority="1218" operator="equal">
      <formula>"NÃO"</formula>
    </cfRule>
    <cfRule type="cellIs" dxfId="1288" priority="1219" operator="equal">
      <formula>"SIM"</formula>
    </cfRule>
  </conditionalFormatting>
  <conditionalFormatting sqref="Y152">
    <cfRule type="cellIs" dxfId="1287" priority="1217" operator="equal">
      <formula>"OPORTUNIDADE"</formula>
    </cfRule>
  </conditionalFormatting>
  <conditionalFormatting sqref="Y152">
    <cfRule type="cellIs" dxfId="1286" priority="1215" operator="equal">
      <formula>"NÃO"</formula>
    </cfRule>
    <cfRule type="cellIs" dxfId="1285" priority="1216" operator="equal">
      <formula>"SIM"</formula>
    </cfRule>
  </conditionalFormatting>
  <conditionalFormatting sqref="Y152">
    <cfRule type="cellIs" dxfId="1284" priority="1214" operator="equal">
      <formula>"OPORTUNIDADE"</formula>
    </cfRule>
  </conditionalFormatting>
  <conditionalFormatting sqref="Y152">
    <cfRule type="cellIs" dxfId="1283" priority="1212" operator="equal">
      <formula>"NÃO"</formula>
    </cfRule>
    <cfRule type="cellIs" dxfId="1282" priority="1213" operator="equal">
      <formula>"SIM"</formula>
    </cfRule>
  </conditionalFormatting>
  <conditionalFormatting sqref="Y152">
    <cfRule type="cellIs" dxfId="1281" priority="1211" operator="equal">
      <formula>"OPORTUNIDADE"</formula>
    </cfRule>
  </conditionalFormatting>
  <conditionalFormatting sqref="Y152">
    <cfRule type="cellIs" dxfId="1280" priority="1209" operator="equal">
      <formula>"NÃO"</formula>
    </cfRule>
    <cfRule type="cellIs" dxfId="1279" priority="1210" operator="equal">
      <formula>"SIM"</formula>
    </cfRule>
  </conditionalFormatting>
  <conditionalFormatting sqref="Y152">
    <cfRule type="cellIs" dxfId="1278" priority="1208" operator="equal">
      <formula>"OPORTUNIDADE"</formula>
    </cfRule>
  </conditionalFormatting>
  <conditionalFormatting sqref="Y152">
    <cfRule type="cellIs" dxfId="1277" priority="1206" operator="equal">
      <formula>"NÃO"</formula>
    </cfRule>
    <cfRule type="cellIs" dxfId="1276" priority="1207" operator="equal">
      <formula>"SIM"</formula>
    </cfRule>
  </conditionalFormatting>
  <conditionalFormatting sqref="Y152">
    <cfRule type="cellIs" dxfId="1275" priority="1205" operator="equal">
      <formula>"OPORTUNIDADE"</formula>
    </cfRule>
  </conditionalFormatting>
  <conditionalFormatting sqref="Y152">
    <cfRule type="cellIs" dxfId="1274" priority="1203" operator="equal">
      <formula>"NÃO"</formula>
    </cfRule>
    <cfRule type="cellIs" dxfId="1273" priority="1204" operator="equal">
      <formula>"SIM"</formula>
    </cfRule>
  </conditionalFormatting>
  <conditionalFormatting sqref="Y152">
    <cfRule type="cellIs" dxfId="1272" priority="1202" operator="equal">
      <formula>"OPORTUNIDADE"</formula>
    </cfRule>
  </conditionalFormatting>
  <conditionalFormatting sqref="Y152">
    <cfRule type="cellIs" dxfId="1271" priority="1200" operator="equal">
      <formula>"NÃO"</formula>
    </cfRule>
    <cfRule type="cellIs" dxfId="1270" priority="1201" operator="equal">
      <formula>"SIM"</formula>
    </cfRule>
  </conditionalFormatting>
  <conditionalFormatting sqref="Y152">
    <cfRule type="cellIs" dxfId="1269" priority="1199" operator="equal">
      <formula>"OPORTUNIDADE"</formula>
    </cfRule>
  </conditionalFormatting>
  <conditionalFormatting sqref="Y152">
    <cfRule type="cellIs" dxfId="1268" priority="1197" operator="equal">
      <formula>"NÃO"</formula>
    </cfRule>
    <cfRule type="cellIs" dxfId="1267" priority="1198" operator="equal">
      <formula>"SIM"</formula>
    </cfRule>
  </conditionalFormatting>
  <conditionalFormatting sqref="Z152">
    <cfRule type="cellIs" dxfId="1266" priority="1196" operator="equal">
      <formula>"OPORTUNIDADE"</formula>
    </cfRule>
  </conditionalFormatting>
  <conditionalFormatting sqref="Z152">
    <cfRule type="cellIs" dxfId="1265" priority="1194" operator="equal">
      <formula>"NÃO"</formula>
    </cfRule>
    <cfRule type="cellIs" dxfId="1264" priority="1195" operator="equal">
      <formula>"SIM"</formula>
    </cfRule>
  </conditionalFormatting>
  <conditionalFormatting sqref="Y152">
    <cfRule type="cellIs" dxfId="1263" priority="1193" operator="equal">
      <formula>"OPORTUNIDADE"</formula>
    </cfRule>
  </conditionalFormatting>
  <conditionalFormatting sqref="Y152">
    <cfRule type="cellIs" dxfId="1262" priority="1191" operator="equal">
      <formula>"NÃO"</formula>
    </cfRule>
    <cfRule type="cellIs" dxfId="1261" priority="1192" operator="equal">
      <formula>"SIM"</formula>
    </cfRule>
  </conditionalFormatting>
  <conditionalFormatting sqref="Y152">
    <cfRule type="cellIs" dxfId="1260" priority="1190" operator="equal">
      <formula>"OPORTUNIDADE"</formula>
    </cfRule>
  </conditionalFormatting>
  <conditionalFormatting sqref="Y152">
    <cfRule type="cellIs" dxfId="1259" priority="1188" operator="equal">
      <formula>"NÃO"</formula>
    </cfRule>
    <cfRule type="cellIs" dxfId="1258" priority="1189" operator="equal">
      <formula>"SIM"</formula>
    </cfRule>
  </conditionalFormatting>
  <conditionalFormatting sqref="Y152">
    <cfRule type="cellIs" dxfId="1257" priority="1187" operator="equal">
      <formula>"OPORTUNIDADE"</formula>
    </cfRule>
  </conditionalFormatting>
  <conditionalFormatting sqref="Y152">
    <cfRule type="cellIs" dxfId="1256" priority="1185" operator="equal">
      <formula>"NÃO"</formula>
    </cfRule>
    <cfRule type="cellIs" dxfId="1255" priority="1186" operator="equal">
      <formula>"SIM"</formula>
    </cfRule>
  </conditionalFormatting>
  <conditionalFormatting sqref="Y152">
    <cfRule type="cellIs" dxfId="1254" priority="1184" operator="equal">
      <formula>"OPORTUNIDADE"</formula>
    </cfRule>
  </conditionalFormatting>
  <conditionalFormatting sqref="Y152">
    <cfRule type="cellIs" dxfId="1253" priority="1182" operator="equal">
      <formula>"NÃO"</formula>
    </cfRule>
    <cfRule type="cellIs" dxfId="1252" priority="1183" operator="equal">
      <formula>"SIM"</formula>
    </cfRule>
  </conditionalFormatting>
  <conditionalFormatting sqref="Y152">
    <cfRule type="cellIs" dxfId="1251" priority="1181" operator="equal">
      <formula>"OPORTUNIDADE"</formula>
    </cfRule>
  </conditionalFormatting>
  <conditionalFormatting sqref="Y152">
    <cfRule type="cellIs" dxfId="1250" priority="1179" operator="equal">
      <formula>"NÃO"</formula>
    </cfRule>
    <cfRule type="cellIs" dxfId="1249" priority="1180" operator="equal">
      <formula>"SIM"</formula>
    </cfRule>
  </conditionalFormatting>
  <conditionalFormatting sqref="Y152">
    <cfRule type="cellIs" dxfId="1248" priority="1178" operator="equal">
      <formula>"OPORTUNIDADE"</formula>
    </cfRule>
  </conditionalFormatting>
  <conditionalFormatting sqref="Y152">
    <cfRule type="cellIs" dxfId="1247" priority="1176" operator="equal">
      <formula>"NÃO"</formula>
    </cfRule>
    <cfRule type="cellIs" dxfId="1246" priority="1177" operator="equal">
      <formula>"SIM"</formula>
    </cfRule>
  </conditionalFormatting>
  <conditionalFormatting sqref="Y153">
    <cfRule type="cellIs" dxfId="1245" priority="1175" operator="equal">
      <formula>"OPORTUNIDADE"</formula>
    </cfRule>
  </conditionalFormatting>
  <conditionalFormatting sqref="Y153">
    <cfRule type="cellIs" dxfId="1244" priority="1173" operator="equal">
      <formula>"NÃO"</formula>
    </cfRule>
    <cfRule type="cellIs" dxfId="1243" priority="1174" operator="equal">
      <formula>"SIM"</formula>
    </cfRule>
  </conditionalFormatting>
  <conditionalFormatting sqref="Y153">
    <cfRule type="cellIs" dxfId="1242" priority="1172" operator="equal">
      <formula>"OPORTUNIDADE"</formula>
    </cfRule>
  </conditionalFormatting>
  <conditionalFormatting sqref="Y153">
    <cfRule type="cellIs" dxfId="1241" priority="1170" operator="equal">
      <formula>"NÃO"</formula>
    </cfRule>
    <cfRule type="cellIs" dxfId="1240" priority="1171" operator="equal">
      <formula>"SIM"</formula>
    </cfRule>
  </conditionalFormatting>
  <conditionalFormatting sqref="Y153">
    <cfRule type="cellIs" dxfId="1239" priority="1169" operator="equal">
      <formula>"OPORTUNIDADE"</formula>
    </cfRule>
  </conditionalFormatting>
  <conditionalFormatting sqref="Y153">
    <cfRule type="cellIs" dxfId="1238" priority="1167" operator="equal">
      <formula>"NÃO"</formula>
    </cfRule>
    <cfRule type="cellIs" dxfId="1237" priority="1168" operator="equal">
      <formula>"SIM"</formula>
    </cfRule>
  </conditionalFormatting>
  <conditionalFormatting sqref="Y153">
    <cfRule type="cellIs" dxfId="1236" priority="1166" operator="equal">
      <formula>"OPORTUNIDADE"</formula>
    </cfRule>
  </conditionalFormatting>
  <conditionalFormatting sqref="Y153">
    <cfRule type="cellIs" dxfId="1235" priority="1164" operator="equal">
      <formula>"NÃO"</formula>
    </cfRule>
    <cfRule type="cellIs" dxfId="1234" priority="1165" operator="equal">
      <formula>"SIM"</formula>
    </cfRule>
  </conditionalFormatting>
  <conditionalFormatting sqref="Y153">
    <cfRule type="cellIs" dxfId="1233" priority="1163" operator="equal">
      <formula>"OPORTUNIDADE"</formula>
    </cfRule>
  </conditionalFormatting>
  <conditionalFormatting sqref="Y153">
    <cfRule type="cellIs" dxfId="1232" priority="1161" operator="equal">
      <formula>"NÃO"</formula>
    </cfRule>
    <cfRule type="cellIs" dxfId="1231" priority="1162" operator="equal">
      <formula>"SIM"</formula>
    </cfRule>
  </conditionalFormatting>
  <conditionalFormatting sqref="Y153">
    <cfRule type="cellIs" dxfId="1230" priority="1160" operator="equal">
      <formula>"OPORTUNIDADE"</formula>
    </cfRule>
  </conditionalFormatting>
  <conditionalFormatting sqref="Y153">
    <cfRule type="cellIs" dxfId="1229" priority="1158" operator="equal">
      <formula>"NÃO"</formula>
    </cfRule>
    <cfRule type="cellIs" dxfId="1228" priority="1159" operator="equal">
      <formula>"SIM"</formula>
    </cfRule>
  </conditionalFormatting>
  <conditionalFormatting sqref="Y153">
    <cfRule type="cellIs" dxfId="1227" priority="1157" operator="equal">
      <formula>"OPORTUNIDADE"</formula>
    </cfRule>
  </conditionalFormatting>
  <conditionalFormatting sqref="Y153">
    <cfRule type="cellIs" dxfId="1226" priority="1155" operator="equal">
      <formula>"NÃO"</formula>
    </cfRule>
    <cfRule type="cellIs" dxfId="1225" priority="1156" operator="equal">
      <formula>"SIM"</formula>
    </cfRule>
  </conditionalFormatting>
  <conditionalFormatting sqref="Y153">
    <cfRule type="cellIs" dxfId="1224" priority="1154" operator="equal">
      <formula>"OPORTUNIDADE"</formula>
    </cfRule>
  </conditionalFormatting>
  <conditionalFormatting sqref="Y153">
    <cfRule type="cellIs" dxfId="1223" priority="1152" operator="equal">
      <formula>"NÃO"</formula>
    </cfRule>
    <cfRule type="cellIs" dxfId="1222" priority="1153" operator="equal">
      <formula>"SIM"</formula>
    </cfRule>
  </conditionalFormatting>
  <conditionalFormatting sqref="Y153">
    <cfRule type="cellIs" dxfId="1221" priority="1151" operator="equal">
      <formula>"OPORTUNIDADE"</formula>
    </cfRule>
  </conditionalFormatting>
  <conditionalFormatting sqref="Y153">
    <cfRule type="cellIs" dxfId="1220" priority="1149" operator="equal">
      <formula>"NÃO"</formula>
    </cfRule>
    <cfRule type="cellIs" dxfId="1219" priority="1150" operator="equal">
      <formula>"SIM"</formula>
    </cfRule>
  </conditionalFormatting>
  <conditionalFormatting sqref="Y153">
    <cfRule type="cellIs" dxfId="1218" priority="1148" operator="equal">
      <formula>"OPORTUNIDADE"</formula>
    </cfRule>
  </conditionalFormatting>
  <conditionalFormatting sqref="Y153">
    <cfRule type="cellIs" dxfId="1217" priority="1146" operator="equal">
      <formula>"NÃO"</formula>
    </cfRule>
    <cfRule type="cellIs" dxfId="1216" priority="1147" operator="equal">
      <formula>"SIM"</formula>
    </cfRule>
  </conditionalFormatting>
  <conditionalFormatting sqref="Y153">
    <cfRule type="cellIs" dxfId="1215" priority="1145" operator="equal">
      <formula>"OPORTUNIDADE"</formula>
    </cfRule>
  </conditionalFormatting>
  <conditionalFormatting sqref="Y153">
    <cfRule type="cellIs" dxfId="1214" priority="1143" operator="equal">
      <formula>"NÃO"</formula>
    </cfRule>
    <cfRule type="cellIs" dxfId="1213" priority="1144" operator="equal">
      <formula>"SIM"</formula>
    </cfRule>
  </conditionalFormatting>
  <conditionalFormatting sqref="Y153">
    <cfRule type="cellIs" dxfId="1212" priority="1142" operator="equal">
      <formula>"OPORTUNIDADE"</formula>
    </cfRule>
  </conditionalFormatting>
  <conditionalFormatting sqref="Y153">
    <cfRule type="cellIs" dxfId="1211" priority="1140" operator="equal">
      <formula>"NÃO"</formula>
    </cfRule>
    <cfRule type="cellIs" dxfId="1210" priority="1141" operator="equal">
      <formula>"SIM"</formula>
    </cfRule>
  </conditionalFormatting>
  <conditionalFormatting sqref="Y153">
    <cfRule type="cellIs" dxfId="1209" priority="1139" operator="equal">
      <formula>"OPORTUNIDADE"</formula>
    </cfRule>
  </conditionalFormatting>
  <conditionalFormatting sqref="Y153">
    <cfRule type="cellIs" dxfId="1208" priority="1137" operator="equal">
      <formula>"NÃO"</formula>
    </cfRule>
    <cfRule type="cellIs" dxfId="1207" priority="1138" operator="equal">
      <formula>"SIM"</formula>
    </cfRule>
  </conditionalFormatting>
  <conditionalFormatting sqref="Y153">
    <cfRule type="cellIs" dxfId="1206" priority="1136" operator="equal">
      <formula>"OPORTUNIDADE"</formula>
    </cfRule>
  </conditionalFormatting>
  <conditionalFormatting sqref="Y153">
    <cfRule type="cellIs" dxfId="1205" priority="1134" operator="equal">
      <formula>"NÃO"</formula>
    </cfRule>
    <cfRule type="cellIs" dxfId="1204" priority="1135" operator="equal">
      <formula>"SIM"</formula>
    </cfRule>
  </conditionalFormatting>
  <conditionalFormatting sqref="Y153">
    <cfRule type="cellIs" dxfId="1203" priority="1133" operator="equal">
      <formula>"OPORTUNIDADE"</formula>
    </cfRule>
  </conditionalFormatting>
  <conditionalFormatting sqref="Y153">
    <cfRule type="cellIs" dxfId="1202" priority="1131" operator="equal">
      <formula>"NÃO"</formula>
    </cfRule>
    <cfRule type="cellIs" dxfId="1201" priority="1132" operator="equal">
      <formula>"SIM"</formula>
    </cfRule>
  </conditionalFormatting>
  <conditionalFormatting sqref="Y153">
    <cfRule type="cellIs" dxfId="1200" priority="1130" operator="equal">
      <formula>"OPORTUNIDADE"</formula>
    </cfRule>
  </conditionalFormatting>
  <conditionalFormatting sqref="Y153">
    <cfRule type="cellIs" dxfId="1199" priority="1128" operator="equal">
      <formula>"NÃO"</formula>
    </cfRule>
    <cfRule type="cellIs" dxfId="1198" priority="1129" operator="equal">
      <formula>"SIM"</formula>
    </cfRule>
  </conditionalFormatting>
  <conditionalFormatting sqref="Y153">
    <cfRule type="cellIs" dxfId="1197" priority="1127" operator="equal">
      <formula>"OPORTUNIDADE"</formula>
    </cfRule>
  </conditionalFormatting>
  <conditionalFormatting sqref="Y153">
    <cfRule type="cellIs" dxfId="1196" priority="1125" operator="equal">
      <formula>"NÃO"</formula>
    </cfRule>
    <cfRule type="cellIs" dxfId="1195" priority="1126" operator="equal">
      <formula>"SIM"</formula>
    </cfRule>
  </conditionalFormatting>
  <conditionalFormatting sqref="Y153">
    <cfRule type="cellIs" dxfId="1194" priority="1124" operator="equal">
      <formula>"OPORTUNIDADE"</formula>
    </cfRule>
  </conditionalFormatting>
  <conditionalFormatting sqref="Y153">
    <cfRule type="cellIs" dxfId="1193" priority="1122" operator="equal">
      <formula>"NÃO"</formula>
    </cfRule>
    <cfRule type="cellIs" dxfId="1192" priority="1123" operator="equal">
      <formula>"SIM"</formula>
    </cfRule>
  </conditionalFormatting>
  <conditionalFormatting sqref="Y153">
    <cfRule type="cellIs" dxfId="1191" priority="1121" operator="equal">
      <formula>"OPORTUNIDADE"</formula>
    </cfRule>
  </conditionalFormatting>
  <conditionalFormatting sqref="Y153">
    <cfRule type="cellIs" dxfId="1190" priority="1119" operator="equal">
      <formula>"NÃO"</formula>
    </cfRule>
    <cfRule type="cellIs" dxfId="1189" priority="1120" operator="equal">
      <formula>"SIM"</formula>
    </cfRule>
  </conditionalFormatting>
  <conditionalFormatting sqref="Y153">
    <cfRule type="cellIs" dxfId="1188" priority="1118" operator="equal">
      <formula>"OPORTUNIDADE"</formula>
    </cfRule>
  </conditionalFormatting>
  <conditionalFormatting sqref="Y153">
    <cfRule type="cellIs" dxfId="1187" priority="1116" operator="equal">
      <formula>"NÃO"</formula>
    </cfRule>
    <cfRule type="cellIs" dxfId="1186" priority="1117" operator="equal">
      <formula>"SIM"</formula>
    </cfRule>
  </conditionalFormatting>
  <conditionalFormatting sqref="Y153">
    <cfRule type="cellIs" dxfId="1185" priority="1115" operator="equal">
      <formula>"OPORTUNIDADE"</formula>
    </cfRule>
  </conditionalFormatting>
  <conditionalFormatting sqref="Y153">
    <cfRule type="cellIs" dxfId="1184" priority="1113" operator="equal">
      <formula>"NÃO"</formula>
    </cfRule>
    <cfRule type="cellIs" dxfId="1183" priority="1114" operator="equal">
      <formula>"SIM"</formula>
    </cfRule>
  </conditionalFormatting>
  <conditionalFormatting sqref="Y153">
    <cfRule type="cellIs" dxfId="1182" priority="1112" operator="equal">
      <formula>"OPORTUNIDADE"</formula>
    </cfRule>
  </conditionalFormatting>
  <conditionalFormatting sqref="Y153">
    <cfRule type="cellIs" dxfId="1181" priority="1110" operator="equal">
      <formula>"NÃO"</formula>
    </cfRule>
    <cfRule type="cellIs" dxfId="1180" priority="1111" operator="equal">
      <formula>"SIM"</formula>
    </cfRule>
  </conditionalFormatting>
  <conditionalFormatting sqref="Y153">
    <cfRule type="cellIs" dxfId="1179" priority="1109" operator="equal">
      <formula>"OPORTUNIDADE"</formula>
    </cfRule>
  </conditionalFormatting>
  <conditionalFormatting sqref="Y153">
    <cfRule type="cellIs" dxfId="1178" priority="1107" operator="equal">
      <formula>"NÃO"</formula>
    </cfRule>
    <cfRule type="cellIs" dxfId="1177" priority="1108" operator="equal">
      <formula>"SIM"</formula>
    </cfRule>
  </conditionalFormatting>
  <conditionalFormatting sqref="Y153">
    <cfRule type="cellIs" dxfId="1176" priority="1106" operator="equal">
      <formula>"OPORTUNIDADE"</formula>
    </cfRule>
  </conditionalFormatting>
  <conditionalFormatting sqref="Y153">
    <cfRule type="cellIs" dxfId="1175" priority="1104" operator="equal">
      <formula>"NÃO"</formula>
    </cfRule>
    <cfRule type="cellIs" dxfId="1174" priority="1105" operator="equal">
      <formula>"SIM"</formula>
    </cfRule>
  </conditionalFormatting>
  <conditionalFormatting sqref="Y153">
    <cfRule type="cellIs" dxfId="1173" priority="1103" operator="equal">
      <formula>"OPORTUNIDADE"</formula>
    </cfRule>
  </conditionalFormatting>
  <conditionalFormatting sqref="Y153">
    <cfRule type="cellIs" dxfId="1172" priority="1101" operator="equal">
      <formula>"NÃO"</formula>
    </cfRule>
    <cfRule type="cellIs" dxfId="1171" priority="1102" operator="equal">
      <formula>"SIM"</formula>
    </cfRule>
  </conditionalFormatting>
  <conditionalFormatting sqref="Y153">
    <cfRule type="cellIs" dxfId="1170" priority="1100" operator="equal">
      <formula>"OPORTUNIDADE"</formula>
    </cfRule>
  </conditionalFormatting>
  <conditionalFormatting sqref="Y153">
    <cfRule type="cellIs" dxfId="1169" priority="1098" operator="equal">
      <formula>"NÃO"</formula>
    </cfRule>
    <cfRule type="cellIs" dxfId="1168" priority="1099" operator="equal">
      <formula>"SIM"</formula>
    </cfRule>
  </conditionalFormatting>
  <conditionalFormatting sqref="Y153">
    <cfRule type="cellIs" dxfId="1167" priority="1097" operator="equal">
      <formula>"OPORTUNIDADE"</formula>
    </cfRule>
  </conditionalFormatting>
  <conditionalFormatting sqref="Y153">
    <cfRule type="cellIs" dxfId="1166" priority="1095" operator="equal">
      <formula>"NÃO"</formula>
    </cfRule>
    <cfRule type="cellIs" dxfId="1165" priority="1096" operator="equal">
      <formula>"SIM"</formula>
    </cfRule>
  </conditionalFormatting>
  <conditionalFormatting sqref="Y153">
    <cfRule type="cellIs" dxfId="1164" priority="1094" operator="equal">
      <formula>"OPORTUNIDADE"</formula>
    </cfRule>
  </conditionalFormatting>
  <conditionalFormatting sqref="Y153">
    <cfRule type="cellIs" dxfId="1163" priority="1092" operator="equal">
      <formula>"NÃO"</formula>
    </cfRule>
    <cfRule type="cellIs" dxfId="1162" priority="1093" operator="equal">
      <formula>"SIM"</formula>
    </cfRule>
  </conditionalFormatting>
  <conditionalFormatting sqref="Y153">
    <cfRule type="cellIs" dxfId="1161" priority="1091" operator="equal">
      <formula>"OPORTUNIDADE"</formula>
    </cfRule>
  </conditionalFormatting>
  <conditionalFormatting sqref="Y153">
    <cfRule type="cellIs" dxfId="1160" priority="1089" operator="equal">
      <formula>"NÃO"</formula>
    </cfRule>
    <cfRule type="cellIs" dxfId="1159" priority="1090" operator="equal">
      <formula>"SIM"</formula>
    </cfRule>
  </conditionalFormatting>
  <conditionalFormatting sqref="Y153">
    <cfRule type="cellIs" dxfId="1158" priority="1088" operator="equal">
      <formula>"OPORTUNIDADE"</formula>
    </cfRule>
  </conditionalFormatting>
  <conditionalFormatting sqref="Y153">
    <cfRule type="cellIs" dxfId="1157" priority="1086" operator="equal">
      <formula>"NÃO"</formula>
    </cfRule>
    <cfRule type="cellIs" dxfId="1156" priority="1087" operator="equal">
      <formula>"SIM"</formula>
    </cfRule>
  </conditionalFormatting>
  <conditionalFormatting sqref="Y153">
    <cfRule type="cellIs" dxfId="1155" priority="1085" operator="equal">
      <formula>"OPORTUNIDADE"</formula>
    </cfRule>
  </conditionalFormatting>
  <conditionalFormatting sqref="Y153">
    <cfRule type="cellIs" dxfId="1154" priority="1083" operator="equal">
      <formula>"NÃO"</formula>
    </cfRule>
    <cfRule type="cellIs" dxfId="1153" priority="1084" operator="equal">
      <formula>"SIM"</formula>
    </cfRule>
  </conditionalFormatting>
  <conditionalFormatting sqref="Y153">
    <cfRule type="cellIs" dxfId="1152" priority="1082" operator="equal">
      <formula>"OPORTUNIDADE"</formula>
    </cfRule>
  </conditionalFormatting>
  <conditionalFormatting sqref="Y153">
    <cfRule type="cellIs" dxfId="1151" priority="1080" operator="equal">
      <formula>"NÃO"</formula>
    </cfRule>
    <cfRule type="cellIs" dxfId="1150" priority="1081" operator="equal">
      <formula>"SIM"</formula>
    </cfRule>
  </conditionalFormatting>
  <conditionalFormatting sqref="Y153">
    <cfRule type="cellIs" dxfId="1149" priority="1079" operator="equal">
      <formula>"OPORTUNIDADE"</formula>
    </cfRule>
  </conditionalFormatting>
  <conditionalFormatting sqref="Y153">
    <cfRule type="cellIs" dxfId="1148" priority="1077" operator="equal">
      <formula>"NÃO"</formula>
    </cfRule>
    <cfRule type="cellIs" dxfId="1147" priority="1078" operator="equal">
      <formula>"SIM"</formula>
    </cfRule>
  </conditionalFormatting>
  <conditionalFormatting sqref="BJ129:BK129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46" priority="1064" operator="equal">
      <formula>"OPORTUNIDADE"</formula>
    </cfRule>
  </conditionalFormatting>
  <conditionalFormatting sqref="Y144">
    <cfRule type="cellIs" dxfId="1145" priority="1062" operator="equal">
      <formula>"NÃO"</formula>
    </cfRule>
    <cfRule type="cellIs" dxfId="1144" priority="1063" operator="equal">
      <formula>"SIM"</formula>
    </cfRule>
  </conditionalFormatting>
  <conditionalFormatting sqref="Z144">
    <cfRule type="cellIs" dxfId="1143" priority="1061" operator="equal">
      <formula>"OPORTUNIDADE"</formula>
    </cfRule>
  </conditionalFormatting>
  <conditionalFormatting sqref="Z144">
    <cfRule type="cellIs" dxfId="1142" priority="1059" operator="equal">
      <formula>"NÃO"</formula>
    </cfRule>
    <cfRule type="cellIs" dxfId="1141" priority="1060" operator="equal">
      <formula>"SIM"</formula>
    </cfRule>
  </conditionalFormatting>
  <conditionalFormatting sqref="Y144">
    <cfRule type="cellIs" dxfId="1140" priority="1058" operator="equal">
      <formula>"OPORTUNIDADE"</formula>
    </cfRule>
  </conditionalFormatting>
  <conditionalFormatting sqref="Y144">
    <cfRule type="cellIs" dxfId="1139" priority="1056" operator="equal">
      <formula>"NÃO"</formula>
    </cfRule>
    <cfRule type="cellIs" dxfId="1138" priority="1057" operator="equal">
      <formula>"SIM"</formula>
    </cfRule>
  </conditionalFormatting>
  <conditionalFormatting sqref="Y144">
    <cfRule type="cellIs" dxfId="1137" priority="1055" operator="equal">
      <formula>"OPORTUNIDADE"</formula>
    </cfRule>
  </conditionalFormatting>
  <conditionalFormatting sqref="Y144">
    <cfRule type="cellIs" dxfId="1136" priority="1053" operator="equal">
      <formula>"NÃO"</formula>
    </cfRule>
    <cfRule type="cellIs" dxfId="1135" priority="1054" operator="equal">
      <formula>"SIM"</formula>
    </cfRule>
  </conditionalFormatting>
  <conditionalFormatting sqref="Z144">
    <cfRule type="cellIs" dxfId="1134" priority="1052" operator="equal">
      <formula>"OPORTUNIDADE"</formula>
    </cfRule>
  </conditionalFormatting>
  <conditionalFormatting sqref="Z144">
    <cfRule type="cellIs" dxfId="1133" priority="1050" operator="equal">
      <formula>"NÃO"</formula>
    </cfRule>
    <cfRule type="cellIs" dxfId="1132" priority="1051" operator="equal">
      <formula>"SIM"</formula>
    </cfRule>
  </conditionalFormatting>
  <conditionalFormatting sqref="Y144">
    <cfRule type="cellIs" dxfId="1131" priority="1049" operator="equal">
      <formula>"OPORTUNIDADE"</formula>
    </cfRule>
  </conditionalFormatting>
  <conditionalFormatting sqref="Y144">
    <cfRule type="cellIs" dxfId="1130" priority="1047" operator="equal">
      <formula>"NÃO"</formula>
    </cfRule>
    <cfRule type="cellIs" dxfId="1129" priority="1048" operator="equal">
      <formula>"SIM"</formula>
    </cfRule>
  </conditionalFormatting>
  <conditionalFormatting sqref="Z144">
    <cfRule type="cellIs" dxfId="1128" priority="1046" operator="equal">
      <formula>"OPORTUNIDADE"</formula>
    </cfRule>
  </conditionalFormatting>
  <conditionalFormatting sqref="Z144">
    <cfRule type="cellIs" dxfId="1127" priority="1044" operator="equal">
      <formula>"NÃO"</formula>
    </cfRule>
    <cfRule type="cellIs" dxfId="1126" priority="1045" operator="equal">
      <formula>"SIM"</formula>
    </cfRule>
  </conditionalFormatting>
  <conditionalFormatting sqref="Z144">
    <cfRule type="cellIs" dxfId="1125" priority="1043" operator="equal">
      <formula>"OPORTUNIDADE"</formula>
    </cfRule>
  </conditionalFormatting>
  <conditionalFormatting sqref="Z144">
    <cfRule type="cellIs" dxfId="1124" priority="1041" operator="equal">
      <formula>"NÃO"</formula>
    </cfRule>
    <cfRule type="cellIs" dxfId="1123" priority="1042" operator="equal">
      <formula>"SIM"</formula>
    </cfRule>
  </conditionalFormatting>
  <conditionalFormatting sqref="Y144">
    <cfRule type="cellIs" dxfId="1122" priority="1040" operator="equal">
      <formula>"OPORTUNIDADE"</formula>
    </cfRule>
  </conditionalFormatting>
  <conditionalFormatting sqref="Y144">
    <cfRule type="cellIs" dxfId="1121" priority="1038" operator="equal">
      <formula>"NÃO"</formula>
    </cfRule>
    <cfRule type="cellIs" dxfId="1120" priority="1039" operator="equal">
      <formula>"SIM"</formula>
    </cfRule>
  </conditionalFormatting>
  <conditionalFormatting sqref="Y149">
    <cfRule type="cellIs" dxfId="1119" priority="1037" operator="equal">
      <formula>"OPORTUNIDADE"</formula>
    </cfRule>
  </conditionalFormatting>
  <conditionalFormatting sqref="Y149">
    <cfRule type="cellIs" dxfId="1118" priority="1035" operator="equal">
      <formula>"NÃO"</formula>
    </cfRule>
    <cfRule type="cellIs" dxfId="1117" priority="1036" operator="equal">
      <formula>"SIM"</formula>
    </cfRule>
  </conditionalFormatting>
  <conditionalFormatting sqref="Y149">
    <cfRule type="cellIs" dxfId="1116" priority="1034" operator="equal">
      <formula>"OPORTUNIDADE"</formula>
    </cfRule>
  </conditionalFormatting>
  <conditionalFormatting sqref="Y149">
    <cfRule type="cellIs" dxfId="1115" priority="1032" operator="equal">
      <formula>"NÃO"</formula>
    </cfRule>
    <cfRule type="cellIs" dxfId="1114" priority="1033" operator="equal">
      <formula>"SIM"</formula>
    </cfRule>
  </conditionalFormatting>
  <conditionalFormatting sqref="Y149">
    <cfRule type="cellIs" dxfId="1113" priority="1031" operator="equal">
      <formula>"OPORTUNIDADE"</formula>
    </cfRule>
  </conditionalFormatting>
  <conditionalFormatting sqref="Y149">
    <cfRule type="cellIs" dxfId="1112" priority="1029" operator="equal">
      <formula>"NÃO"</formula>
    </cfRule>
    <cfRule type="cellIs" dxfId="1111" priority="1030" operator="equal">
      <formula>"SIM"</formula>
    </cfRule>
  </conditionalFormatting>
  <conditionalFormatting sqref="Y149">
    <cfRule type="cellIs" dxfId="1110" priority="1028" operator="equal">
      <formula>"OPORTUNIDADE"</formula>
    </cfRule>
  </conditionalFormatting>
  <conditionalFormatting sqref="Y149">
    <cfRule type="cellIs" dxfId="1109" priority="1026" operator="equal">
      <formula>"NÃO"</formula>
    </cfRule>
    <cfRule type="cellIs" dxfId="1108" priority="1027" operator="equal">
      <formula>"SIM"</formula>
    </cfRule>
  </conditionalFormatting>
  <conditionalFormatting sqref="Z149">
    <cfRule type="cellIs" dxfId="1107" priority="1025" operator="equal">
      <formula>"OPORTUNIDADE"</formula>
    </cfRule>
  </conditionalFormatting>
  <conditionalFormatting sqref="Z149">
    <cfRule type="cellIs" dxfId="1106" priority="1023" operator="equal">
      <formula>"NÃO"</formula>
    </cfRule>
    <cfRule type="cellIs" dxfId="1105" priority="1024" operator="equal">
      <formula>"SIM"</formula>
    </cfRule>
  </conditionalFormatting>
  <conditionalFormatting sqref="Z149">
    <cfRule type="cellIs" dxfId="1104" priority="1022" operator="equal">
      <formula>"OPORTUNIDADE"</formula>
    </cfRule>
  </conditionalFormatting>
  <conditionalFormatting sqref="Z149">
    <cfRule type="cellIs" dxfId="1103" priority="1020" operator="equal">
      <formula>"NÃO"</formula>
    </cfRule>
    <cfRule type="cellIs" dxfId="1102" priority="1021" operator="equal">
      <formula>"SIM"</formula>
    </cfRule>
  </conditionalFormatting>
  <conditionalFormatting sqref="Y149">
    <cfRule type="cellIs" dxfId="1101" priority="1019" operator="equal">
      <formula>"OPORTUNIDADE"</formula>
    </cfRule>
  </conditionalFormatting>
  <conditionalFormatting sqref="Y149">
    <cfRule type="cellIs" dxfId="1100" priority="1017" operator="equal">
      <formula>"NÃO"</formula>
    </cfRule>
    <cfRule type="cellIs" dxfId="1099" priority="1018" operator="equal">
      <formula>"SIM"</formula>
    </cfRule>
  </conditionalFormatting>
  <conditionalFormatting sqref="Z149">
    <cfRule type="cellIs" dxfId="1098" priority="1016" operator="equal">
      <formula>"OPORTUNIDADE"</formula>
    </cfRule>
  </conditionalFormatting>
  <conditionalFormatting sqref="Z149">
    <cfRule type="cellIs" dxfId="1097" priority="1014" operator="equal">
      <formula>"NÃO"</formula>
    </cfRule>
    <cfRule type="cellIs" dxfId="1096" priority="1015" operator="equal">
      <formula>"SIM"</formula>
    </cfRule>
  </conditionalFormatting>
  <conditionalFormatting sqref="Y149">
    <cfRule type="cellIs" dxfId="1095" priority="1013" operator="equal">
      <formula>"OPORTUNIDADE"</formula>
    </cfRule>
  </conditionalFormatting>
  <conditionalFormatting sqref="Y149">
    <cfRule type="cellIs" dxfId="1094" priority="1011" operator="equal">
      <formula>"NÃO"</formula>
    </cfRule>
    <cfRule type="cellIs" dxfId="1093" priority="1012" operator="equal">
      <formula>"SIM"</formula>
    </cfRule>
  </conditionalFormatting>
  <conditionalFormatting sqref="Z149">
    <cfRule type="cellIs" dxfId="1092" priority="1010" operator="equal">
      <formula>"OPORTUNIDADE"</formula>
    </cfRule>
  </conditionalFormatting>
  <conditionalFormatting sqref="Z149">
    <cfRule type="cellIs" dxfId="1091" priority="1008" operator="equal">
      <formula>"NÃO"</formula>
    </cfRule>
    <cfRule type="cellIs" dxfId="1090" priority="1009" operator="equal">
      <formula>"SIM"</formula>
    </cfRule>
  </conditionalFormatting>
  <conditionalFormatting sqref="Z149">
    <cfRule type="cellIs" dxfId="1089" priority="1007" operator="equal">
      <formula>"OPORTUNIDADE"</formula>
    </cfRule>
  </conditionalFormatting>
  <conditionalFormatting sqref="Z149">
    <cfRule type="cellIs" dxfId="1088" priority="1005" operator="equal">
      <formula>"NÃO"</formula>
    </cfRule>
    <cfRule type="cellIs" dxfId="1087" priority="1006" operator="equal">
      <formula>"SIM"</formula>
    </cfRule>
  </conditionalFormatting>
  <conditionalFormatting sqref="Z149">
    <cfRule type="cellIs" dxfId="1086" priority="1004" operator="equal">
      <formula>"OPORTUNIDADE"</formula>
    </cfRule>
  </conditionalFormatting>
  <conditionalFormatting sqref="Z149">
    <cfRule type="cellIs" dxfId="1085" priority="1002" operator="equal">
      <formula>"NÃO"</formula>
    </cfRule>
    <cfRule type="cellIs" dxfId="1084" priority="1003" operator="equal">
      <formula>"SIM"</formula>
    </cfRule>
  </conditionalFormatting>
  <conditionalFormatting sqref="Z149">
    <cfRule type="cellIs" dxfId="1083" priority="1001" operator="equal">
      <formula>"OPORTUNIDADE"</formula>
    </cfRule>
  </conditionalFormatting>
  <conditionalFormatting sqref="Z149">
    <cfRule type="cellIs" dxfId="1082" priority="999" operator="equal">
      <formula>"NÃO"</formula>
    </cfRule>
    <cfRule type="cellIs" dxfId="1081" priority="1000" operator="equal">
      <formula>"SIM"</formula>
    </cfRule>
  </conditionalFormatting>
  <conditionalFormatting sqref="Y149">
    <cfRule type="cellIs" dxfId="1080" priority="998" operator="equal">
      <formula>"OPORTUNIDADE"</formula>
    </cfRule>
  </conditionalFormatting>
  <conditionalFormatting sqref="Y149">
    <cfRule type="cellIs" dxfId="1079" priority="996" operator="equal">
      <formula>"NÃO"</formula>
    </cfRule>
    <cfRule type="cellIs" dxfId="1078" priority="997" operator="equal">
      <formula>"SIM"</formula>
    </cfRule>
  </conditionalFormatting>
  <conditionalFormatting sqref="Y149">
    <cfRule type="cellIs" dxfId="1077" priority="995" operator="equal">
      <formula>"OPORTUNIDADE"</formula>
    </cfRule>
  </conditionalFormatting>
  <conditionalFormatting sqref="Y149">
    <cfRule type="cellIs" dxfId="1076" priority="993" operator="equal">
      <formula>"NÃO"</formula>
    </cfRule>
    <cfRule type="cellIs" dxfId="1075" priority="994" operator="equal">
      <formula>"SIM"</formula>
    </cfRule>
  </conditionalFormatting>
  <conditionalFormatting sqref="Y149">
    <cfRule type="cellIs" dxfId="1074" priority="992" operator="equal">
      <formula>"OPORTUNIDADE"</formula>
    </cfRule>
  </conditionalFormatting>
  <conditionalFormatting sqref="Y149">
    <cfRule type="cellIs" dxfId="1073" priority="990" operator="equal">
      <formula>"NÃO"</formula>
    </cfRule>
    <cfRule type="cellIs" dxfId="1072" priority="991" operator="equal">
      <formula>"SIM"</formula>
    </cfRule>
  </conditionalFormatting>
  <conditionalFormatting sqref="Y149">
    <cfRule type="cellIs" dxfId="1071" priority="989" operator="equal">
      <formula>"OPORTUNIDADE"</formula>
    </cfRule>
  </conditionalFormatting>
  <conditionalFormatting sqref="Y149">
    <cfRule type="cellIs" dxfId="1070" priority="987" operator="equal">
      <formula>"NÃO"</formula>
    </cfRule>
    <cfRule type="cellIs" dxfId="1069" priority="988" operator="equal">
      <formula>"SIM"</formula>
    </cfRule>
  </conditionalFormatting>
  <conditionalFormatting sqref="Y152">
    <cfRule type="cellIs" dxfId="1068" priority="986" operator="equal">
      <formula>"OPORTUNIDADE"</formula>
    </cfRule>
  </conditionalFormatting>
  <conditionalFormatting sqref="Y152">
    <cfRule type="cellIs" dxfId="1067" priority="984" operator="equal">
      <formula>"NÃO"</formula>
    </cfRule>
    <cfRule type="cellIs" dxfId="1066" priority="985" operator="equal">
      <formula>"SIM"</formula>
    </cfRule>
  </conditionalFormatting>
  <conditionalFormatting sqref="Y152">
    <cfRule type="cellIs" dxfId="1065" priority="983" operator="equal">
      <formula>"OPORTUNIDADE"</formula>
    </cfRule>
  </conditionalFormatting>
  <conditionalFormatting sqref="Y152">
    <cfRule type="cellIs" dxfId="1064" priority="981" operator="equal">
      <formula>"NÃO"</formula>
    </cfRule>
    <cfRule type="cellIs" dxfId="1063" priority="982" operator="equal">
      <formula>"SIM"</formula>
    </cfRule>
  </conditionalFormatting>
  <conditionalFormatting sqref="Y152">
    <cfRule type="cellIs" dxfId="1062" priority="980" operator="equal">
      <formula>"OPORTUNIDADE"</formula>
    </cfRule>
  </conditionalFormatting>
  <conditionalFormatting sqref="Y152">
    <cfRule type="cellIs" dxfId="1061" priority="978" operator="equal">
      <formula>"NÃO"</formula>
    </cfRule>
    <cfRule type="cellIs" dxfId="1060" priority="979" operator="equal">
      <formula>"SIM"</formula>
    </cfRule>
  </conditionalFormatting>
  <conditionalFormatting sqref="Y152">
    <cfRule type="cellIs" dxfId="1059" priority="977" operator="equal">
      <formula>"OPORTUNIDADE"</formula>
    </cfRule>
  </conditionalFormatting>
  <conditionalFormatting sqref="Y152">
    <cfRule type="cellIs" dxfId="1058" priority="975" operator="equal">
      <formula>"NÃO"</formula>
    </cfRule>
    <cfRule type="cellIs" dxfId="1057" priority="976" operator="equal">
      <formula>"SIM"</formula>
    </cfRule>
  </conditionalFormatting>
  <conditionalFormatting sqref="Y152">
    <cfRule type="cellIs" dxfId="1056" priority="974" operator="equal">
      <formula>"OPORTUNIDADE"</formula>
    </cfRule>
  </conditionalFormatting>
  <conditionalFormatting sqref="Y152">
    <cfRule type="cellIs" dxfId="1055" priority="972" operator="equal">
      <formula>"NÃO"</formula>
    </cfRule>
    <cfRule type="cellIs" dxfId="1054" priority="973" operator="equal">
      <formula>"SIM"</formula>
    </cfRule>
  </conditionalFormatting>
  <conditionalFormatting sqref="Y152">
    <cfRule type="cellIs" dxfId="1053" priority="971" operator="equal">
      <formula>"OPORTUNIDADE"</formula>
    </cfRule>
  </conditionalFormatting>
  <conditionalFormatting sqref="Y152">
    <cfRule type="cellIs" dxfId="1052" priority="969" operator="equal">
      <formula>"NÃO"</formula>
    </cfRule>
    <cfRule type="cellIs" dxfId="1051" priority="970" operator="equal">
      <formula>"SIM"</formula>
    </cfRule>
  </conditionalFormatting>
  <conditionalFormatting sqref="Y152">
    <cfRule type="cellIs" dxfId="1050" priority="968" operator="equal">
      <formula>"OPORTUNIDADE"</formula>
    </cfRule>
  </conditionalFormatting>
  <conditionalFormatting sqref="Y152">
    <cfRule type="cellIs" dxfId="1049" priority="966" operator="equal">
      <formula>"NÃO"</formula>
    </cfRule>
    <cfRule type="cellIs" dxfId="1048" priority="967" operator="equal">
      <formula>"SIM"</formula>
    </cfRule>
  </conditionalFormatting>
  <conditionalFormatting sqref="Y152">
    <cfRule type="cellIs" dxfId="1047" priority="965" operator="equal">
      <formula>"OPORTUNIDADE"</formula>
    </cfRule>
  </conditionalFormatting>
  <conditionalFormatting sqref="Y152">
    <cfRule type="cellIs" dxfId="1046" priority="963" operator="equal">
      <formula>"NÃO"</formula>
    </cfRule>
    <cfRule type="cellIs" dxfId="1045" priority="964" operator="equal">
      <formula>"SIM"</formula>
    </cfRule>
  </conditionalFormatting>
  <conditionalFormatting sqref="Y152">
    <cfRule type="cellIs" dxfId="1044" priority="962" operator="equal">
      <formula>"OPORTUNIDADE"</formula>
    </cfRule>
  </conditionalFormatting>
  <conditionalFormatting sqref="Y152">
    <cfRule type="cellIs" dxfId="1043" priority="960" operator="equal">
      <formula>"NÃO"</formula>
    </cfRule>
    <cfRule type="cellIs" dxfId="1042" priority="961" operator="equal">
      <formula>"SIM"</formula>
    </cfRule>
  </conditionalFormatting>
  <conditionalFormatting sqref="Y152">
    <cfRule type="cellIs" dxfId="1041" priority="959" operator="equal">
      <formula>"OPORTUNIDADE"</formula>
    </cfRule>
  </conditionalFormatting>
  <conditionalFormatting sqref="Y152">
    <cfRule type="cellIs" dxfId="1040" priority="957" operator="equal">
      <formula>"NÃO"</formula>
    </cfRule>
    <cfRule type="cellIs" dxfId="1039" priority="958" operator="equal">
      <formula>"SIM"</formula>
    </cfRule>
  </conditionalFormatting>
  <conditionalFormatting sqref="Y152">
    <cfRule type="cellIs" dxfId="1038" priority="956" operator="equal">
      <formula>"OPORTUNIDADE"</formula>
    </cfRule>
  </conditionalFormatting>
  <conditionalFormatting sqref="Y152">
    <cfRule type="cellIs" dxfId="1037" priority="954" operator="equal">
      <formula>"NÃO"</formula>
    </cfRule>
    <cfRule type="cellIs" dxfId="1036" priority="955" operator="equal">
      <formula>"SIM"</formula>
    </cfRule>
  </conditionalFormatting>
  <conditionalFormatting sqref="Y152">
    <cfRule type="cellIs" dxfId="1035" priority="953" operator="equal">
      <formula>"OPORTUNIDADE"</formula>
    </cfRule>
  </conditionalFormatting>
  <conditionalFormatting sqref="Y152">
    <cfRule type="cellIs" dxfId="1034" priority="951" operator="equal">
      <formula>"NÃO"</formula>
    </cfRule>
    <cfRule type="cellIs" dxfId="1033" priority="952" operator="equal">
      <formula>"SIM"</formula>
    </cfRule>
  </conditionalFormatting>
  <conditionalFormatting sqref="Y152">
    <cfRule type="cellIs" dxfId="1032" priority="950" operator="equal">
      <formula>"OPORTUNIDADE"</formula>
    </cfRule>
  </conditionalFormatting>
  <conditionalFormatting sqref="Y152">
    <cfRule type="cellIs" dxfId="1031" priority="948" operator="equal">
      <formula>"NÃO"</formula>
    </cfRule>
    <cfRule type="cellIs" dxfId="1030" priority="949" operator="equal">
      <formula>"SIM"</formula>
    </cfRule>
  </conditionalFormatting>
  <conditionalFormatting sqref="Y152">
    <cfRule type="cellIs" dxfId="1029" priority="947" operator="equal">
      <formula>"OPORTUNIDADE"</formula>
    </cfRule>
  </conditionalFormatting>
  <conditionalFormatting sqref="Y152">
    <cfRule type="cellIs" dxfId="1028" priority="945" operator="equal">
      <formula>"NÃO"</formula>
    </cfRule>
    <cfRule type="cellIs" dxfId="1027" priority="946" operator="equal">
      <formula>"SIM"</formula>
    </cfRule>
  </conditionalFormatting>
  <conditionalFormatting sqref="Y152">
    <cfRule type="cellIs" dxfId="1026" priority="944" operator="equal">
      <formula>"OPORTUNIDADE"</formula>
    </cfRule>
  </conditionalFormatting>
  <conditionalFormatting sqref="Y152">
    <cfRule type="cellIs" dxfId="1025" priority="942" operator="equal">
      <formula>"NÃO"</formula>
    </cfRule>
    <cfRule type="cellIs" dxfId="1024" priority="943" operator="equal">
      <formula>"SIM"</formula>
    </cfRule>
  </conditionalFormatting>
  <conditionalFormatting sqref="Y152">
    <cfRule type="cellIs" dxfId="1023" priority="941" operator="equal">
      <formula>"OPORTUNIDADE"</formula>
    </cfRule>
  </conditionalFormatting>
  <conditionalFormatting sqref="Y152">
    <cfRule type="cellIs" dxfId="1022" priority="939" operator="equal">
      <formula>"NÃO"</formula>
    </cfRule>
    <cfRule type="cellIs" dxfId="1021" priority="940" operator="equal">
      <formula>"SIM"</formula>
    </cfRule>
  </conditionalFormatting>
  <conditionalFormatting sqref="Y152">
    <cfRule type="cellIs" dxfId="1020" priority="938" operator="equal">
      <formula>"OPORTUNIDADE"</formula>
    </cfRule>
  </conditionalFormatting>
  <conditionalFormatting sqref="Y152">
    <cfRule type="cellIs" dxfId="1019" priority="936" operator="equal">
      <formula>"NÃO"</formula>
    </cfRule>
    <cfRule type="cellIs" dxfId="1018" priority="937" operator="equal">
      <formula>"SIM"</formula>
    </cfRule>
  </conditionalFormatting>
  <conditionalFormatting sqref="Y152">
    <cfRule type="cellIs" dxfId="1017" priority="935" operator="equal">
      <formula>"OPORTUNIDADE"</formula>
    </cfRule>
  </conditionalFormatting>
  <conditionalFormatting sqref="Y152">
    <cfRule type="cellIs" dxfId="1016" priority="933" operator="equal">
      <formula>"NÃO"</formula>
    </cfRule>
    <cfRule type="cellIs" dxfId="1015" priority="934" operator="equal">
      <formula>"SIM"</formula>
    </cfRule>
  </conditionalFormatting>
  <conditionalFormatting sqref="Y152">
    <cfRule type="cellIs" dxfId="1014" priority="932" operator="equal">
      <formula>"OPORTUNIDADE"</formula>
    </cfRule>
  </conditionalFormatting>
  <conditionalFormatting sqref="Y152">
    <cfRule type="cellIs" dxfId="1013" priority="930" operator="equal">
      <formula>"NÃO"</formula>
    </cfRule>
    <cfRule type="cellIs" dxfId="1012" priority="931" operator="equal">
      <formula>"SIM"</formula>
    </cfRule>
  </conditionalFormatting>
  <conditionalFormatting sqref="Y152">
    <cfRule type="cellIs" dxfId="1011" priority="929" operator="equal">
      <formula>"OPORTUNIDADE"</formula>
    </cfRule>
  </conditionalFormatting>
  <conditionalFormatting sqref="Y152">
    <cfRule type="cellIs" dxfId="1010" priority="927" operator="equal">
      <formula>"NÃO"</formula>
    </cfRule>
    <cfRule type="cellIs" dxfId="1009" priority="928" operator="equal">
      <formula>"SIM"</formula>
    </cfRule>
  </conditionalFormatting>
  <conditionalFormatting sqref="Y152">
    <cfRule type="cellIs" dxfId="1008" priority="926" operator="equal">
      <formula>"OPORTUNIDADE"</formula>
    </cfRule>
  </conditionalFormatting>
  <conditionalFormatting sqref="Y152">
    <cfRule type="cellIs" dxfId="1007" priority="924" operator="equal">
      <formula>"NÃO"</formula>
    </cfRule>
    <cfRule type="cellIs" dxfId="1006" priority="925" operator="equal">
      <formula>"SIM"</formula>
    </cfRule>
  </conditionalFormatting>
  <conditionalFormatting sqref="Y152">
    <cfRule type="cellIs" dxfId="1005" priority="923" operator="equal">
      <formula>"OPORTUNIDADE"</formula>
    </cfRule>
  </conditionalFormatting>
  <conditionalFormatting sqref="Y152">
    <cfRule type="cellIs" dxfId="1004" priority="921" operator="equal">
      <formula>"NÃO"</formula>
    </cfRule>
    <cfRule type="cellIs" dxfId="1003" priority="922" operator="equal">
      <formula>"SIM"</formula>
    </cfRule>
  </conditionalFormatting>
  <conditionalFormatting sqref="Y152">
    <cfRule type="cellIs" dxfId="1002" priority="920" operator="equal">
      <formula>"OPORTUNIDADE"</formula>
    </cfRule>
  </conditionalFormatting>
  <conditionalFormatting sqref="Y152">
    <cfRule type="cellIs" dxfId="1001" priority="918" operator="equal">
      <formula>"NÃO"</formula>
    </cfRule>
    <cfRule type="cellIs" dxfId="1000" priority="919" operator="equal">
      <formula>"SIM"</formula>
    </cfRule>
  </conditionalFormatting>
  <conditionalFormatting sqref="Y152">
    <cfRule type="cellIs" dxfId="999" priority="917" operator="equal">
      <formula>"OPORTUNIDADE"</formula>
    </cfRule>
  </conditionalFormatting>
  <conditionalFormatting sqref="Y152">
    <cfRule type="cellIs" dxfId="998" priority="915" operator="equal">
      <formula>"NÃO"</formula>
    </cfRule>
    <cfRule type="cellIs" dxfId="997" priority="916" operator="equal">
      <formula>"SIM"</formula>
    </cfRule>
  </conditionalFormatting>
  <conditionalFormatting sqref="Y152">
    <cfRule type="cellIs" dxfId="996" priority="914" operator="equal">
      <formula>"OPORTUNIDADE"</formula>
    </cfRule>
  </conditionalFormatting>
  <conditionalFormatting sqref="Y152">
    <cfRule type="cellIs" dxfId="995" priority="912" operator="equal">
      <formula>"NÃO"</formula>
    </cfRule>
    <cfRule type="cellIs" dxfId="994" priority="913" operator="equal">
      <formula>"SIM"</formula>
    </cfRule>
  </conditionalFormatting>
  <conditionalFormatting sqref="Y152">
    <cfRule type="cellIs" dxfId="993" priority="911" operator="equal">
      <formula>"OPORTUNIDADE"</formula>
    </cfRule>
  </conditionalFormatting>
  <conditionalFormatting sqref="Y152">
    <cfRule type="cellIs" dxfId="992" priority="909" operator="equal">
      <formula>"NÃO"</formula>
    </cfRule>
    <cfRule type="cellIs" dxfId="991" priority="910" operator="equal">
      <formula>"SIM"</formula>
    </cfRule>
  </conditionalFormatting>
  <conditionalFormatting sqref="Y152">
    <cfRule type="cellIs" dxfId="990" priority="908" operator="equal">
      <formula>"OPORTUNIDADE"</formula>
    </cfRule>
  </conditionalFormatting>
  <conditionalFormatting sqref="Y152">
    <cfRule type="cellIs" dxfId="989" priority="906" operator="equal">
      <formula>"NÃO"</formula>
    </cfRule>
    <cfRule type="cellIs" dxfId="988" priority="907" operator="equal">
      <formula>"SIM"</formula>
    </cfRule>
  </conditionalFormatting>
  <conditionalFormatting sqref="Y152">
    <cfRule type="cellIs" dxfId="987" priority="905" operator="equal">
      <formula>"OPORTUNIDADE"</formula>
    </cfRule>
  </conditionalFormatting>
  <conditionalFormatting sqref="Y152">
    <cfRule type="cellIs" dxfId="986" priority="903" operator="equal">
      <formula>"NÃO"</formula>
    </cfRule>
    <cfRule type="cellIs" dxfId="985" priority="904" operator="equal">
      <formula>"SIM"</formula>
    </cfRule>
  </conditionalFormatting>
  <conditionalFormatting sqref="Y152">
    <cfRule type="cellIs" dxfId="984" priority="902" operator="equal">
      <formula>"OPORTUNIDADE"</formula>
    </cfRule>
  </conditionalFormatting>
  <conditionalFormatting sqref="Y152">
    <cfRule type="cellIs" dxfId="983" priority="900" operator="equal">
      <formula>"NÃO"</formula>
    </cfRule>
    <cfRule type="cellIs" dxfId="982" priority="901" operator="equal">
      <formula>"SIM"</formula>
    </cfRule>
  </conditionalFormatting>
  <conditionalFormatting sqref="Y152">
    <cfRule type="cellIs" dxfId="981" priority="899" operator="equal">
      <formula>"OPORTUNIDADE"</formula>
    </cfRule>
  </conditionalFormatting>
  <conditionalFormatting sqref="Y152">
    <cfRule type="cellIs" dxfId="980" priority="897" operator="equal">
      <formula>"NÃO"</formula>
    </cfRule>
    <cfRule type="cellIs" dxfId="979" priority="898" operator="equal">
      <formula>"SIM"</formula>
    </cfRule>
  </conditionalFormatting>
  <conditionalFormatting sqref="Y152">
    <cfRule type="cellIs" dxfId="978" priority="896" operator="equal">
      <formula>"OPORTUNIDADE"</formula>
    </cfRule>
  </conditionalFormatting>
  <conditionalFormatting sqref="Y152">
    <cfRule type="cellIs" dxfId="977" priority="894" operator="equal">
      <formula>"NÃO"</formula>
    </cfRule>
    <cfRule type="cellIs" dxfId="976" priority="895" operator="equal">
      <formula>"SIM"</formula>
    </cfRule>
  </conditionalFormatting>
  <conditionalFormatting sqref="Y152">
    <cfRule type="cellIs" dxfId="975" priority="893" operator="equal">
      <formula>"OPORTUNIDADE"</formula>
    </cfRule>
  </conditionalFormatting>
  <conditionalFormatting sqref="Y152">
    <cfRule type="cellIs" dxfId="974" priority="891" operator="equal">
      <formula>"NÃO"</formula>
    </cfRule>
    <cfRule type="cellIs" dxfId="973" priority="892" operator="equal">
      <formula>"SIM"</formula>
    </cfRule>
  </conditionalFormatting>
  <conditionalFormatting sqref="Y152">
    <cfRule type="cellIs" dxfId="972" priority="890" operator="equal">
      <formula>"OPORTUNIDADE"</formula>
    </cfRule>
  </conditionalFormatting>
  <conditionalFormatting sqref="Y152">
    <cfRule type="cellIs" dxfId="971" priority="888" operator="equal">
      <formula>"NÃO"</formula>
    </cfRule>
    <cfRule type="cellIs" dxfId="970" priority="889" operator="equal">
      <formula>"SIM"</formula>
    </cfRule>
  </conditionalFormatting>
  <conditionalFormatting sqref="Y152">
    <cfRule type="cellIs" dxfId="969" priority="887" operator="equal">
      <formula>"OPORTUNIDADE"</formula>
    </cfRule>
  </conditionalFormatting>
  <conditionalFormatting sqref="Y152">
    <cfRule type="cellIs" dxfId="968" priority="885" operator="equal">
      <formula>"NÃO"</formula>
    </cfRule>
    <cfRule type="cellIs" dxfId="967" priority="886" operator="equal">
      <formula>"SIM"</formula>
    </cfRule>
  </conditionalFormatting>
  <conditionalFormatting sqref="Z152">
    <cfRule type="cellIs" dxfId="966" priority="884" operator="equal">
      <formula>"OPORTUNIDADE"</formula>
    </cfRule>
  </conditionalFormatting>
  <conditionalFormatting sqref="Z152">
    <cfRule type="cellIs" dxfId="965" priority="882" operator="equal">
      <formula>"NÃO"</formula>
    </cfRule>
    <cfRule type="cellIs" dxfId="964" priority="883" operator="equal">
      <formula>"SIM"</formula>
    </cfRule>
  </conditionalFormatting>
  <conditionalFormatting sqref="Y153">
    <cfRule type="cellIs" dxfId="963" priority="881" operator="equal">
      <formula>"OPORTUNIDADE"</formula>
    </cfRule>
  </conditionalFormatting>
  <conditionalFormatting sqref="Y153">
    <cfRule type="cellIs" dxfId="962" priority="879" operator="equal">
      <formula>"NÃO"</formula>
    </cfRule>
    <cfRule type="cellIs" dxfId="961" priority="880" operator="equal">
      <formula>"SIM"</formula>
    </cfRule>
  </conditionalFormatting>
  <conditionalFormatting sqref="Y153">
    <cfRule type="cellIs" dxfId="960" priority="878" operator="equal">
      <formula>"OPORTUNIDADE"</formula>
    </cfRule>
  </conditionalFormatting>
  <conditionalFormatting sqref="Y153">
    <cfRule type="cellIs" dxfId="959" priority="876" operator="equal">
      <formula>"NÃO"</formula>
    </cfRule>
    <cfRule type="cellIs" dxfId="958" priority="877" operator="equal">
      <formula>"SIM"</formula>
    </cfRule>
  </conditionalFormatting>
  <conditionalFormatting sqref="Y153">
    <cfRule type="cellIs" dxfId="957" priority="875" operator="equal">
      <formula>"OPORTUNIDADE"</formula>
    </cfRule>
  </conditionalFormatting>
  <conditionalFormatting sqref="Y153">
    <cfRule type="cellIs" dxfId="956" priority="873" operator="equal">
      <formula>"NÃO"</formula>
    </cfRule>
    <cfRule type="cellIs" dxfId="955" priority="874" operator="equal">
      <formula>"SIM"</formula>
    </cfRule>
  </conditionalFormatting>
  <conditionalFormatting sqref="Y153">
    <cfRule type="cellIs" dxfId="954" priority="872" operator="equal">
      <formula>"OPORTUNIDADE"</formula>
    </cfRule>
  </conditionalFormatting>
  <conditionalFormatting sqref="Y153">
    <cfRule type="cellIs" dxfId="953" priority="870" operator="equal">
      <formula>"NÃO"</formula>
    </cfRule>
    <cfRule type="cellIs" dxfId="952" priority="871" operator="equal">
      <formula>"SIM"</formula>
    </cfRule>
  </conditionalFormatting>
  <conditionalFormatting sqref="Y153">
    <cfRule type="cellIs" dxfId="951" priority="869" operator="equal">
      <formula>"OPORTUNIDADE"</formula>
    </cfRule>
  </conditionalFormatting>
  <conditionalFormatting sqref="Y153">
    <cfRule type="cellIs" dxfId="950" priority="867" operator="equal">
      <formula>"NÃO"</formula>
    </cfRule>
    <cfRule type="cellIs" dxfId="949" priority="868" operator="equal">
      <formula>"SIM"</formula>
    </cfRule>
  </conditionalFormatting>
  <conditionalFormatting sqref="Y153">
    <cfRule type="cellIs" dxfId="948" priority="866" operator="equal">
      <formula>"OPORTUNIDADE"</formula>
    </cfRule>
  </conditionalFormatting>
  <conditionalFormatting sqref="Y153">
    <cfRule type="cellIs" dxfId="947" priority="864" operator="equal">
      <formula>"NÃO"</formula>
    </cfRule>
    <cfRule type="cellIs" dxfId="946" priority="865" operator="equal">
      <formula>"SIM"</formula>
    </cfRule>
  </conditionalFormatting>
  <conditionalFormatting sqref="Y153">
    <cfRule type="cellIs" dxfId="945" priority="863" operator="equal">
      <formula>"OPORTUNIDADE"</formula>
    </cfRule>
  </conditionalFormatting>
  <conditionalFormatting sqref="Y153">
    <cfRule type="cellIs" dxfId="944" priority="861" operator="equal">
      <formula>"NÃO"</formula>
    </cfRule>
    <cfRule type="cellIs" dxfId="943" priority="862" operator="equal">
      <formula>"SIM"</formula>
    </cfRule>
  </conditionalFormatting>
  <conditionalFormatting sqref="Y153">
    <cfRule type="cellIs" dxfId="942" priority="860" operator="equal">
      <formula>"OPORTUNIDADE"</formula>
    </cfRule>
  </conditionalFormatting>
  <conditionalFormatting sqref="Y153">
    <cfRule type="cellIs" dxfId="941" priority="858" operator="equal">
      <formula>"NÃO"</formula>
    </cfRule>
    <cfRule type="cellIs" dxfId="940" priority="859" operator="equal">
      <formula>"SIM"</formula>
    </cfRule>
  </conditionalFormatting>
  <conditionalFormatting sqref="Y153">
    <cfRule type="cellIs" dxfId="939" priority="857" operator="equal">
      <formula>"OPORTUNIDADE"</formula>
    </cfRule>
  </conditionalFormatting>
  <conditionalFormatting sqref="Y153">
    <cfRule type="cellIs" dxfId="938" priority="855" operator="equal">
      <formula>"NÃO"</formula>
    </cfRule>
    <cfRule type="cellIs" dxfId="937" priority="856" operator="equal">
      <formula>"SIM"</formula>
    </cfRule>
  </conditionalFormatting>
  <conditionalFormatting sqref="Y153">
    <cfRule type="cellIs" dxfId="936" priority="854" operator="equal">
      <formula>"OPORTUNIDADE"</formula>
    </cfRule>
  </conditionalFormatting>
  <conditionalFormatting sqref="Y153">
    <cfRule type="cellIs" dxfId="935" priority="852" operator="equal">
      <formula>"NÃO"</formula>
    </cfRule>
    <cfRule type="cellIs" dxfId="934" priority="853" operator="equal">
      <formula>"SIM"</formula>
    </cfRule>
  </conditionalFormatting>
  <conditionalFormatting sqref="Z153">
    <cfRule type="cellIs" dxfId="933" priority="851" operator="equal">
      <formula>"OPORTUNIDADE"</formula>
    </cfRule>
  </conditionalFormatting>
  <conditionalFormatting sqref="Z153">
    <cfRule type="cellIs" dxfId="932" priority="849" operator="equal">
      <formula>"NÃO"</formula>
    </cfRule>
    <cfRule type="cellIs" dxfId="931" priority="850" operator="equal">
      <formula>"SIM"</formula>
    </cfRule>
  </conditionalFormatting>
  <conditionalFormatting sqref="Y153">
    <cfRule type="cellIs" dxfId="930" priority="848" operator="equal">
      <formula>"OPORTUNIDADE"</formula>
    </cfRule>
  </conditionalFormatting>
  <conditionalFormatting sqref="Y153">
    <cfRule type="cellIs" dxfId="929" priority="846" operator="equal">
      <formula>"NÃO"</formula>
    </cfRule>
    <cfRule type="cellIs" dxfId="928" priority="847" operator="equal">
      <formula>"SIM"</formula>
    </cfRule>
  </conditionalFormatting>
  <conditionalFormatting sqref="Y153">
    <cfRule type="cellIs" dxfId="927" priority="845" operator="equal">
      <formula>"OPORTUNIDADE"</formula>
    </cfRule>
  </conditionalFormatting>
  <conditionalFormatting sqref="Y153">
    <cfRule type="cellIs" dxfId="926" priority="843" operator="equal">
      <formula>"NÃO"</formula>
    </cfRule>
    <cfRule type="cellIs" dxfId="925" priority="844" operator="equal">
      <formula>"SIM"</formula>
    </cfRule>
  </conditionalFormatting>
  <conditionalFormatting sqref="Y153">
    <cfRule type="cellIs" dxfId="924" priority="842" operator="equal">
      <formula>"OPORTUNIDADE"</formula>
    </cfRule>
  </conditionalFormatting>
  <conditionalFormatting sqref="Y153">
    <cfRule type="cellIs" dxfId="923" priority="840" operator="equal">
      <formula>"NÃO"</formula>
    </cfRule>
    <cfRule type="cellIs" dxfId="922" priority="841" operator="equal">
      <formula>"SIM"</formula>
    </cfRule>
  </conditionalFormatting>
  <conditionalFormatting sqref="Y153">
    <cfRule type="cellIs" dxfId="921" priority="839" operator="equal">
      <formula>"OPORTUNIDADE"</formula>
    </cfRule>
  </conditionalFormatting>
  <conditionalFormatting sqref="Y153">
    <cfRule type="cellIs" dxfId="920" priority="837" operator="equal">
      <formula>"NÃO"</formula>
    </cfRule>
    <cfRule type="cellIs" dxfId="919" priority="838" operator="equal">
      <formula>"SIM"</formula>
    </cfRule>
  </conditionalFormatting>
  <conditionalFormatting sqref="Y151">
    <cfRule type="cellIs" dxfId="918" priority="836" operator="equal">
      <formula>"OPORTUNIDADE"</formula>
    </cfRule>
  </conditionalFormatting>
  <conditionalFormatting sqref="Y151">
    <cfRule type="cellIs" dxfId="917" priority="834" operator="equal">
      <formula>"NÃO"</formula>
    </cfRule>
    <cfRule type="cellIs" dxfId="916" priority="835" operator="equal">
      <formula>"SIM"</formula>
    </cfRule>
  </conditionalFormatting>
  <conditionalFormatting sqref="Z151">
    <cfRule type="cellIs" dxfId="915" priority="833" operator="equal">
      <formula>"OPORTUNIDADE"</formula>
    </cfRule>
  </conditionalFormatting>
  <conditionalFormatting sqref="Z151">
    <cfRule type="cellIs" dxfId="914" priority="831" operator="equal">
      <formula>"NÃO"</formula>
    </cfRule>
    <cfRule type="cellIs" dxfId="913" priority="832" operator="equal">
      <formula>"SIM"</formula>
    </cfRule>
  </conditionalFormatting>
  <conditionalFormatting sqref="Y151">
    <cfRule type="cellIs" dxfId="912" priority="830" operator="equal">
      <formula>"OPORTUNIDADE"</formula>
    </cfRule>
  </conditionalFormatting>
  <conditionalFormatting sqref="Y151">
    <cfRule type="cellIs" dxfId="911" priority="828" operator="equal">
      <formula>"NÃO"</formula>
    </cfRule>
    <cfRule type="cellIs" dxfId="910" priority="829" operator="equal">
      <formula>"SIM"</formula>
    </cfRule>
  </conditionalFormatting>
  <conditionalFormatting sqref="Z151">
    <cfRule type="cellIs" dxfId="909" priority="827" operator="equal">
      <formula>"OPORTUNIDADE"</formula>
    </cfRule>
  </conditionalFormatting>
  <conditionalFormatting sqref="Z151">
    <cfRule type="cellIs" dxfId="908" priority="825" operator="equal">
      <formula>"NÃO"</formula>
    </cfRule>
    <cfRule type="cellIs" dxfId="907" priority="826" operator="equal">
      <formula>"SIM"</formula>
    </cfRule>
  </conditionalFormatting>
  <conditionalFormatting sqref="Y150">
    <cfRule type="cellIs" dxfId="906" priority="824" operator="equal">
      <formula>"OPORTUNIDADE"</formula>
    </cfRule>
  </conditionalFormatting>
  <conditionalFormatting sqref="Y150">
    <cfRule type="cellIs" dxfId="905" priority="822" operator="equal">
      <formula>"NÃO"</formula>
    </cfRule>
    <cfRule type="cellIs" dxfId="904" priority="823" operator="equal">
      <formula>"SIM"</formula>
    </cfRule>
  </conditionalFormatting>
  <conditionalFormatting sqref="Y150">
    <cfRule type="cellIs" dxfId="903" priority="821" operator="equal">
      <formula>"OPORTUNIDADE"</formula>
    </cfRule>
  </conditionalFormatting>
  <conditionalFormatting sqref="Y150">
    <cfRule type="cellIs" dxfId="902" priority="819" operator="equal">
      <formula>"NÃO"</formula>
    </cfRule>
    <cfRule type="cellIs" dxfId="901" priority="820" operator="equal">
      <formula>"SIM"</formula>
    </cfRule>
  </conditionalFormatting>
  <conditionalFormatting sqref="Y150">
    <cfRule type="cellIs" dxfId="900" priority="818" operator="equal">
      <formula>"OPORTUNIDADE"</formula>
    </cfRule>
  </conditionalFormatting>
  <conditionalFormatting sqref="Y150">
    <cfRule type="cellIs" dxfId="899" priority="816" operator="equal">
      <formula>"NÃO"</formula>
    </cfRule>
    <cfRule type="cellIs" dxfId="898" priority="817" operator="equal">
      <formula>"SIM"</formula>
    </cfRule>
  </conditionalFormatting>
  <conditionalFormatting sqref="Y150">
    <cfRule type="cellIs" dxfId="897" priority="815" operator="equal">
      <formula>"OPORTUNIDADE"</formula>
    </cfRule>
  </conditionalFormatting>
  <conditionalFormatting sqref="Y150">
    <cfRule type="cellIs" dxfId="896" priority="813" operator="equal">
      <formula>"NÃO"</formula>
    </cfRule>
    <cfRule type="cellIs" dxfId="895" priority="814" operator="equal">
      <formula>"SIM"</formula>
    </cfRule>
  </conditionalFormatting>
  <conditionalFormatting sqref="Y150">
    <cfRule type="cellIs" dxfId="894" priority="812" operator="equal">
      <formula>"OPORTUNIDADE"</formula>
    </cfRule>
  </conditionalFormatting>
  <conditionalFormatting sqref="Y150">
    <cfRule type="cellIs" dxfId="893" priority="810" operator="equal">
      <formula>"NÃO"</formula>
    </cfRule>
    <cfRule type="cellIs" dxfId="892" priority="811" operator="equal">
      <formula>"SIM"</formula>
    </cfRule>
  </conditionalFormatting>
  <conditionalFormatting sqref="Y150">
    <cfRule type="cellIs" dxfId="891" priority="809" operator="equal">
      <formula>"OPORTUNIDADE"</formula>
    </cfRule>
  </conditionalFormatting>
  <conditionalFormatting sqref="Y150">
    <cfRule type="cellIs" dxfId="890" priority="807" operator="equal">
      <formula>"NÃO"</formula>
    </cfRule>
    <cfRule type="cellIs" dxfId="889" priority="808" operator="equal">
      <formula>"SIM"</formula>
    </cfRule>
  </conditionalFormatting>
  <conditionalFormatting sqref="Y150">
    <cfRule type="cellIs" dxfId="888" priority="806" operator="equal">
      <formula>"OPORTUNIDADE"</formula>
    </cfRule>
  </conditionalFormatting>
  <conditionalFormatting sqref="Y150">
    <cfRule type="cellIs" dxfId="887" priority="804" operator="equal">
      <formula>"NÃO"</formula>
    </cfRule>
    <cfRule type="cellIs" dxfId="886" priority="805" operator="equal">
      <formula>"SIM"</formula>
    </cfRule>
  </conditionalFormatting>
  <conditionalFormatting sqref="Y150">
    <cfRule type="cellIs" dxfId="885" priority="803" operator="equal">
      <formula>"OPORTUNIDADE"</formula>
    </cfRule>
  </conditionalFormatting>
  <conditionalFormatting sqref="Y150">
    <cfRule type="cellIs" dxfId="884" priority="801" operator="equal">
      <formula>"NÃO"</formula>
    </cfRule>
    <cfRule type="cellIs" dxfId="883" priority="802" operator="equal">
      <formula>"SIM"</formula>
    </cfRule>
  </conditionalFormatting>
  <conditionalFormatting sqref="Y150">
    <cfRule type="cellIs" dxfId="882" priority="800" operator="equal">
      <formula>"OPORTUNIDADE"</formula>
    </cfRule>
  </conditionalFormatting>
  <conditionalFormatting sqref="Y150">
    <cfRule type="cellIs" dxfId="881" priority="798" operator="equal">
      <formula>"NÃO"</formula>
    </cfRule>
    <cfRule type="cellIs" dxfId="880" priority="799" operator="equal">
      <formula>"SIM"</formula>
    </cfRule>
  </conditionalFormatting>
  <conditionalFormatting sqref="Y150">
    <cfRule type="cellIs" dxfId="879" priority="797" operator="equal">
      <formula>"OPORTUNIDADE"</formula>
    </cfRule>
  </conditionalFormatting>
  <conditionalFormatting sqref="Y150">
    <cfRule type="cellIs" dxfId="878" priority="795" operator="equal">
      <formula>"NÃO"</formula>
    </cfRule>
    <cfRule type="cellIs" dxfId="877" priority="796" operator="equal">
      <formula>"SIM"</formula>
    </cfRule>
  </conditionalFormatting>
  <conditionalFormatting sqref="Y150">
    <cfRule type="cellIs" dxfId="876" priority="794" operator="equal">
      <formula>"OPORTUNIDADE"</formula>
    </cfRule>
  </conditionalFormatting>
  <conditionalFormatting sqref="Y150">
    <cfRule type="cellIs" dxfId="875" priority="792" operator="equal">
      <formula>"NÃO"</formula>
    </cfRule>
    <cfRule type="cellIs" dxfId="874" priority="793" operator="equal">
      <formula>"SIM"</formula>
    </cfRule>
  </conditionalFormatting>
  <conditionalFormatting sqref="Z150">
    <cfRule type="cellIs" dxfId="873" priority="791" operator="equal">
      <formula>"OPORTUNIDADE"</formula>
    </cfRule>
  </conditionalFormatting>
  <conditionalFormatting sqref="Z150">
    <cfRule type="cellIs" dxfId="872" priority="789" operator="equal">
      <formula>"NÃO"</formula>
    </cfRule>
    <cfRule type="cellIs" dxfId="871" priority="790" operator="equal">
      <formula>"SIM"</formula>
    </cfRule>
  </conditionalFormatting>
  <conditionalFormatting sqref="Y150">
    <cfRule type="cellIs" dxfId="870" priority="788" operator="equal">
      <formula>"OPORTUNIDADE"</formula>
    </cfRule>
  </conditionalFormatting>
  <conditionalFormatting sqref="Y150">
    <cfRule type="cellIs" dxfId="869" priority="786" operator="equal">
      <formula>"NÃO"</formula>
    </cfRule>
    <cfRule type="cellIs" dxfId="868" priority="787" operator="equal">
      <formula>"SIM"</formula>
    </cfRule>
  </conditionalFormatting>
  <conditionalFormatting sqref="Y150">
    <cfRule type="cellIs" dxfId="867" priority="785" operator="equal">
      <formula>"OPORTUNIDADE"</formula>
    </cfRule>
  </conditionalFormatting>
  <conditionalFormatting sqref="Y150">
    <cfRule type="cellIs" dxfId="866" priority="783" operator="equal">
      <formula>"NÃO"</formula>
    </cfRule>
    <cfRule type="cellIs" dxfId="865" priority="784" operator="equal">
      <formula>"SIM"</formula>
    </cfRule>
  </conditionalFormatting>
  <conditionalFormatting sqref="Y150">
    <cfRule type="cellIs" dxfId="864" priority="782" operator="equal">
      <formula>"OPORTUNIDADE"</formula>
    </cfRule>
  </conditionalFormatting>
  <conditionalFormatting sqref="Y150">
    <cfRule type="cellIs" dxfId="863" priority="780" operator="equal">
      <formula>"NÃO"</formula>
    </cfRule>
    <cfRule type="cellIs" dxfId="862" priority="781" operator="equal">
      <formula>"SIM"</formula>
    </cfRule>
  </conditionalFormatting>
  <conditionalFormatting sqref="Y150">
    <cfRule type="cellIs" dxfId="861" priority="779" operator="equal">
      <formula>"OPORTUNIDADE"</formula>
    </cfRule>
  </conditionalFormatting>
  <conditionalFormatting sqref="Y150">
    <cfRule type="cellIs" dxfId="860" priority="777" operator="equal">
      <formula>"NÃO"</formula>
    </cfRule>
    <cfRule type="cellIs" dxfId="859" priority="778" operator="equal">
      <formula>"SIM"</formula>
    </cfRule>
  </conditionalFormatting>
  <conditionalFormatting sqref="Y150">
    <cfRule type="cellIs" dxfId="858" priority="776" operator="equal">
      <formula>"OPORTUNIDADE"</formula>
    </cfRule>
  </conditionalFormatting>
  <conditionalFormatting sqref="Y150">
    <cfRule type="cellIs" dxfId="857" priority="774" operator="equal">
      <formula>"NÃO"</formula>
    </cfRule>
    <cfRule type="cellIs" dxfId="856" priority="775" operator="equal">
      <formula>"SIM"</formula>
    </cfRule>
  </conditionalFormatting>
  <conditionalFormatting sqref="Y150">
    <cfRule type="cellIs" dxfId="855" priority="773" operator="equal">
      <formula>"OPORTUNIDADE"</formula>
    </cfRule>
  </conditionalFormatting>
  <conditionalFormatting sqref="Y150">
    <cfRule type="cellIs" dxfId="854" priority="771" operator="equal">
      <formula>"NÃO"</formula>
    </cfRule>
    <cfRule type="cellIs" dxfId="853" priority="772" operator="equal">
      <formula>"SIM"</formula>
    </cfRule>
  </conditionalFormatting>
  <conditionalFormatting sqref="Y150">
    <cfRule type="cellIs" dxfId="852" priority="770" operator="equal">
      <formula>"OPORTUNIDADE"</formula>
    </cfRule>
  </conditionalFormatting>
  <conditionalFormatting sqref="Y150">
    <cfRule type="cellIs" dxfId="851" priority="768" operator="equal">
      <formula>"NÃO"</formula>
    </cfRule>
    <cfRule type="cellIs" dxfId="850" priority="769" operator="equal">
      <formula>"SIM"</formula>
    </cfRule>
  </conditionalFormatting>
  <conditionalFormatting sqref="Y150">
    <cfRule type="cellIs" dxfId="849" priority="767" operator="equal">
      <formula>"OPORTUNIDADE"</formula>
    </cfRule>
  </conditionalFormatting>
  <conditionalFormatting sqref="Y150">
    <cfRule type="cellIs" dxfId="848" priority="765" operator="equal">
      <formula>"NÃO"</formula>
    </cfRule>
    <cfRule type="cellIs" dxfId="847" priority="766" operator="equal">
      <formula>"SIM"</formula>
    </cfRule>
  </conditionalFormatting>
  <conditionalFormatting sqref="Y150">
    <cfRule type="cellIs" dxfId="846" priority="764" operator="equal">
      <formula>"OPORTUNIDADE"</formula>
    </cfRule>
  </conditionalFormatting>
  <conditionalFormatting sqref="Y150">
    <cfRule type="cellIs" dxfId="845" priority="762" operator="equal">
      <formula>"NÃO"</formula>
    </cfRule>
    <cfRule type="cellIs" dxfId="844" priority="763" operator="equal">
      <formula>"SIM"</formula>
    </cfRule>
  </conditionalFormatting>
  <conditionalFormatting sqref="Y150">
    <cfRule type="cellIs" dxfId="843" priority="761" operator="equal">
      <formula>"OPORTUNIDADE"</formula>
    </cfRule>
  </conditionalFormatting>
  <conditionalFormatting sqref="Y150">
    <cfRule type="cellIs" dxfId="842" priority="759" operator="equal">
      <formula>"NÃO"</formula>
    </cfRule>
    <cfRule type="cellIs" dxfId="841" priority="760" operator="equal">
      <formula>"SIM"</formula>
    </cfRule>
  </conditionalFormatting>
  <conditionalFormatting sqref="Y150">
    <cfRule type="cellIs" dxfId="840" priority="758" operator="equal">
      <formula>"OPORTUNIDADE"</formula>
    </cfRule>
  </conditionalFormatting>
  <conditionalFormatting sqref="Y150">
    <cfRule type="cellIs" dxfId="839" priority="756" operator="equal">
      <formula>"NÃO"</formula>
    </cfRule>
    <cfRule type="cellIs" dxfId="838" priority="757" operator="equal">
      <formula>"SIM"</formula>
    </cfRule>
  </conditionalFormatting>
  <conditionalFormatting sqref="Y150">
    <cfRule type="cellIs" dxfId="837" priority="755" operator="equal">
      <formula>"OPORTUNIDADE"</formula>
    </cfRule>
  </conditionalFormatting>
  <conditionalFormatting sqref="Y150">
    <cfRule type="cellIs" dxfId="836" priority="753" operator="equal">
      <formula>"NÃO"</formula>
    </cfRule>
    <cfRule type="cellIs" dxfId="835" priority="754" operator="equal">
      <formula>"SIM"</formula>
    </cfRule>
  </conditionalFormatting>
  <conditionalFormatting sqref="Y150">
    <cfRule type="cellIs" dxfId="834" priority="752" operator="equal">
      <formula>"OPORTUNIDADE"</formula>
    </cfRule>
  </conditionalFormatting>
  <conditionalFormatting sqref="Y150">
    <cfRule type="cellIs" dxfId="833" priority="750" operator="equal">
      <formula>"NÃO"</formula>
    </cfRule>
    <cfRule type="cellIs" dxfId="832" priority="751" operator="equal">
      <formula>"SIM"</formula>
    </cfRule>
  </conditionalFormatting>
  <conditionalFormatting sqref="Y150">
    <cfRule type="cellIs" dxfId="831" priority="749" operator="equal">
      <formula>"OPORTUNIDADE"</formula>
    </cfRule>
  </conditionalFormatting>
  <conditionalFormatting sqref="Y150">
    <cfRule type="cellIs" dxfId="830" priority="747" operator="equal">
      <formula>"NÃO"</formula>
    </cfRule>
    <cfRule type="cellIs" dxfId="829" priority="748" operator="equal">
      <formula>"SIM"</formula>
    </cfRule>
  </conditionalFormatting>
  <conditionalFormatting sqref="Y150">
    <cfRule type="cellIs" dxfId="828" priority="746" operator="equal">
      <formula>"OPORTUNIDADE"</formula>
    </cfRule>
  </conditionalFormatting>
  <conditionalFormatting sqref="Y150">
    <cfRule type="cellIs" dxfId="827" priority="744" operator="equal">
      <formula>"NÃO"</formula>
    </cfRule>
    <cfRule type="cellIs" dxfId="826" priority="745" operator="equal">
      <formula>"SIM"</formula>
    </cfRule>
  </conditionalFormatting>
  <conditionalFormatting sqref="Y150">
    <cfRule type="cellIs" dxfId="825" priority="743" operator="equal">
      <formula>"OPORTUNIDADE"</formula>
    </cfRule>
  </conditionalFormatting>
  <conditionalFormatting sqref="Y150">
    <cfRule type="cellIs" dxfId="824" priority="741" operator="equal">
      <formula>"NÃO"</formula>
    </cfRule>
    <cfRule type="cellIs" dxfId="823" priority="742" operator="equal">
      <formula>"SIM"</formula>
    </cfRule>
  </conditionalFormatting>
  <conditionalFormatting sqref="Y150">
    <cfRule type="cellIs" dxfId="822" priority="740" operator="equal">
      <formula>"OPORTUNIDADE"</formula>
    </cfRule>
  </conditionalFormatting>
  <conditionalFormatting sqref="Y150">
    <cfRule type="cellIs" dxfId="821" priority="738" operator="equal">
      <formula>"NÃO"</formula>
    </cfRule>
    <cfRule type="cellIs" dxfId="820" priority="739" operator="equal">
      <formula>"SIM"</formula>
    </cfRule>
  </conditionalFormatting>
  <conditionalFormatting sqref="Y150">
    <cfRule type="cellIs" dxfId="819" priority="737" operator="equal">
      <formula>"OPORTUNIDADE"</formula>
    </cfRule>
  </conditionalFormatting>
  <conditionalFormatting sqref="Y150">
    <cfRule type="cellIs" dxfId="818" priority="735" operator="equal">
      <formula>"NÃO"</formula>
    </cfRule>
    <cfRule type="cellIs" dxfId="817" priority="736" operator="equal">
      <formula>"SIM"</formula>
    </cfRule>
  </conditionalFormatting>
  <conditionalFormatting sqref="Y150">
    <cfRule type="cellIs" dxfId="816" priority="734" operator="equal">
      <formula>"OPORTUNIDADE"</formula>
    </cfRule>
  </conditionalFormatting>
  <conditionalFormatting sqref="Y150">
    <cfRule type="cellIs" dxfId="815" priority="732" operator="equal">
      <formula>"NÃO"</formula>
    </cfRule>
    <cfRule type="cellIs" dxfId="814" priority="733" operator="equal">
      <formula>"SIM"</formula>
    </cfRule>
  </conditionalFormatting>
  <conditionalFormatting sqref="Y150">
    <cfRule type="cellIs" dxfId="813" priority="731" operator="equal">
      <formula>"OPORTUNIDADE"</formula>
    </cfRule>
  </conditionalFormatting>
  <conditionalFormatting sqref="Y150">
    <cfRule type="cellIs" dxfId="812" priority="729" operator="equal">
      <formula>"NÃO"</formula>
    </cfRule>
    <cfRule type="cellIs" dxfId="811" priority="730" operator="equal">
      <formula>"SIM"</formula>
    </cfRule>
  </conditionalFormatting>
  <conditionalFormatting sqref="Z150">
    <cfRule type="cellIs" dxfId="810" priority="728" operator="equal">
      <formula>"OPORTUNIDADE"</formula>
    </cfRule>
  </conditionalFormatting>
  <conditionalFormatting sqref="Z150">
    <cfRule type="cellIs" dxfId="809" priority="726" operator="equal">
      <formula>"NÃO"</formula>
    </cfRule>
    <cfRule type="cellIs" dxfId="808" priority="727" operator="equal">
      <formula>"SIM"</formula>
    </cfRule>
  </conditionalFormatting>
  <conditionalFormatting sqref="Z150">
    <cfRule type="cellIs" dxfId="807" priority="725" operator="equal">
      <formula>"OPORTUNIDADE"</formula>
    </cfRule>
  </conditionalFormatting>
  <conditionalFormatting sqref="Z150">
    <cfRule type="cellIs" dxfId="806" priority="723" operator="equal">
      <formula>"NÃO"</formula>
    </cfRule>
    <cfRule type="cellIs" dxfId="805" priority="724" operator="equal">
      <formula>"SIM"</formula>
    </cfRule>
  </conditionalFormatting>
  <conditionalFormatting sqref="Y150">
    <cfRule type="cellIs" dxfId="804" priority="722" operator="equal">
      <formula>"OPORTUNIDADE"</formula>
    </cfRule>
  </conditionalFormatting>
  <conditionalFormatting sqref="Y150">
    <cfRule type="cellIs" dxfId="803" priority="720" operator="equal">
      <formula>"NÃO"</formula>
    </cfRule>
    <cfRule type="cellIs" dxfId="802" priority="721" operator="equal">
      <formula>"SIM"</formula>
    </cfRule>
  </conditionalFormatting>
  <conditionalFormatting sqref="Y150">
    <cfRule type="cellIs" dxfId="801" priority="719" operator="equal">
      <formula>"OPORTUNIDADE"</formula>
    </cfRule>
  </conditionalFormatting>
  <conditionalFormatting sqref="Y150">
    <cfRule type="cellIs" dxfId="800" priority="717" operator="equal">
      <formula>"NÃO"</formula>
    </cfRule>
    <cfRule type="cellIs" dxfId="799" priority="718" operator="equal">
      <formula>"SIM"</formula>
    </cfRule>
  </conditionalFormatting>
  <conditionalFormatting sqref="Z150">
    <cfRule type="cellIs" dxfId="798" priority="716" operator="equal">
      <formula>"OPORTUNIDADE"</formula>
    </cfRule>
  </conditionalFormatting>
  <conditionalFormatting sqref="Z150">
    <cfRule type="cellIs" dxfId="797" priority="714" operator="equal">
      <formula>"NÃO"</formula>
    </cfRule>
    <cfRule type="cellIs" dxfId="796" priority="715" operator="equal">
      <formula>"SIM"</formula>
    </cfRule>
  </conditionalFormatting>
  <conditionalFormatting sqref="Z150">
    <cfRule type="cellIs" dxfId="795" priority="713" operator="equal">
      <formula>"OPORTUNIDADE"</formula>
    </cfRule>
  </conditionalFormatting>
  <conditionalFormatting sqref="Z150">
    <cfRule type="cellIs" dxfId="794" priority="711" operator="equal">
      <formula>"NÃO"</formula>
    </cfRule>
    <cfRule type="cellIs" dxfId="793" priority="712" operator="equal">
      <formula>"SIM"</formula>
    </cfRule>
  </conditionalFormatting>
  <conditionalFormatting sqref="Z150">
    <cfRule type="cellIs" dxfId="792" priority="710" operator="equal">
      <formula>"OPORTUNIDADE"</formula>
    </cfRule>
  </conditionalFormatting>
  <conditionalFormatting sqref="Z150">
    <cfRule type="cellIs" dxfId="791" priority="708" operator="equal">
      <formula>"NÃO"</formula>
    </cfRule>
    <cfRule type="cellIs" dxfId="790" priority="709" operator="equal">
      <formula>"SIM"</formula>
    </cfRule>
  </conditionalFormatting>
  <conditionalFormatting sqref="Z150">
    <cfRule type="cellIs" dxfId="789" priority="707" operator="equal">
      <formula>"OPORTUNIDADE"</formula>
    </cfRule>
  </conditionalFormatting>
  <conditionalFormatting sqref="Z150">
    <cfRule type="cellIs" dxfId="788" priority="705" operator="equal">
      <formula>"NÃO"</formula>
    </cfRule>
    <cfRule type="cellIs" dxfId="787" priority="706" operator="equal">
      <formula>"SIM"</formula>
    </cfRule>
  </conditionalFormatting>
  <conditionalFormatting sqref="Y150">
    <cfRule type="cellIs" dxfId="786" priority="704" operator="equal">
      <formula>"OPORTUNIDADE"</formula>
    </cfRule>
  </conditionalFormatting>
  <conditionalFormatting sqref="Y150">
    <cfRule type="cellIs" dxfId="785" priority="702" operator="equal">
      <formula>"NÃO"</formula>
    </cfRule>
    <cfRule type="cellIs" dxfId="784" priority="703" operator="equal">
      <formula>"SIM"</formula>
    </cfRule>
  </conditionalFormatting>
  <conditionalFormatting sqref="Y150">
    <cfRule type="cellIs" dxfId="783" priority="701" operator="equal">
      <formula>"OPORTUNIDADE"</formula>
    </cfRule>
  </conditionalFormatting>
  <conditionalFormatting sqref="Y150">
    <cfRule type="cellIs" dxfId="782" priority="699" operator="equal">
      <formula>"NÃO"</formula>
    </cfRule>
    <cfRule type="cellIs" dxfId="781" priority="700" operator="equal">
      <formula>"SIM"</formula>
    </cfRule>
  </conditionalFormatting>
  <conditionalFormatting sqref="Y150">
    <cfRule type="cellIs" dxfId="780" priority="698" operator="equal">
      <formula>"OPORTUNIDADE"</formula>
    </cfRule>
  </conditionalFormatting>
  <conditionalFormatting sqref="Y150">
    <cfRule type="cellIs" dxfId="779" priority="696" operator="equal">
      <formula>"NÃO"</formula>
    </cfRule>
    <cfRule type="cellIs" dxfId="778" priority="697" operator="equal">
      <formula>"SIM"</formula>
    </cfRule>
  </conditionalFormatting>
  <conditionalFormatting sqref="Y150">
    <cfRule type="cellIs" dxfId="777" priority="695" operator="equal">
      <formula>"OPORTUNIDADE"</formula>
    </cfRule>
  </conditionalFormatting>
  <conditionalFormatting sqref="Y150">
    <cfRule type="cellIs" dxfId="776" priority="693" operator="equal">
      <formula>"NÃO"</formula>
    </cfRule>
    <cfRule type="cellIs" dxfId="775" priority="694" operator="equal">
      <formula>"SIM"</formula>
    </cfRule>
  </conditionalFormatting>
  <conditionalFormatting sqref="Y150">
    <cfRule type="cellIs" dxfId="774" priority="692" operator="equal">
      <formula>"OPORTUNIDADE"</formula>
    </cfRule>
  </conditionalFormatting>
  <conditionalFormatting sqref="Y150">
    <cfRule type="cellIs" dxfId="773" priority="690" operator="equal">
      <formula>"NÃO"</formula>
    </cfRule>
    <cfRule type="cellIs" dxfId="772" priority="691" operator="equal">
      <formula>"SIM"</formula>
    </cfRule>
  </conditionalFormatting>
  <conditionalFormatting sqref="Y150">
    <cfRule type="cellIs" dxfId="771" priority="689" operator="equal">
      <formula>"OPORTUNIDADE"</formula>
    </cfRule>
  </conditionalFormatting>
  <conditionalFormatting sqref="Y150">
    <cfRule type="cellIs" dxfId="770" priority="687" operator="equal">
      <formula>"NÃO"</formula>
    </cfRule>
    <cfRule type="cellIs" dxfId="769" priority="688" operator="equal">
      <formula>"SIM"</formula>
    </cfRule>
  </conditionalFormatting>
  <conditionalFormatting sqref="Y154:Y156">
    <cfRule type="cellIs" dxfId="768" priority="686" operator="equal">
      <formula>"OPORTUNIDADE"</formula>
    </cfRule>
  </conditionalFormatting>
  <conditionalFormatting sqref="Y154:Y156">
    <cfRule type="cellIs" dxfId="767" priority="684" operator="equal">
      <formula>"NÃO"</formula>
    </cfRule>
    <cfRule type="cellIs" dxfId="766" priority="685" operator="equal">
      <formula>"SIM"</formula>
    </cfRule>
  </conditionalFormatting>
  <conditionalFormatting sqref="Y154:Y156">
    <cfRule type="cellIs" dxfId="765" priority="683" operator="equal">
      <formula>"OPORTUNIDADE"</formula>
    </cfRule>
  </conditionalFormatting>
  <conditionalFormatting sqref="Y154:Y156">
    <cfRule type="cellIs" dxfId="764" priority="681" operator="equal">
      <formula>"NÃO"</formula>
    </cfRule>
    <cfRule type="cellIs" dxfId="763" priority="682" operator="equal">
      <formula>"SIM"</formula>
    </cfRule>
  </conditionalFormatting>
  <conditionalFormatting sqref="Y154:Y156">
    <cfRule type="cellIs" dxfId="762" priority="680" operator="equal">
      <formula>"OPORTUNIDADE"</formula>
    </cfRule>
  </conditionalFormatting>
  <conditionalFormatting sqref="Y154:Y156">
    <cfRule type="cellIs" dxfId="761" priority="678" operator="equal">
      <formula>"NÃO"</formula>
    </cfRule>
    <cfRule type="cellIs" dxfId="760" priority="679" operator="equal">
      <formula>"SIM"</formula>
    </cfRule>
  </conditionalFormatting>
  <conditionalFormatting sqref="Y154:Y156">
    <cfRule type="cellIs" dxfId="759" priority="677" operator="equal">
      <formula>"OPORTUNIDADE"</formula>
    </cfRule>
  </conditionalFormatting>
  <conditionalFormatting sqref="Y154:Y156">
    <cfRule type="cellIs" dxfId="758" priority="675" operator="equal">
      <formula>"NÃO"</formula>
    </cfRule>
    <cfRule type="cellIs" dxfId="757" priority="676" operator="equal">
      <formula>"SIM"</formula>
    </cfRule>
  </conditionalFormatting>
  <conditionalFormatting sqref="Y154:Y156">
    <cfRule type="cellIs" dxfId="756" priority="674" operator="equal">
      <formula>"OPORTUNIDADE"</formula>
    </cfRule>
  </conditionalFormatting>
  <conditionalFormatting sqref="Y154:Y156">
    <cfRule type="cellIs" dxfId="755" priority="672" operator="equal">
      <formula>"NÃO"</formula>
    </cfRule>
    <cfRule type="cellIs" dxfId="754" priority="673" operator="equal">
      <formula>"SIM"</formula>
    </cfRule>
  </conditionalFormatting>
  <conditionalFormatting sqref="Y154:Y156">
    <cfRule type="cellIs" dxfId="753" priority="671" operator="equal">
      <formula>"OPORTUNIDADE"</formula>
    </cfRule>
  </conditionalFormatting>
  <conditionalFormatting sqref="Y154:Y156">
    <cfRule type="cellIs" dxfId="752" priority="669" operator="equal">
      <formula>"NÃO"</formula>
    </cfRule>
    <cfRule type="cellIs" dxfId="751" priority="670" operator="equal">
      <formula>"SIM"</formula>
    </cfRule>
  </conditionalFormatting>
  <conditionalFormatting sqref="Y154:Y156">
    <cfRule type="cellIs" dxfId="750" priority="668" operator="equal">
      <formula>"OPORTUNIDADE"</formula>
    </cfRule>
  </conditionalFormatting>
  <conditionalFormatting sqref="Y154:Y156">
    <cfRule type="cellIs" dxfId="749" priority="666" operator="equal">
      <formula>"NÃO"</formula>
    </cfRule>
    <cfRule type="cellIs" dxfId="748" priority="667" operator="equal">
      <formula>"SIM"</formula>
    </cfRule>
  </conditionalFormatting>
  <conditionalFormatting sqref="Y154:Y156">
    <cfRule type="cellIs" dxfId="747" priority="665" operator="equal">
      <formula>"OPORTUNIDADE"</formula>
    </cfRule>
  </conditionalFormatting>
  <conditionalFormatting sqref="Y154:Y156">
    <cfRule type="cellIs" dxfId="746" priority="663" operator="equal">
      <formula>"NÃO"</formula>
    </cfRule>
    <cfRule type="cellIs" dxfId="745" priority="664" operator="equal">
      <formula>"SIM"</formula>
    </cfRule>
  </conditionalFormatting>
  <conditionalFormatting sqref="Y154:Y156">
    <cfRule type="cellIs" dxfId="744" priority="662" operator="equal">
      <formula>"OPORTUNIDADE"</formula>
    </cfRule>
  </conditionalFormatting>
  <conditionalFormatting sqref="Y154:Y156">
    <cfRule type="cellIs" dxfId="743" priority="660" operator="equal">
      <formula>"NÃO"</formula>
    </cfRule>
    <cfRule type="cellIs" dxfId="742" priority="661" operator="equal">
      <formula>"SIM"</formula>
    </cfRule>
  </conditionalFormatting>
  <conditionalFormatting sqref="Y154:Y156">
    <cfRule type="cellIs" dxfId="741" priority="659" operator="equal">
      <formula>"OPORTUNIDADE"</formula>
    </cfRule>
  </conditionalFormatting>
  <conditionalFormatting sqref="Y154:Y156">
    <cfRule type="cellIs" dxfId="740" priority="657" operator="equal">
      <formula>"NÃO"</formula>
    </cfRule>
    <cfRule type="cellIs" dxfId="739" priority="658" operator="equal">
      <formula>"SIM"</formula>
    </cfRule>
  </conditionalFormatting>
  <conditionalFormatting sqref="Y154:Y156">
    <cfRule type="cellIs" dxfId="738" priority="656" operator="equal">
      <formula>"OPORTUNIDADE"</formula>
    </cfRule>
  </conditionalFormatting>
  <conditionalFormatting sqref="Y154:Y156">
    <cfRule type="cellIs" dxfId="737" priority="654" operator="equal">
      <formula>"NÃO"</formula>
    </cfRule>
    <cfRule type="cellIs" dxfId="736" priority="655" operator="equal">
      <formula>"SIM"</formula>
    </cfRule>
  </conditionalFormatting>
  <conditionalFormatting sqref="Z154">
    <cfRule type="cellIs" dxfId="735" priority="653" operator="equal">
      <formula>"OPORTUNIDADE"</formula>
    </cfRule>
  </conditionalFormatting>
  <conditionalFormatting sqref="Z154">
    <cfRule type="cellIs" dxfId="734" priority="651" operator="equal">
      <formula>"NÃO"</formula>
    </cfRule>
    <cfRule type="cellIs" dxfId="733" priority="652" operator="equal">
      <formula>"SIM"</formula>
    </cfRule>
  </conditionalFormatting>
  <conditionalFormatting sqref="Y154:Y156">
    <cfRule type="cellIs" dxfId="732" priority="650" operator="equal">
      <formula>"OPORTUNIDADE"</formula>
    </cfRule>
  </conditionalFormatting>
  <conditionalFormatting sqref="Y154:Y156">
    <cfRule type="cellIs" dxfId="731" priority="648" operator="equal">
      <formula>"NÃO"</formula>
    </cfRule>
    <cfRule type="cellIs" dxfId="730" priority="649" operator="equal">
      <formula>"SIM"</formula>
    </cfRule>
  </conditionalFormatting>
  <conditionalFormatting sqref="Y154:Y156">
    <cfRule type="cellIs" dxfId="729" priority="647" operator="equal">
      <formula>"OPORTUNIDADE"</formula>
    </cfRule>
  </conditionalFormatting>
  <conditionalFormatting sqref="Y154:Y156">
    <cfRule type="cellIs" dxfId="728" priority="645" operator="equal">
      <formula>"NÃO"</formula>
    </cfRule>
    <cfRule type="cellIs" dxfId="727" priority="646" operator="equal">
      <formula>"SIM"</formula>
    </cfRule>
  </conditionalFormatting>
  <conditionalFormatting sqref="Y154:Y156">
    <cfRule type="cellIs" dxfId="726" priority="644" operator="equal">
      <formula>"OPORTUNIDADE"</formula>
    </cfRule>
  </conditionalFormatting>
  <conditionalFormatting sqref="Y154:Y156">
    <cfRule type="cellIs" dxfId="725" priority="642" operator="equal">
      <formula>"NÃO"</formula>
    </cfRule>
    <cfRule type="cellIs" dxfId="724" priority="643" operator="equal">
      <formula>"SIM"</formula>
    </cfRule>
  </conditionalFormatting>
  <conditionalFormatting sqref="Y154:Y156">
    <cfRule type="cellIs" dxfId="723" priority="641" operator="equal">
      <formula>"OPORTUNIDADE"</formula>
    </cfRule>
  </conditionalFormatting>
  <conditionalFormatting sqref="Y154:Y156">
    <cfRule type="cellIs" dxfId="722" priority="639" operator="equal">
      <formula>"NÃO"</formula>
    </cfRule>
    <cfRule type="cellIs" dxfId="721" priority="640" operator="equal">
      <formula>"SIM"</formula>
    </cfRule>
  </conditionalFormatting>
  <conditionalFormatting sqref="Y154:Y156">
    <cfRule type="cellIs" dxfId="720" priority="638" operator="equal">
      <formula>"OPORTUNIDADE"</formula>
    </cfRule>
  </conditionalFormatting>
  <conditionalFormatting sqref="Y154:Y156">
    <cfRule type="cellIs" dxfId="719" priority="636" operator="equal">
      <formula>"NÃO"</formula>
    </cfRule>
    <cfRule type="cellIs" dxfId="718" priority="637" operator="equal">
      <formula>"SIM"</formula>
    </cfRule>
  </conditionalFormatting>
  <conditionalFormatting sqref="Y154:Y156">
    <cfRule type="cellIs" dxfId="717" priority="635" operator="equal">
      <formula>"OPORTUNIDADE"</formula>
    </cfRule>
  </conditionalFormatting>
  <conditionalFormatting sqref="Y154:Y156">
    <cfRule type="cellIs" dxfId="716" priority="633" operator="equal">
      <formula>"NÃO"</formula>
    </cfRule>
    <cfRule type="cellIs" dxfId="715" priority="634" operator="equal">
      <formula>"SIM"</formula>
    </cfRule>
  </conditionalFormatting>
  <conditionalFormatting sqref="Y155">
    <cfRule type="cellIs" dxfId="714" priority="632" operator="equal">
      <formula>"OPORTUNIDADE"</formula>
    </cfRule>
  </conditionalFormatting>
  <conditionalFormatting sqref="Y155">
    <cfRule type="cellIs" dxfId="713" priority="630" operator="equal">
      <formula>"NÃO"</formula>
    </cfRule>
    <cfRule type="cellIs" dxfId="712" priority="631" operator="equal">
      <formula>"SIM"</formula>
    </cfRule>
  </conditionalFormatting>
  <conditionalFormatting sqref="Y155">
    <cfRule type="cellIs" dxfId="711" priority="629" operator="equal">
      <formula>"OPORTUNIDADE"</formula>
    </cfRule>
  </conditionalFormatting>
  <conditionalFormatting sqref="Y155">
    <cfRule type="cellIs" dxfId="710" priority="627" operator="equal">
      <formula>"NÃO"</formula>
    </cfRule>
    <cfRule type="cellIs" dxfId="709" priority="628" operator="equal">
      <formula>"SIM"</formula>
    </cfRule>
  </conditionalFormatting>
  <conditionalFormatting sqref="Y155">
    <cfRule type="cellIs" dxfId="708" priority="626" operator="equal">
      <formula>"OPORTUNIDADE"</formula>
    </cfRule>
  </conditionalFormatting>
  <conditionalFormatting sqref="Y155">
    <cfRule type="cellIs" dxfId="707" priority="624" operator="equal">
      <formula>"NÃO"</formula>
    </cfRule>
    <cfRule type="cellIs" dxfId="706" priority="625" operator="equal">
      <formula>"SIM"</formula>
    </cfRule>
  </conditionalFormatting>
  <conditionalFormatting sqref="Y155">
    <cfRule type="cellIs" dxfId="705" priority="623" operator="equal">
      <formula>"OPORTUNIDADE"</formula>
    </cfRule>
  </conditionalFormatting>
  <conditionalFormatting sqref="Y155">
    <cfRule type="cellIs" dxfId="704" priority="621" operator="equal">
      <formula>"NÃO"</formula>
    </cfRule>
    <cfRule type="cellIs" dxfId="703" priority="622" operator="equal">
      <formula>"SIM"</formula>
    </cfRule>
  </conditionalFormatting>
  <conditionalFormatting sqref="Y155">
    <cfRule type="cellIs" dxfId="702" priority="620" operator="equal">
      <formula>"OPORTUNIDADE"</formula>
    </cfRule>
  </conditionalFormatting>
  <conditionalFormatting sqref="Y155">
    <cfRule type="cellIs" dxfId="701" priority="618" operator="equal">
      <formula>"NÃO"</formula>
    </cfRule>
    <cfRule type="cellIs" dxfId="700" priority="619" operator="equal">
      <formula>"SIM"</formula>
    </cfRule>
  </conditionalFormatting>
  <conditionalFormatting sqref="Y155">
    <cfRule type="cellIs" dxfId="699" priority="617" operator="equal">
      <formula>"OPORTUNIDADE"</formula>
    </cfRule>
  </conditionalFormatting>
  <conditionalFormatting sqref="Y155">
    <cfRule type="cellIs" dxfId="698" priority="615" operator="equal">
      <formula>"NÃO"</formula>
    </cfRule>
    <cfRule type="cellIs" dxfId="697" priority="616" operator="equal">
      <formula>"SIM"</formula>
    </cfRule>
  </conditionalFormatting>
  <conditionalFormatting sqref="Y155">
    <cfRule type="cellIs" dxfId="696" priority="614" operator="equal">
      <formula>"OPORTUNIDADE"</formula>
    </cfRule>
  </conditionalFormatting>
  <conditionalFormatting sqref="Y155">
    <cfRule type="cellIs" dxfId="695" priority="612" operator="equal">
      <formula>"NÃO"</formula>
    </cfRule>
    <cfRule type="cellIs" dxfId="694" priority="613" operator="equal">
      <formula>"SIM"</formula>
    </cfRule>
  </conditionalFormatting>
  <conditionalFormatting sqref="Y155">
    <cfRule type="cellIs" dxfId="693" priority="611" operator="equal">
      <formula>"OPORTUNIDADE"</formula>
    </cfRule>
  </conditionalFormatting>
  <conditionalFormatting sqref="Y155">
    <cfRule type="cellIs" dxfId="692" priority="609" operator="equal">
      <formula>"NÃO"</formula>
    </cfRule>
    <cfRule type="cellIs" dxfId="691" priority="610" operator="equal">
      <formula>"SIM"</formula>
    </cfRule>
  </conditionalFormatting>
  <conditionalFormatting sqref="Y155">
    <cfRule type="cellIs" dxfId="690" priority="608" operator="equal">
      <formula>"OPORTUNIDADE"</formula>
    </cfRule>
  </conditionalFormatting>
  <conditionalFormatting sqref="Y155">
    <cfRule type="cellIs" dxfId="689" priority="606" operator="equal">
      <formula>"NÃO"</formula>
    </cfRule>
    <cfRule type="cellIs" dxfId="688" priority="607" operator="equal">
      <formula>"SIM"</formula>
    </cfRule>
  </conditionalFormatting>
  <conditionalFormatting sqref="Y155">
    <cfRule type="cellIs" dxfId="687" priority="605" operator="equal">
      <formula>"OPORTUNIDADE"</formula>
    </cfRule>
  </conditionalFormatting>
  <conditionalFormatting sqref="Y155">
    <cfRule type="cellIs" dxfId="686" priority="603" operator="equal">
      <formula>"NÃO"</formula>
    </cfRule>
    <cfRule type="cellIs" dxfId="685" priority="604" operator="equal">
      <formula>"SIM"</formula>
    </cfRule>
  </conditionalFormatting>
  <conditionalFormatting sqref="Y155">
    <cfRule type="cellIs" dxfId="684" priority="602" operator="equal">
      <formula>"OPORTUNIDADE"</formula>
    </cfRule>
  </conditionalFormatting>
  <conditionalFormatting sqref="Y155">
    <cfRule type="cellIs" dxfId="683" priority="600" operator="equal">
      <formula>"NÃO"</formula>
    </cfRule>
    <cfRule type="cellIs" dxfId="682" priority="601" operator="equal">
      <formula>"SIM"</formula>
    </cfRule>
  </conditionalFormatting>
  <conditionalFormatting sqref="Y155">
    <cfRule type="cellIs" dxfId="681" priority="599" operator="equal">
      <formula>"OPORTUNIDADE"</formula>
    </cfRule>
  </conditionalFormatting>
  <conditionalFormatting sqref="Y155">
    <cfRule type="cellIs" dxfId="680" priority="597" operator="equal">
      <formula>"NÃO"</formula>
    </cfRule>
    <cfRule type="cellIs" dxfId="679" priority="598" operator="equal">
      <formula>"SIM"</formula>
    </cfRule>
  </conditionalFormatting>
  <conditionalFormatting sqref="Y155">
    <cfRule type="cellIs" dxfId="678" priority="596" operator="equal">
      <formula>"OPORTUNIDADE"</formula>
    </cfRule>
  </conditionalFormatting>
  <conditionalFormatting sqref="Y155">
    <cfRule type="cellIs" dxfId="677" priority="594" operator="equal">
      <formula>"NÃO"</formula>
    </cfRule>
    <cfRule type="cellIs" dxfId="676" priority="595" operator="equal">
      <formula>"SIM"</formula>
    </cfRule>
  </conditionalFormatting>
  <conditionalFormatting sqref="Y155">
    <cfRule type="cellIs" dxfId="675" priority="593" operator="equal">
      <formula>"OPORTUNIDADE"</formula>
    </cfRule>
  </conditionalFormatting>
  <conditionalFormatting sqref="Y155">
    <cfRule type="cellIs" dxfId="674" priority="591" operator="equal">
      <formula>"NÃO"</formula>
    </cfRule>
    <cfRule type="cellIs" dxfId="673" priority="592" operator="equal">
      <formula>"SIM"</formula>
    </cfRule>
  </conditionalFormatting>
  <conditionalFormatting sqref="Y155">
    <cfRule type="cellIs" dxfId="672" priority="590" operator="equal">
      <formula>"OPORTUNIDADE"</formula>
    </cfRule>
  </conditionalFormatting>
  <conditionalFormatting sqref="Y155">
    <cfRule type="cellIs" dxfId="671" priority="588" operator="equal">
      <formula>"NÃO"</formula>
    </cfRule>
    <cfRule type="cellIs" dxfId="670" priority="589" operator="equal">
      <formula>"SIM"</formula>
    </cfRule>
  </conditionalFormatting>
  <conditionalFormatting sqref="Y155">
    <cfRule type="cellIs" dxfId="669" priority="587" operator="equal">
      <formula>"OPORTUNIDADE"</formula>
    </cfRule>
  </conditionalFormatting>
  <conditionalFormatting sqref="Y155">
    <cfRule type="cellIs" dxfId="668" priority="585" operator="equal">
      <formula>"NÃO"</formula>
    </cfRule>
    <cfRule type="cellIs" dxfId="667" priority="586" operator="equal">
      <formula>"SIM"</formula>
    </cfRule>
  </conditionalFormatting>
  <conditionalFormatting sqref="Y155">
    <cfRule type="cellIs" dxfId="666" priority="584" operator="equal">
      <formula>"OPORTUNIDADE"</formula>
    </cfRule>
  </conditionalFormatting>
  <conditionalFormatting sqref="Y155">
    <cfRule type="cellIs" dxfId="665" priority="582" operator="equal">
      <formula>"NÃO"</formula>
    </cfRule>
    <cfRule type="cellIs" dxfId="664" priority="583" operator="equal">
      <formula>"SIM"</formula>
    </cfRule>
  </conditionalFormatting>
  <conditionalFormatting sqref="Y155">
    <cfRule type="cellIs" dxfId="663" priority="581" operator="equal">
      <formula>"OPORTUNIDADE"</formula>
    </cfRule>
  </conditionalFormatting>
  <conditionalFormatting sqref="Y155">
    <cfRule type="cellIs" dxfId="662" priority="579" operator="equal">
      <formula>"NÃO"</formula>
    </cfRule>
    <cfRule type="cellIs" dxfId="661" priority="580" operator="equal">
      <formula>"SIM"</formula>
    </cfRule>
  </conditionalFormatting>
  <conditionalFormatting sqref="Y155">
    <cfRule type="cellIs" dxfId="660" priority="578" operator="equal">
      <formula>"OPORTUNIDADE"</formula>
    </cfRule>
  </conditionalFormatting>
  <conditionalFormatting sqref="Y155">
    <cfRule type="cellIs" dxfId="659" priority="576" operator="equal">
      <formula>"NÃO"</formula>
    </cfRule>
    <cfRule type="cellIs" dxfId="658" priority="577" operator="equal">
      <formula>"SIM"</formula>
    </cfRule>
  </conditionalFormatting>
  <conditionalFormatting sqref="Y155">
    <cfRule type="cellIs" dxfId="657" priority="575" operator="equal">
      <formula>"OPORTUNIDADE"</formula>
    </cfRule>
  </conditionalFormatting>
  <conditionalFormatting sqref="Y155">
    <cfRule type="cellIs" dxfId="656" priority="573" operator="equal">
      <formula>"NÃO"</formula>
    </cfRule>
    <cfRule type="cellIs" dxfId="655" priority="574" operator="equal">
      <formula>"SIM"</formula>
    </cfRule>
  </conditionalFormatting>
  <conditionalFormatting sqref="Y155">
    <cfRule type="cellIs" dxfId="654" priority="572" operator="equal">
      <formula>"OPORTUNIDADE"</formula>
    </cfRule>
  </conditionalFormatting>
  <conditionalFormatting sqref="Y155">
    <cfRule type="cellIs" dxfId="653" priority="570" operator="equal">
      <formula>"NÃO"</formula>
    </cfRule>
    <cfRule type="cellIs" dxfId="652" priority="571" operator="equal">
      <formula>"SIM"</formula>
    </cfRule>
  </conditionalFormatting>
  <conditionalFormatting sqref="Y155">
    <cfRule type="cellIs" dxfId="651" priority="569" operator="equal">
      <formula>"OPORTUNIDADE"</formula>
    </cfRule>
  </conditionalFormatting>
  <conditionalFormatting sqref="Y155">
    <cfRule type="cellIs" dxfId="650" priority="567" operator="equal">
      <formula>"NÃO"</formula>
    </cfRule>
    <cfRule type="cellIs" dxfId="649" priority="568" operator="equal">
      <formula>"SIM"</formula>
    </cfRule>
  </conditionalFormatting>
  <conditionalFormatting sqref="Y155">
    <cfRule type="cellIs" dxfId="648" priority="566" operator="equal">
      <formula>"OPORTUNIDADE"</formula>
    </cfRule>
  </conditionalFormatting>
  <conditionalFormatting sqref="Y155">
    <cfRule type="cellIs" dxfId="647" priority="564" operator="equal">
      <formula>"NÃO"</formula>
    </cfRule>
    <cfRule type="cellIs" dxfId="646" priority="565" operator="equal">
      <formula>"SIM"</formula>
    </cfRule>
  </conditionalFormatting>
  <conditionalFormatting sqref="Y155">
    <cfRule type="cellIs" dxfId="645" priority="563" operator="equal">
      <formula>"OPORTUNIDADE"</formula>
    </cfRule>
  </conditionalFormatting>
  <conditionalFormatting sqref="Y155">
    <cfRule type="cellIs" dxfId="644" priority="561" operator="equal">
      <formula>"NÃO"</formula>
    </cfRule>
    <cfRule type="cellIs" dxfId="643" priority="562" operator="equal">
      <formula>"SIM"</formula>
    </cfRule>
  </conditionalFormatting>
  <conditionalFormatting sqref="Y155">
    <cfRule type="cellIs" dxfId="642" priority="560" operator="equal">
      <formula>"OPORTUNIDADE"</formula>
    </cfRule>
  </conditionalFormatting>
  <conditionalFormatting sqref="Y155">
    <cfRule type="cellIs" dxfId="641" priority="558" operator="equal">
      <formula>"NÃO"</formula>
    </cfRule>
    <cfRule type="cellIs" dxfId="640" priority="559" operator="equal">
      <formula>"SIM"</formula>
    </cfRule>
  </conditionalFormatting>
  <conditionalFormatting sqref="Y155">
    <cfRule type="cellIs" dxfId="639" priority="557" operator="equal">
      <formula>"OPORTUNIDADE"</formula>
    </cfRule>
  </conditionalFormatting>
  <conditionalFormatting sqref="Y155">
    <cfRule type="cellIs" dxfId="638" priority="555" operator="equal">
      <formula>"NÃO"</formula>
    </cfRule>
    <cfRule type="cellIs" dxfId="637" priority="556" operator="equal">
      <formula>"SIM"</formula>
    </cfRule>
  </conditionalFormatting>
  <conditionalFormatting sqref="Y155">
    <cfRule type="cellIs" dxfId="636" priority="554" operator="equal">
      <formula>"OPORTUNIDADE"</formula>
    </cfRule>
  </conditionalFormatting>
  <conditionalFormatting sqref="Y155">
    <cfRule type="cellIs" dxfId="635" priority="552" operator="equal">
      <formula>"NÃO"</formula>
    </cfRule>
    <cfRule type="cellIs" dxfId="634" priority="553" operator="equal">
      <formula>"SIM"</formula>
    </cfRule>
  </conditionalFormatting>
  <conditionalFormatting sqref="Y155">
    <cfRule type="cellIs" dxfId="633" priority="551" operator="equal">
      <formula>"OPORTUNIDADE"</formula>
    </cfRule>
  </conditionalFormatting>
  <conditionalFormatting sqref="Y155">
    <cfRule type="cellIs" dxfId="632" priority="549" operator="equal">
      <formula>"NÃO"</formula>
    </cfRule>
    <cfRule type="cellIs" dxfId="631" priority="550" operator="equal">
      <formula>"SIM"</formula>
    </cfRule>
  </conditionalFormatting>
  <conditionalFormatting sqref="Y155">
    <cfRule type="cellIs" dxfId="630" priority="548" operator="equal">
      <formula>"OPORTUNIDADE"</formula>
    </cfRule>
  </conditionalFormatting>
  <conditionalFormatting sqref="Y155">
    <cfRule type="cellIs" dxfId="629" priority="546" operator="equal">
      <formula>"NÃO"</formula>
    </cfRule>
    <cfRule type="cellIs" dxfId="628" priority="547" operator="equal">
      <formula>"SIM"</formula>
    </cfRule>
  </conditionalFormatting>
  <conditionalFormatting sqref="Y155">
    <cfRule type="cellIs" dxfId="627" priority="545" operator="equal">
      <formula>"OPORTUNIDADE"</formula>
    </cfRule>
  </conditionalFormatting>
  <conditionalFormatting sqref="Y155">
    <cfRule type="cellIs" dxfId="626" priority="543" operator="equal">
      <formula>"NÃO"</formula>
    </cfRule>
    <cfRule type="cellIs" dxfId="625" priority="544" operator="equal">
      <formula>"SIM"</formula>
    </cfRule>
  </conditionalFormatting>
  <conditionalFormatting sqref="Y155">
    <cfRule type="cellIs" dxfId="624" priority="542" operator="equal">
      <formula>"OPORTUNIDADE"</formula>
    </cfRule>
  </conditionalFormatting>
  <conditionalFormatting sqref="Y155">
    <cfRule type="cellIs" dxfId="623" priority="540" operator="equal">
      <formula>"NÃO"</formula>
    </cfRule>
    <cfRule type="cellIs" dxfId="622" priority="541" operator="equal">
      <formula>"SIM"</formula>
    </cfRule>
  </conditionalFormatting>
  <conditionalFormatting sqref="Y155">
    <cfRule type="cellIs" dxfId="621" priority="539" operator="equal">
      <formula>"OPORTUNIDADE"</formula>
    </cfRule>
  </conditionalFormatting>
  <conditionalFormatting sqref="Y155">
    <cfRule type="cellIs" dxfId="620" priority="537" operator="equal">
      <formula>"NÃO"</formula>
    </cfRule>
    <cfRule type="cellIs" dxfId="619" priority="538" operator="equal">
      <formula>"SIM"</formula>
    </cfRule>
  </conditionalFormatting>
  <conditionalFormatting sqref="Y155">
    <cfRule type="cellIs" dxfId="618" priority="536" operator="equal">
      <formula>"OPORTUNIDADE"</formula>
    </cfRule>
  </conditionalFormatting>
  <conditionalFormatting sqref="Y155">
    <cfRule type="cellIs" dxfId="617" priority="534" operator="equal">
      <formula>"NÃO"</formula>
    </cfRule>
    <cfRule type="cellIs" dxfId="616" priority="535" operator="equal">
      <formula>"SIM"</formula>
    </cfRule>
  </conditionalFormatting>
  <conditionalFormatting sqref="Y146:Y150">
    <cfRule type="cellIs" dxfId="615" priority="533" operator="equal">
      <formula>"OPORTUNIDADE"</formula>
    </cfRule>
  </conditionalFormatting>
  <conditionalFormatting sqref="Y146:Y150">
    <cfRule type="cellIs" dxfId="614" priority="531" operator="equal">
      <formula>"NÃO"</formula>
    </cfRule>
    <cfRule type="cellIs" dxfId="613" priority="532" operator="equal">
      <formula>"SIM"</formula>
    </cfRule>
  </conditionalFormatting>
  <conditionalFormatting sqref="Z146:Z148">
    <cfRule type="cellIs" dxfId="612" priority="530" operator="equal">
      <formula>"OPORTUNIDADE"</formula>
    </cfRule>
  </conditionalFormatting>
  <conditionalFormatting sqref="Z146:Z148">
    <cfRule type="cellIs" dxfId="611" priority="528" operator="equal">
      <formula>"NÃO"</formula>
    </cfRule>
    <cfRule type="cellIs" dxfId="610" priority="529" operator="equal">
      <formula>"SIM"</formula>
    </cfRule>
  </conditionalFormatting>
  <conditionalFormatting sqref="Y146:Y150">
    <cfRule type="cellIs" dxfId="609" priority="527" operator="equal">
      <formula>"OPORTUNIDADE"</formula>
    </cfRule>
  </conditionalFormatting>
  <conditionalFormatting sqref="Y146:Y150">
    <cfRule type="cellIs" dxfId="608" priority="525" operator="equal">
      <formula>"NÃO"</formula>
    </cfRule>
    <cfRule type="cellIs" dxfId="607" priority="526" operator="equal">
      <formula>"SIM"</formula>
    </cfRule>
  </conditionalFormatting>
  <conditionalFormatting sqref="Y146:Y150">
    <cfRule type="cellIs" dxfId="606" priority="524" operator="equal">
      <formula>"OPORTUNIDADE"</formula>
    </cfRule>
  </conditionalFormatting>
  <conditionalFormatting sqref="Y146:Y150">
    <cfRule type="cellIs" dxfId="605" priority="522" operator="equal">
      <formula>"NÃO"</formula>
    </cfRule>
    <cfRule type="cellIs" dxfId="604" priority="523" operator="equal">
      <formula>"SIM"</formula>
    </cfRule>
  </conditionalFormatting>
  <conditionalFormatting sqref="Z146:Z148">
    <cfRule type="cellIs" dxfId="603" priority="521" operator="equal">
      <formula>"OPORTUNIDADE"</formula>
    </cfRule>
  </conditionalFormatting>
  <conditionalFormatting sqref="Z146:Z148">
    <cfRule type="cellIs" dxfId="602" priority="519" operator="equal">
      <formula>"NÃO"</formula>
    </cfRule>
    <cfRule type="cellIs" dxfId="601" priority="520" operator="equal">
      <formula>"SIM"</formula>
    </cfRule>
  </conditionalFormatting>
  <conditionalFormatting sqref="Y146:Y150">
    <cfRule type="cellIs" dxfId="600" priority="518" operator="equal">
      <formula>"OPORTUNIDADE"</formula>
    </cfRule>
  </conditionalFormatting>
  <conditionalFormatting sqref="Y146:Y150">
    <cfRule type="cellIs" dxfId="599" priority="516" operator="equal">
      <formula>"NÃO"</formula>
    </cfRule>
    <cfRule type="cellIs" dxfId="598" priority="517" operator="equal">
      <formula>"SIM"</formula>
    </cfRule>
  </conditionalFormatting>
  <conditionalFormatting sqref="Z146:Z148">
    <cfRule type="cellIs" dxfId="597" priority="515" operator="equal">
      <formula>"OPORTUNIDADE"</formula>
    </cfRule>
  </conditionalFormatting>
  <conditionalFormatting sqref="Z146:Z148">
    <cfRule type="cellIs" dxfId="596" priority="513" operator="equal">
      <formula>"NÃO"</formula>
    </cfRule>
    <cfRule type="cellIs" dxfId="595" priority="514" operator="equal">
      <formula>"SIM"</formula>
    </cfRule>
  </conditionalFormatting>
  <conditionalFormatting sqref="Z146:Z148">
    <cfRule type="cellIs" dxfId="594" priority="512" operator="equal">
      <formula>"OPORTUNIDADE"</formula>
    </cfRule>
  </conditionalFormatting>
  <conditionalFormatting sqref="Z146:Z148">
    <cfRule type="cellIs" dxfId="593" priority="510" operator="equal">
      <formula>"NÃO"</formula>
    </cfRule>
    <cfRule type="cellIs" dxfId="592" priority="511" operator="equal">
      <formula>"SIM"</formula>
    </cfRule>
  </conditionalFormatting>
  <conditionalFormatting sqref="Y146:Y150">
    <cfRule type="cellIs" dxfId="591" priority="509" operator="equal">
      <formula>"OPORTUNIDADE"</formula>
    </cfRule>
  </conditionalFormatting>
  <conditionalFormatting sqref="Y146:Y150">
    <cfRule type="cellIs" dxfId="590" priority="507" operator="equal">
      <formula>"NÃO"</formula>
    </cfRule>
    <cfRule type="cellIs" dxfId="589" priority="508" operator="equal">
      <formula>"SIM"</formula>
    </cfRule>
  </conditionalFormatting>
  <conditionalFormatting sqref="BJ139:BK13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88" priority="462" operator="equal">
      <formula>"OPORTUNIDADE"</formula>
    </cfRule>
  </conditionalFormatting>
  <conditionalFormatting sqref="Z231">
    <cfRule type="cellIs" dxfId="587" priority="460" operator="equal">
      <formula>"NÃO"</formula>
    </cfRule>
    <cfRule type="cellIs" dxfId="586" priority="461" operator="equal">
      <formula>"SIM"</formula>
    </cfRule>
  </conditionalFormatting>
  <conditionalFormatting sqref="Y231">
    <cfRule type="cellIs" dxfId="585" priority="459" operator="equal">
      <formula>"OPORTUNIDADE"</formula>
    </cfRule>
  </conditionalFormatting>
  <conditionalFormatting sqref="Y231">
    <cfRule type="cellIs" dxfId="584" priority="457" operator="equal">
      <formula>"NÃO"</formula>
    </cfRule>
    <cfRule type="cellIs" dxfId="583" priority="458" operator="equal">
      <formula>"SIM"</formula>
    </cfRule>
  </conditionalFormatting>
  <conditionalFormatting sqref="Z218:Z219">
    <cfRule type="cellIs" dxfId="582" priority="456" operator="equal">
      <formula>"OPORTUNIDADE"</formula>
    </cfRule>
  </conditionalFormatting>
  <conditionalFormatting sqref="Z218:Z219">
    <cfRule type="cellIs" dxfId="581" priority="454" operator="equal">
      <formula>"NÃO"</formula>
    </cfRule>
    <cfRule type="cellIs" dxfId="580" priority="455" operator="equal">
      <formula>"SIM"</formula>
    </cfRule>
  </conditionalFormatting>
  <conditionalFormatting sqref="Y218:Y219">
    <cfRule type="cellIs" dxfId="579" priority="453" operator="equal">
      <formula>"OPORTUNIDADE"</formula>
    </cfRule>
  </conditionalFormatting>
  <conditionalFormatting sqref="Y218:Y219">
    <cfRule type="cellIs" dxfId="578" priority="451" operator="equal">
      <formula>"NÃO"</formula>
    </cfRule>
    <cfRule type="cellIs" dxfId="577" priority="452" operator="equal">
      <formula>"SIM"</formula>
    </cfRule>
  </conditionalFormatting>
  <conditionalFormatting sqref="Z223">
    <cfRule type="cellIs" dxfId="576" priority="450" operator="equal">
      <formula>"OPORTUNIDADE"</formula>
    </cfRule>
  </conditionalFormatting>
  <conditionalFormatting sqref="Z223">
    <cfRule type="cellIs" dxfId="575" priority="448" operator="equal">
      <formula>"NÃO"</formula>
    </cfRule>
    <cfRule type="cellIs" dxfId="574" priority="449" operator="equal">
      <formula>"SIM"</formula>
    </cfRule>
  </conditionalFormatting>
  <conditionalFormatting sqref="Y223">
    <cfRule type="cellIs" dxfId="573" priority="447" operator="equal">
      <formula>"OPORTUNIDADE"</formula>
    </cfRule>
  </conditionalFormatting>
  <conditionalFormatting sqref="Y223">
    <cfRule type="cellIs" dxfId="572" priority="445" operator="equal">
      <formula>"NÃO"</formula>
    </cfRule>
    <cfRule type="cellIs" dxfId="571" priority="446" operator="equal">
      <formula>"SIM"</formula>
    </cfRule>
  </conditionalFormatting>
  <conditionalFormatting sqref="BP19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248:Z249">
    <cfRule type="cellIs" dxfId="570" priority="422" operator="equal">
      <formula>"OPORTUNIDADE"</formula>
    </cfRule>
  </conditionalFormatting>
  <conditionalFormatting sqref="Z248:Z249">
    <cfRule type="cellIs" dxfId="569" priority="420" operator="equal">
      <formula>"NÃO"</formula>
    </cfRule>
    <cfRule type="cellIs" dxfId="568" priority="421" operator="equal">
      <formula>"SIM"</formula>
    </cfRule>
  </conditionalFormatting>
  <conditionalFormatting sqref="Y248:Y249">
    <cfRule type="cellIs" dxfId="567" priority="419" operator="equal">
      <formula>"OPORTUNIDADE"</formula>
    </cfRule>
  </conditionalFormatting>
  <conditionalFormatting sqref="Y248:Y249">
    <cfRule type="cellIs" dxfId="566" priority="417" operator="equal">
      <formula>"NÃO"</formula>
    </cfRule>
    <cfRule type="cellIs" dxfId="565" priority="418" operator="equal">
      <formula>"SIM"</formula>
    </cfRule>
  </conditionalFormatting>
  <conditionalFormatting sqref="Y240">
    <cfRule type="cellIs" dxfId="564" priority="416" operator="equal">
      <formula>"OPORTUNIDADE"</formula>
    </cfRule>
  </conditionalFormatting>
  <conditionalFormatting sqref="Y240">
    <cfRule type="cellIs" dxfId="563" priority="414" operator="equal">
      <formula>"NÃO"</formula>
    </cfRule>
    <cfRule type="cellIs" dxfId="562" priority="415" operator="equal">
      <formula>"SIM"</formula>
    </cfRule>
  </conditionalFormatting>
  <conditionalFormatting sqref="Z240">
    <cfRule type="cellIs" dxfId="561" priority="413" operator="equal">
      <formula>"OPORTUNIDADE"</formula>
    </cfRule>
  </conditionalFormatting>
  <conditionalFormatting sqref="Z240">
    <cfRule type="cellIs" dxfId="560" priority="411" operator="equal">
      <formula>"NÃO"</formula>
    </cfRule>
    <cfRule type="cellIs" dxfId="559" priority="412" operator="equal">
      <formula>"SIM"</formula>
    </cfRule>
  </conditionalFormatting>
  <conditionalFormatting sqref="Y240">
    <cfRule type="cellIs" dxfId="558" priority="410" operator="equal">
      <formula>"OPORTUNIDADE"</formula>
    </cfRule>
  </conditionalFormatting>
  <conditionalFormatting sqref="Y240">
    <cfRule type="cellIs" dxfId="557" priority="408" operator="equal">
      <formula>"NÃO"</formula>
    </cfRule>
    <cfRule type="cellIs" dxfId="556" priority="409" operator="equal">
      <formula>"SIM"</formula>
    </cfRule>
  </conditionalFormatting>
  <conditionalFormatting sqref="Y240">
    <cfRule type="cellIs" dxfId="555" priority="407" operator="equal">
      <formula>"OPORTUNIDADE"</formula>
    </cfRule>
  </conditionalFormatting>
  <conditionalFormatting sqref="Y240">
    <cfRule type="cellIs" dxfId="554" priority="405" operator="equal">
      <formula>"NÃO"</formula>
    </cfRule>
    <cfRule type="cellIs" dxfId="553" priority="406" operator="equal">
      <formula>"SIM"</formula>
    </cfRule>
  </conditionalFormatting>
  <conditionalFormatting sqref="Z240">
    <cfRule type="cellIs" dxfId="552" priority="404" operator="equal">
      <formula>"OPORTUNIDADE"</formula>
    </cfRule>
  </conditionalFormatting>
  <conditionalFormatting sqref="Z240">
    <cfRule type="cellIs" dxfId="551" priority="402" operator="equal">
      <formula>"NÃO"</formula>
    </cfRule>
    <cfRule type="cellIs" dxfId="550" priority="403" operator="equal">
      <formula>"SIM"</formula>
    </cfRule>
  </conditionalFormatting>
  <conditionalFormatting sqref="Y240">
    <cfRule type="cellIs" dxfId="549" priority="401" operator="equal">
      <formula>"OPORTUNIDADE"</formula>
    </cfRule>
  </conditionalFormatting>
  <conditionalFormatting sqref="Y240">
    <cfRule type="cellIs" dxfId="548" priority="399" operator="equal">
      <formula>"NÃO"</formula>
    </cfRule>
    <cfRule type="cellIs" dxfId="547" priority="400" operator="equal">
      <formula>"SIM"</formula>
    </cfRule>
  </conditionalFormatting>
  <conditionalFormatting sqref="Z240">
    <cfRule type="cellIs" dxfId="546" priority="398" operator="equal">
      <formula>"OPORTUNIDADE"</formula>
    </cfRule>
  </conditionalFormatting>
  <conditionalFormatting sqref="Z240">
    <cfRule type="cellIs" dxfId="545" priority="396" operator="equal">
      <formula>"NÃO"</formula>
    </cfRule>
    <cfRule type="cellIs" dxfId="544" priority="397" operator="equal">
      <formula>"SIM"</formula>
    </cfRule>
  </conditionalFormatting>
  <conditionalFormatting sqref="Z240">
    <cfRule type="cellIs" dxfId="543" priority="395" operator="equal">
      <formula>"OPORTUNIDADE"</formula>
    </cfRule>
  </conditionalFormatting>
  <conditionalFormatting sqref="Z240">
    <cfRule type="cellIs" dxfId="542" priority="393" operator="equal">
      <formula>"NÃO"</formula>
    </cfRule>
    <cfRule type="cellIs" dxfId="541" priority="394" operator="equal">
      <formula>"SIM"</formula>
    </cfRule>
  </conditionalFormatting>
  <conditionalFormatting sqref="Y240">
    <cfRule type="cellIs" dxfId="540" priority="392" operator="equal">
      <formula>"OPORTUNIDADE"</formula>
    </cfRule>
  </conditionalFormatting>
  <conditionalFormatting sqref="Y240">
    <cfRule type="cellIs" dxfId="539" priority="390" operator="equal">
      <formula>"NÃO"</formula>
    </cfRule>
    <cfRule type="cellIs" dxfId="538" priority="391" operator="equal">
      <formula>"SIM"</formula>
    </cfRule>
  </conditionalFormatting>
  <conditionalFormatting sqref="Y238:Y239 Y235:Y236">
    <cfRule type="cellIs" dxfId="537" priority="389" operator="equal">
      <formula>"OPORTUNIDADE"</formula>
    </cfRule>
  </conditionalFormatting>
  <conditionalFormatting sqref="Y238:Y239 Y235:Y236">
    <cfRule type="cellIs" dxfId="536" priority="387" operator="equal">
      <formula>"NÃO"</formula>
    </cfRule>
    <cfRule type="cellIs" dxfId="535" priority="388" operator="equal">
      <formula>"SIM"</formula>
    </cfRule>
  </conditionalFormatting>
  <conditionalFormatting sqref="Y238:Y239 Y235:Y236">
    <cfRule type="cellIs" dxfId="534" priority="386" operator="equal">
      <formula>"OPORTUNIDADE"</formula>
    </cfRule>
  </conditionalFormatting>
  <conditionalFormatting sqref="Y238:Y239 Y235:Y236">
    <cfRule type="cellIs" dxfId="533" priority="384" operator="equal">
      <formula>"NÃO"</formula>
    </cfRule>
    <cfRule type="cellIs" dxfId="532" priority="385" operator="equal">
      <formula>"SIM"</formula>
    </cfRule>
  </conditionalFormatting>
  <conditionalFormatting sqref="Y238:Y239 Y235:Y236">
    <cfRule type="cellIs" dxfId="531" priority="383" operator="equal">
      <formula>"OPORTUNIDADE"</formula>
    </cfRule>
  </conditionalFormatting>
  <conditionalFormatting sqref="Y238:Y239 Y235:Y236">
    <cfRule type="cellIs" dxfId="530" priority="381" operator="equal">
      <formula>"NÃO"</formula>
    </cfRule>
    <cfRule type="cellIs" dxfId="529" priority="382" operator="equal">
      <formula>"SIM"</formula>
    </cfRule>
  </conditionalFormatting>
  <conditionalFormatting sqref="Y238:Y239 Y235:Y236">
    <cfRule type="cellIs" dxfId="528" priority="380" operator="equal">
      <formula>"OPORTUNIDADE"</formula>
    </cfRule>
  </conditionalFormatting>
  <conditionalFormatting sqref="Y238:Y239 Y235:Y236">
    <cfRule type="cellIs" dxfId="527" priority="378" operator="equal">
      <formula>"NÃO"</formula>
    </cfRule>
    <cfRule type="cellIs" dxfId="526" priority="379" operator="equal">
      <formula>"SIM"</formula>
    </cfRule>
  </conditionalFormatting>
  <conditionalFormatting sqref="Y238:Y239 Y235:Y236">
    <cfRule type="cellIs" dxfId="525" priority="377" operator="equal">
      <formula>"OPORTUNIDADE"</formula>
    </cfRule>
  </conditionalFormatting>
  <conditionalFormatting sqref="Y238:Y239 Y235:Y236">
    <cfRule type="cellIs" dxfId="524" priority="375" operator="equal">
      <formula>"NÃO"</formula>
    </cfRule>
    <cfRule type="cellIs" dxfId="523" priority="376" operator="equal">
      <formula>"SIM"</formula>
    </cfRule>
  </conditionalFormatting>
  <conditionalFormatting sqref="Y238:Y239 Y235:Y236">
    <cfRule type="cellIs" dxfId="522" priority="374" operator="equal">
      <formula>"OPORTUNIDADE"</formula>
    </cfRule>
  </conditionalFormatting>
  <conditionalFormatting sqref="Y238:Y239 Y235:Y236">
    <cfRule type="cellIs" dxfId="521" priority="372" operator="equal">
      <formula>"NÃO"</formula>
    </cfRule>
    <cfRule type="cellIs" dxfId="520" priority="373" operator="equal">
      <formula>"SIM"</formula>
    </cfRule>
  </conditionalFormatting>
  <conditionalFormatting sqref="Y238:Y239 Y235:Y236">
    <cfRule type="cellIs" dxfId="519" priority="371" operator="equal">
      <formula>"OPORTUNIDADE"</formula>
    </cfRule>
  </conditionalFormatting>
  <conditionalFormatting sqref="Y238:Y239 Y235:Y236">
    <cfRule type="cellIs" dxfId="518" priority="369" operator="equal">
      <formula>"NÃO"</formula>
    </cfRule>
    <cfRule type="cellIs" dxfId="517" priority="370" operator="equal">
      <formula>"SIM"</formula>
    </cfRule>
  </conditionalFormatting>
  <conditionalFormatting sqref="Y238:Y239 Y235:Y236">
    <cfRule type="cellIs" dxfId="516" priority="368" operator="equal">
      <formula>"OPORTUNIDADE"</formula>
    </cfRule>
  </conditionalFormatting>
  <conditionalFormatting sqref="Y238:Y239 Y235:Y236">
    <cfRule type="cellIs" dxfId="515" priority="366" operator="equal">
      <formula>"NÃO"</formula>
    </cfRule>
    <cfRule type="cellIs" dxfId="514" priority="367" operator="equal">
      <formula>"SIM"</formula>
    </cfRule>
  </conditionalFormatting>
  <conditionalFormatting sqref="Y238:Y239 Y235:Y236">
    <cfRule type="cellIs" dxfId="513" priority="365" operator="equal">
      <formula>"OPORTUNIDADE"</formula>
    </cfRule>
  </conditionalFormatting>
  <conditionalFormatting sqref="Y238:Y239 Y235:Y236">
    <cfRule type="cellIs" dxfId="512" priority="363" operator="equal">
      <formula>"NÃO"</formula>
    </cfRule>
    <cfRule type="cellIs" dxfId="511" priority="364" operator="equal">
      <formula>"SIM"</formula>
    </cfRule>
  </conditionalFormatting>
  <conditionalFormatting sqref="Y238:Y239 Y235:Y236">
    <cfRule type="cellIs" dxfId="510" priority="362" operator="equal">
      <formula>"OPORTUNIDADE"</formula>
    </cfRule>
  </conditionalFormatting>
  <conditionalFormatting sqref="Y238:Y239 Y235:Y236">
    <cfRule type="cellIs" dxfId="509" priority="360" operator="equal">
      <formula>"NÃO"</formula>
    </cfRule>
    <cfRule type="cellIs" dxfId="508" priority="361" operator="equal">
      <formula>"SIM"</formula>
    </cfRule>
  </conditionalFormatting>
  <conditionalFormatting sqref="Y238:Y239 Y235:Y236">
    <cfRule type="cellIs" dxfId="507" priority="359" operator="equal">
      <formula>"OPORTUNIDADE"</formula>
    </cfRule>
  </conditionalFormatting>
  <conditionalFormatting sqref="Y238:Y239 Y235:Y236">
    <cfRule type="cellIs" dxfId="506" priority="357" operator="equal">
      <formula>"NÃO"</formula>
    </cfRule>
    <cfRule type="cellIs" dxfId="505" priority="358" operator="equal">
      <formula>"SIM"</formula>
    </cfRule>
  </conditionalFormatting>
  <conditionalFormatting sqref="Y238:Y239 Y235:Y236">
    <cfRule type="cellIs" dxfId="504" priority="356" operator="equal">
      <formula>"OPORTUNIDADE"</formula>
    </cfRule>
  </conditionalFormatting>
  <conditionalFormatting sqref="Y238:Y239 Y235:Y236">
    <cfRule type="cellIs" dxfId="503" priority="354" operator="equal">
      <formula>"NÃO"</formula>
    </cfRule>
    <cfRule type="cellIs" dxfId="502" priority="355" operator="equal">
      <formula>"SIM"</formula>
    </cfRule>
  </conditionalFormatting>
  <conditionalFormatting sqref="Y238:Y239 Y235:Y236">
    <cfRule type="cellIs" dxfId="501" priority="353" operator="equal">
      <formula>"OPORTUNIDADE"</formula>
    </cfRule>
  </conditionalFormatting>
  <conditionalFormatting sqref="Y238:Y239 Y235:Y236">
    <cfRule type="cellIs" dxfId="500" priority="351" operator="equal">
      <formula>"NÃO"</formula>
    </cfRule>
    <cfRule type="cellIs" dxfId="499" priority="352" operator="equal">
      <formula>"SIM"</formula>
    </cfRule>
  </conditionalFormatting>
  <conditionalFormatting sqref="Y238:Y239 Y235:Y236">
    <cfRule type="cellIs" dxfId="498" priority="350" operator="equal">
      <formula>"OPORTUNIDADE"</formula>
    </cfRule>
  </conditionalFormatting>
  <conditionalFormatting sqref="Y238:Y239 Y235:Y236">
    <cfRule type="cellIs" dxfId="497" priority="348" operator="equal">
      <formula>"NÃO"</formula>
    </cfRule>
    <cfRule type="cellIs" dxfId="496" priority="349" operator="equal">
      <formula>"SIM"</formula>
    </cfRule>
  </conditionalFormatting>
  <conditionalFormatting sqref="Y238:Y239 Y235:Y236">
    <cfRule type="cellIs" dxfId="495" priority="347" operator="equal">
      <formula>"OPORTUNIDADE"</formula>
    </cfRule>
  </conditionalFormatting>
  <conditionalFormatting sqref="Y238:Y239 Y235:Y236">
    <cfRule type="cellIs" dxfId="494" priority="345" operator="equal">
      <formula>"NÃO"</formula>
    </cfRule>
    <cfRule type="cellIs" dxfId="493" priority="346" operator="equal">
      <formula>"SIM"</formula>
    </cfRule>
  </conditionalFormatting>
  <conditionalFormatting sqref="Y238:Y239 Y235:Y236">
    <cfRule type="cellIs" dxfId="492" priority="344" operator="equal">
      <formula>"OPORTUNIDADE"</formula>
    </cfRule>
  </conditionalFormatting>
  <conditionalFormatting sqref="Y238:Y239 Y235:Y236">
    <cfRule type="cellIs" dxfId="491" priority="342" operator="equal">
      <formula>"NÃO"</formula>
    </cfRule>
    <cfRule type="cellIs" dxfId="490" priority="343" operator="equal">
      <formula>"SIM"</formula>
    </cfRule>
  </conditionalFormatting>
  <conditionalFormatting sqref="Y238:Y239 Y235:Y236">
    <cfRule type="cellIs" dxfId="489" priority="341" operator="equal">
      <formula>"OPORTUNIDADE"</formula>
    </cfRule>
  </conditionalFormatting>
  <conditionalFormatting sqref="Y238:Y239 Y235:Y236">
    <cfRule type="cellIs" dxfId="488" priority="339" operator="equal">
      <formula>"NÃO"</formula>
    </cfRule>
    <cfRule type="cellIs" dxfId="487" priority="340" operator="equal">
      <formula>"SIM"</formula>
    </cfRule>
  </conditionalFormatting>
  <conditionalFormatting sqref="Y238:Y239 Y235:Y236">
    <cfRule type="cellIs" dxfId="486" priority="338" operator="equal">
      <formula>"OPORTUNIDADE"</formula>
    </cfRule>
  </conditionalFormatting>
  <conditionalFormatting sqref="Y238:Y239 Y235:Y236">
    <cfRule type="cellIs" dxfId="485" priority="336" operator="equal">
      <formula>"NÃO"</formula>
    </cfRule>
    <cfRule type="cellIs" dxfId="484" priority="337" operator="equal">
      <formula>"SIM"</formula>
    </cfRule>
  </conditionalFormatting>
  <conditionalFormatting sqref="Y238:Y239 Y235:Y236">
    <cfRule type="cellIs" dxfId="483" priority="335" operator="equal">
      <formula>"OPORTUNIDADE"</formula>
    </cfRule>
  </conditionalFormatting>
  <conditionalFormatting sqref="Y238:Y239 Y235:Y236">
    <cfRule type="cellIs" dxfId="482" priority="333" operator="equal">
      <formula>"NÃO"</formula>
    </cfRule>
    <cfRule type="cellIs" dxfId="481" priority="334" operator="equal">
      <formula>"SIM"</formula>
    </cfRule>
  </conditionalFormatting>
  <conditionalFormatting sqref="Y238:Y239 Y235:Y236">
    <cfRule type="cellIs" dxfId="480" priority="332" operator="equal">
      <formula>"OPORTUNIDADE"</formula>
    </cfRule>
  </conditionalFormatting>
  <conditionalFormatting sqref="Y238:Y239 Y235:Y236">
    <cfRule type="cellIs" dxfId="479" priority="330" operator="equal">
      <formula>"NÃO"</formula>
    </cfRule>
    <cfRule type="cellIs" dxfId="478" priority="331" operator="equal">
      <formula>"SIM"</formula>
    </cfRule>
  </conditionalFormatting>
  <conditionalFormatting sqref="Y238:Y239 Y235:Y236">
    <cfRule type="cellIs" dxfId="477" priority="329" operator="equal">
      <formula>"OPORTUNIDADE"</formula>
    </cfRule>
  </conditionalFormatting>
  <conditionalFormatting sqref="Y238:Y239 Y235:Y236">
    <cfRule type="cellIs" dxfId="476" priority="327" operator="equal">
      <formula>"NÃO"</formula>
    </cfRule>
    <cfRule type="cellIs" dxfId="475" priority="328" operator="equal">
      <formula>"SIM"</formula>
    </cfRule>
  </conditionalFormatting>
  <conditionalFormatting sqref="Y238:Y239 Y235:Y236">
    <cfRule type="cellIs" dxfId="474" priority="326" operator="equal">
      <formula>"OPORTUNIDADE"</formula>
    </cfRule>
  </conditionalFormatting>
  <conditionalFormatting sqref="Y238:Y239 Y235:Y236">
    <cfRule type="cellIs" dxfId="473" priority="324" operator="equal">
      <formula>"NÃO"</formula>
    </cfRule>
    <cfRule type="cellIs" dxfId="472" priority="325" operator="equal">
      <formula>"SIM"</formula>
    </cfRule>
  </conditionalFormatting>
  <conditionalFormatting sqref="Y238:Y239 Y235:Y236">
    <cfRule type="cellIs" dxfId="471" priority="323" operator="equal">
      <formula>"OPORTUNIDADE"</formula>
    </cfRule>
  </conditionalFormatting>
  <conditionalFormatting sqref="Y238:Y239 Y235:Y236">
    <cfRule type="cellIs" dxfId="470" priority="321" operator="equal">
      <formula>"NÃO"</formula>
    </cfRule>
    <cfRule type="cellIs" dxfId="469" priority="322" operator="equal">
      <formula>"SIM"</formula>
    </cfRule>
  </conditionalFormatting>
  <conditionalFormatting sqref="Y238:Y239 Y235:Y236">
    <cfRule type="cellIs" dxfId="468" priority="320" operator="equal">
      <formula>"OPORTUNIDADE"</formula>
    </cfRule>
  </conditionalFormatting>
  <conditionalFormatting sqref="Y238:Y239 Y235:Y236">
    <cfRule type="cellIs" dxfId="467" priority="318" operator="equal">
      <formula>"NÃO"</formula>
    </cfRule>
    <cfRule type="cellIs" dxfId="466" priority="319" operator="equal">
      <formula>"SIM"</formula>
    </cfRule>
  </conditionalFormatting>
  <conditionalFormatting sqref="Y238:Y239 Y235:Y236">
    <cfRule type="cellIs" dxfId="465" priority="317" operator="equal">
      <formula>"OPORTUNIDADE"</formula>
    </cfRule>
  </conditionalFormatting>
  <conditionalFormatting sqref="Y238:Y239 Y235:Y236">
    <cfRule type="cellIs" dxfId="464" priority="315" operator="equal">
      <formula>"NÃO"</formula>
    </cfRule>
    <cfRule type="cellIs" dxfId="463" priority="316" operator="equal">
      <formula>"SIM"</formula>
    </cfRule>
  </conditionalFormatting>
  <conditionalFormatting sqref="Y238:Y239 Y235:Y236">
    <cfRule type="cellIs" dxfId="462" priority="314" operator="equal">
      <formula>"OPORTUNIDADE"</formula>
    </cfRule>
  </conditionalFormatting>
  <conditionalFormatting sqref="Y238:Y239 Y235:Y236">
    <cfRule type="cellIs" dxfId="461" priority="312" operator="equal">
      <formula>"NÃO"</formula>
    </cfRule>
    <cfRule type="cellIs" dxfId="460" priority="313" operator="equal">
      <formula>"SIM"</formula>
    </cfRule>
  </conditionalFormatting>
  <conditionalFormatting sqref="Y238:Y239 Y235:Y236">
    <cfRule type="cellIs" dxfId="459" priority="311" operator="equal">
      <formula>"OPORTUNIDADE"</formula>
    </cfRule>
  </conditionalFormatting>
  <conditionalFormatting sqref="Y238:Y239 Y235:Y236">
    <cfRule type="cellIs" dxfId="458" priority="309" operator="equal">
      <formula>"NÃO"</formula>
    </cfRule>
    <cfRule type="cellIs" dxfId="457" priority="310" operator="equal">
      <formula>"SIM"</formula>
    </cfRule>
  </conditionalFormatting>
  <conditionalFormatting sqref="Y238:Y239 Y235:Y236">
    <cfRule type="cellIs" dxfId="456" priority="308" operator="equal">
      <formula>"OPORTUNIDADE"</formula>
    </cfRule>
  </conditionalFormatting>
  <conditionalFormatting sqref="Y238:Y239 Y235:Y236">
    <cfRule type="cellIs" dxfId="455" priority="306" operator="equal">
      <formula>"NÃO"</formula>
    </cfRule>
    <cfRule type="cellIs" dxfId="454" priority="307" operator="equal">
      <formula>"SIM"</formula>
    </cfRule>
  </conditionalFormatting>
  <conditionalFormatting sqref="Y238:Y239 Y235:Y236">
    <cfRule type="cellIs" dxfId="453" priority="305" operator="equal">
      <formula>"OPORTUNIDADE"</formula>
    </cfRule>
  </conditionalFormatting>
  <conditionalFormatting sqref="Y238:Y239 Y235:Y236">
    <cfRule type="cellIs" dxfId="452" priority="303" operator="equal">
      <formula>"NÃO"</formula>
    </cfRule>
    <cfRule type="cellIs" dxfId="451" priority="304" operator="equal">
      <formula>"SIM"</formula>
    </cfRule>
  </conditionalFormatting>
  <conditionalFormatting sqref="Y238:Y239 Y235:Y236">
    <cfRule type="cellIs" dxfId="450" priority="302" operator="equal">
      <formula>"OPORTUNIDADE"</formula>
    </cfRule>
  </conditionalFormatting>
  <conditionalFormatting sqref="Y238:Y239 Y235:Y236">
    <cfRule type="cellIs" dxfId="449" priority="300" operator="equal">
      <formula>"NÃO"</formula>
    </cfRule>
    <cfRule type="cellIs" dxfId="448" priority="301" operator="equal">
      <formula>"SIM"</formula>
    </cfRule>
  </conditionalFormatting>
  <conditionalFormatting sqref="Y238:Y239 Y235:Y236">
    <cfRule type="cellIs" dxfId="447" priority="299" operator="equal">
      <formula>"OPORTUNIDADE"</formula>
    </cfRule>
  </conditionalFormatting>
  <conditionalFormatting sqref="Y238:Y239 Y235:Y236">
    <cfRule type="cellIs" dxfId="446" priority="297" operator="equal">
      <formula>"NÃO"</formula>
    </cfRule>
    <cfRule type="cellIs" dxfId="445" priority="298" operator="equal">
      <formula>"SIM"</formula>
    </cfRule>
  </conditionalFormatting>
  <conditionalFormatting sqref="Y238:Y239 Y235:Y236">
    <cfRule type="cellIs" dxfId="444" priority="296" operator="equal">
      <formula>"OPORTUNIDADE"</formula>
    </cfRule>
  </conditionalFormatting>
  <conditionalFormatting sqref="Y238:Y239 Y235:Y236">
    <cfRule type="cellIs" dxfId="443" priority="294" operator="equal">
      <formula>"NÃO"</formula>
    </cfRule>
    <cfRule type="cellIs" dxfId="442" priority="295" operator="equal">
      <formula>"SIM"</formula>
    </cfRule>
  </conditionalFormatting>
  <conditionalFormatting sqref="Y238:Y239 Y235:Y236">
    <cfRule type="cellIs" dxfId="441" priority="293" operator="equal">
      <formula>"OPORTUNIDADE"</formula>
    </cfRule>
  </conditionalFormatting>
  <conditionalFormatting sqref="Y238:Y239 Y235:Y236">
    <cfRule type="cellIs" dxfId="440" priority="291" operator="equal">
      <formula>"NÃO"</formula>
    </cfRule>
    <cfRule type="cellIs" dxfId="439" priority="292" operator="equal">
      <formula>"SIM"</formula>
    </cfRule>
  </conditionalFormatting>
  <conditionalFormatting sqref="Y238:Y239 Y235:Y236">
    <cfRule type="cellIs" dxfId="438" priority="290" operator="equal">
      <formula>"OPORTUNIDADE"</formula>
    </cfRule>
  </conditionalFormatting>
  <conditionalFormatting sqref="Y238:Y239 Y235:Y236">
    <cfRule type="cellIs" dxfId="437" priority="288" operator="equal">
      <formula>"NÃO"</formula>
    </cfRule>
    <cfRule type="cellIs" dxfId="436" priority="289" operator="equal">
      <formula>"SIM"</formula>
    </cfRule>
  </conditionalFormatting>
  <conditionalFormatting sqref="Z238:Z239 Z235:Z236">
    <cfRule type="cellIs" dxfId="435" priority="287" operator="equal">
      <formula>"OPORTUNIDADE"</formula>
    </cfRule>
  </conditionalFormatting>
  <conditionalFormatting sqref="Z238:Z239 Z235:Z236">
    <cfRule type="cellIs" dxfId="434" priority="285" operator="equal">
      <formula>"NÃO"</formula>
    </cfRule>
    <cfRule type="cellIs" dxfId="433" priority="286" operator="equal">
      <formula>"SIM"</formula>
    </cfRule>
  </conditionalFormatting>
  <conditionalFormatting sqref="Y238:Y239 Y235:Y236">
    <cfRule type="cellIs" dxfId="432" priority="284" operator="equal">
      <formula>"OPORTUNIDADE"</formula>
    </cfRule>
  </conditionalFormatting>
  <conditionalFormatting sqref="Y238:Y239 Y235:Y236">
    <cfRule type="cellIs" dxfId="431" priority="282" operator="equal">
      <formula>"NÃO"</formula>
    </cfRule>
    <cfRule type="cellIs" dxfId="430" priority="283" operator="equal">
      <formula>"SIM"</formula>
    </cfRule>
  </conditionalFormatting>
  <conditionalFormatting sqref="Y238:Y239 Y235:Y236">
    <cfRule type="cellIs" dxfId="429" priority="281" operator="equal">
      <formula>"OPORTUNIDADE"</formula>
    </cfRule>
  </conditionalFormatting>
  <conditionalFormatting sqref="Y238:Y239 Y235:Y236">
    <cfRule type="cellIs" dxfId="428" priority="279" operator="equal">
      <formula>"NÃO"</formula>
    </cfRule>
    <cfRule type="cellIs" dxfId="427" priority="280" operator="equal">
      <formula>"SIM"</formula>
    </cfRule>
  </conditionalFormatting>
  <conditionalFormatting sqref="Y238:Y239 Y235:Y236">
    <cfRule type="cellIs" dxfId="426" priority="278" operator="equal">
      <formula>"OPORTUNIDADE"</formula>
    </cfRule>
  </conditionalFormatting>
  <conditionalFormatting sqref="Y238:Y239 Y235:Y236">
    <cfRule type="cellIs" dxfId="425" priority="276" operator="equal">
      <formula>"NÃO"</formula>
    </cfRule>
    <cfRule type="cellIs" dxfId="424" priority="277" operator="equal">
      <formula>"SIM"</formula>
    </cfRule>
  </conditionalFormatting>
  <conditionalFormatting sqref="Y238:Y239 Y235:Y236">
    <cfRule type="cellIs" dxfId="423" priority="275" operator="equal">
      <formula>"OPORTUNIDADE"</formula>
    </cfRule>
  </conditionalFormatting>
  <conditionalFormatting sqref="Y238:Y239 Y235:Y236">
    <cfRule type="cellIs" dxfId="422" priority="273" operator="equal">
      <formula>"NÃO"</formula>
    </cfRule>
    <cfRule type="cellIs" dxfId="421" priority="274" operator="equal">
      <formula>"SIM"</formula>
    </cfRule>
  </conditionalFormatting>
  <conditionalFormatting sqref="Y238:Y239 Y235:Y236">
    <cfRule type="cellIs" dxfId="420" priority="272" operator="equal">
      <formula>"OPORTUNIDADE"</formula>
    </cfRule>
  </conditionalFormatting>
  <conditionalFormatting sqref="Y238:Y239 Y235:Y236">
    <cfRule type="cellIs" dxfId="419" priority="270" operator="equal">
      <formula>"NÃO"</formula>
    </cfRule>
    <cfRule type="cellIs" dxfId="418" priority="271" operator="equal">
      <formula>"SIM"</formula>
    </cfRule>
  </conditionalFormatting>
  <conditionalFormatting sqref="Y238:Y239 Y235:Y236">
    <cfRule type="cellIs" dxfId="417" priority="269" operator="equal">
      <formula>"OPORTUNIDADE"</formula>
    </cfRule>
  </conditionalFormatting>
  <conditionalFormatting sqref="Y238:Y239 Y235:Y236">
    <cfRule type="cellIs" dxfId="416" priority="267" operator="equal">
      <formula>"NÃO"</formula>
    </cfRule>
    <cfRule type="cellIs" dxfId="415" priority="268" operator="equal">
      <formula>"SIM"</formula>
    </cfRule>
  </conditionalFormatting>
  <conditionalFormatting sqref="Y238:Y239 Y235:Y236">
    <cfRule type="cellIs" dxfId="414" priority="266" operator="equal">
      <formula>"OPORTUNIDADE"</formula>
    </cfRule>
  </conditionalFormatting>
  <conditionalFormatting sqref="Y238:Y239 Y235:Y236">
    <cfRule type="cellIs" dxfId="413" priority="264" operator="equal">
      <formula>"NÃO"</formula>
    </cfRule>
    <cfRule type="cellIs" dxfId="412" priority="265" operator="equal">
      <formula>"SIM"</formula>
    </cfRule>
  </conditionalFormatting>
  <conditionalFormatting sqref="Y238:Y239 Y235:Y236">
    <cfRule type="cellIs" dxfId="411" priority="263" operator="equal">
      <formula>"OPORTUNIDADE"</formula>
    </cfRule>
  </conditionalFormatting>
  <conditionalFormatting sqref="Y238:Y239 Y235:Y236">
    <cfRule type="cellIs" dxfId="410" priority="261" operator="equal">
      <formula>"NÃO"</formula>
    </cfRule>
    <cfRule type="cellIs" dxfId="409" priority="262" operator="equal">
      <formula>"SIM"</formula>
    </cfRule>
  </conditionalFormatting>
  <conditionalFormatting sqref="Y238:Y239 Y235:Y236">
    <cfRule type="cellIs" dxfId="408" priority="260" operator="equal">
      <formula>"OPORTUNIDADE"</formula>
    </cfRule>
  </conditionalFormatting>
  <conditionalFormatting sqref="Y238:Y239 Y235:Y236">
    <cfRule type="cellIs" dxfId="407" priority="258" operator="equal">
      <formula>"NÃO"</formula>
    </cfRule>
    <cfRule type="cellIs" dxfId="406" priority="259" operator="equal">
      <formula>"SIM"</formula>
    </cfRule>
  </conditionalFormatting>
  <conditionalFormatting sqref="Y238:Y239 Y235:Y236">
    <cfRule type="cellIs" dxfId="405" priority="257" operator="equal">
      <formula>"OPORTUNIDADE"</formula>
    </cfRule>
  </conditionalFormatting>
  <conditionalFormatting sqref="Y238:Y239 Y235:Y236">
    <cfRule type="cellIs" dxfId="404" priority="255" operator="equal">
      <formula>"NÃO"</formula>
    </cfRule>
    <cfRule type="cellIs" dxfId="403" priority="256" operator="equal">
      <formula>"SIM"</formula>
    </cfRule>
  </conditionalFormatting>
  <conditionalFormatting sqref="Y238:Y239 Y235:Y236">
    <cfRule type="cellIs" dxfId="402" priority="254" operator="equal">
      <formula>"OPORTUNIDADE"</formula>
    </cfRule>
  </conditionalFormatting>
  <conditionalFormatting sqref="Y238:Y239 Y235:Y236">
    <cfRule type="cellIs" dxfId="401" priority="252" operator="equal">
      <formula>"NÃO"</formula>
    </cfRule>
    <cfRule type="cellIs" dxfId="400" priority="253" operator="equal">
      <formula>"SIM"</formula>
    </cfRule>
  </conditionalFormatting>
  <conditionalFormatting sqref="Y238:Y239 Y235:Y236">
    <cfRule type="cellIs" dxfId="399" priority="251" operator="equal">
      <formula>"OPORTUNIDADE"</formula>
    </cfRule>
  </conditionalFormatting>
  <conditionalFormatting sqref="Y238:Y239 Y235:Y236">
    <cfRule type="cellIs" dxfId="398" priority="249" operator="equal">
      <formula>"NÃO"</formula>
    </cfRule>
    <cfRule type="cellIs" dxfId="397" priority="250" operator="equal">
      <formula>"SIM"</formula>
    </cfRule>
  </conditionalFormatting>
  <conditionalFormatting sqref="Y238:Y239 Y235:Y236">
    <cfRule type="cellIs" dxfId="396" priority="248" operator="equal">
      <formula>"OPORTUNIDADE"</formula>
    </cfRule>
  </conditionalFormatting>
  <conditionalFormatting sqref="Y238:Y239 Y235:Y236">
    <cfRule type="cellIs" dxfId="395" priority="246" operator="equal">
      <formula>"NÃO"</formula>
    </cfRule>
    <cfRule type="cellIs" dxfId="394" priority="247" operator="equal">
      <formula>"SIM"</formula>
    </cfRule>
  </conditionalFormatting>
  <conditionalFormatting sqref="Y238:Y239 Y235:Y236">
    <cfRule type="cellIs" dxfId="393" priority="245" operator="equal">
      <formula>"OPORTUNIDADE"</formula>
    </cfRule>
  </conditionalFormatting>
  <conditionalFormatting sqref="Y238:Y239 Y235:Y236">
    <cfRule type="cellIs" dxfId="392" priority="243" operator="equal">
      <formula>"NÃO"</formula>
    </cfRule>
    <cfRule type="cellIs" dxfId="391" priority="244" operator="equal">
      <formula>"SIM"</formula>
    </cfRule>
  </conditionalFormatting>
  <conditionalFormatting sqref="Y238:Y239 Y235:Y236">
    <cfRule type="cellIs" dxfId="390" priority="242" operator="equal">
      <formula>"OPORTUNIDADE"</formula>
    </cfRule>
  </conditionalFormatting>
  <conditionalFormatting sqref="Y238:Y239 Y235:Y236">
    <cfRule type="cellIs" dxfId="389" priority="240" operator="equal">
      <formula>"NÃO"</formula>
    </cfRule>
    <cfRule type="cellIs" dxfId="388" priority="241" operator="equal">
      <formula>"SIM"</formula>
    </cfRule>
  </conditionalFormatting>
  <conditionalFormatting sqref="Y238:Y239 Y235:Y236">
    <cfRule type="cellIs" dxfId="387" priority="239" operator="equal">
      <formula>"OPORTUNIDADE"</formula>
    </cfRule>
  </conditionalFormatting>
  <conditionalFormatting sqref="Y238:Y239 Y235:Y236">
    <cfRule type="cellIs" dxfId="386" priority="237" operator="equal">
      <formula>"NÃO"</formula>
    </cfRule>
    <cfRule type="cellIs" dxfId="385" priority="238" operator="equal">
      <formula>"SIM"</formula>
    </cfRule>
  </conditionalFormatting>
  <conditionalFormatting sqref="Y238:Y239 Y235:Y236">
    <cfRule type="cellIs" dxfId="384" priority="236" operator="equal">
      <formula>"OPORTUNIDADE"</formula>
    </cfRule>
  </conditionalFormatting>
  <conditionalFormatting sqref="Y238:Y239 Y235:Y236">
    <cfRule type="cellIs" dxfId="383" priority="234" operator="equal">
      <formula>"NÃO"</formula>
    </cfRule>
    <cfRule type="cellIs" dxfId="382" priority="235" operator="equal">
      <formula>"SIM"</formula>
    </cfRule>
  </conditionalFormatting>
  <conditionalFormatting sqref="Y238:Y239 Y235:Y236">
    <cfRule type="cellIs" dxfId="381" priority="233" operator="equal">
      <formula>"OPORTUNIDADE"</formula>
    </cfRule>
  </conditionalFormatting>
  <conditionalFormatting sqref="Y238:Y239 Y235:Y236">
    <cfRule type="cellIs" dxfId="380" priority="231" operator="equal">
      <formula>"NÃO"</formula>
    </cfRule>
    <cfRule type="cellIs" dxfId="379" priority="232" operator="equal">
      <formula>"SIM"</formula>
    </cfRule>
  </conditionalFormatting>
  <conditionalFormatting sqref="Y238:Y239 Y235:Y236">
    <cfRule type="cellIs" dxfId="378" priority="230" operator="equal">
      <formula>"OPORTUNIDADE"</formula>
    </cfRule>
  </conditionalFormatting>
  <conditionalFormatting sqref="Y238:Y239 Y235:Y236">
    <cfRule type="cellIs" dxfId="377" priority="228" operator="equal">
      <formula>"NÃO"</formula>
    </cfRule>
    <cfRule type="cellIs" dxfId="376" priority="229" operator="equal">
      <formula>"SIM"</formula>
    </cfRule>
  </conditionalFormatting>
  <conditionalFormatting sqref="Y238:Y239 Y235:Y236">
    <cfRule type="cellIs" dxfId="375" priority="227" operator="equal">
      <formula>"OPORTUNIDADE"</formula>
    </cfRule>
  </conditionalFormatting>
  <conditionalFormatting sqref="Y238:Y239 Y235:Y236">
    <cfRule type="cellIs" dxfId="374" priority="225" operator="equal">
      <formula>"NÃO"</formula>
    </cfRule>
    <cfRule type="cellIs" dxfId="373" priority="226" operator="equal">
      <formula>"SIM"</formula>
    </cfRule>
  </conditionalFormatting>
  <conditionalFormatting sqref="Y238:Y239 Y235:Y236">
    <cfRule type="cellIs" dxfId="372" priority="224" operator="equal">
      <formula>"OPORTUNIDADE"</formula>
    </cfRule>
  </conditionalFormatting>
  <conditionalFormatting sqref="Y238:Y239 Y235:Y236">
    <cfRule type="cellIs" dxfId="371" priority="222" operator="equal">
      <formula>"NÃO"</formula>
    </cfRule>
    <cfRule type="cellIs" dxfId="370" priority="223" operator="equal">
      <formula>"SIM"</formula>
    </cfRule>
  </conditionalFormatting>
  <conditionalFormatting sqref="Y238:Y239 Y235:Y236">
    <cfRule type="cellIs" dxfId="369" priority="221" operator="equal">
      <formula>"OPORTUNIDADE"</formula>
    </cfRule>
  </conditionalFormatting>
  <conditionalFormatting sqref="Y238:Y239 Y235:Y236">
    <cfRule type="cellIs" dxfId="368" priority="219" operator="equal">
      <formula>"NÃO"</formula>
    </cfRule>
    <cfRule type="cellIs" dxfId="367" priority="220" operator="equal">
      <formula>"SIM"</formula>
    </cfRule>
  </conditionalFormatting>
  <conditionalFormatting sqref="Y238:Y239 Y235:Y236">
    <cfRule type="cellIs" dxfId="366" priority="218" operator="equal">
      <formula>"OPORTUNIDADE"</formula>
    </cfRule>
  </conditionalFormatting>
  <conditionalFormatting sqref="Y238:Y239 Y235:Y236">
    <cfRule type="cellIs" dxfId="365" priority="216" operator="equal">
      <formula>"NÃO"</formula>
    </cfRule>
    <cfRule type="cellIs" dxfId="364" priority="217" operator="equal">
      <formula>"SIM"</formula>
    </cfRule>
  </conditionalFormatting>
  <conditionalFormatting sqref="Y238:Y239 Y235:Y236">
    <cfRule type="cellIs" dxfId="363" priority="215" operator="equal">
      <formula>"OPORTUNIDADE"</formula>
    </cfRule>
  </conditionalFormatting>
  <conditionalFormatting sqref="Y238:Y239 Y235:Y236">
    <cfRule type="cellIs" dxfId="362" priority="213" operator="equal">
      <formula>"NÃO"</formula>
    </cfRule>
    <cfRule type="cellIs" dxfId="361" priority="214" operator="equal">
      <formula>"SIM"</formula>
    </cfRule>
  </conditionalFormatting>
  <conditionalFormatting sqref="Y238:Y239 Y235:Y236">
    <cfRule type="cellIs" dxfId="360" priority="212" operator="equal">
      <formula>"OPORTUNIDADE"</formula>
    </cfRule>
  </conditionalFormatting>
  <conditionalFormatting sqref="Y238:Y239 Y235:Y236">
    <cfRule type="cellIs" dxfId="359" priority="210" operator="equal">
      <formula>"NÃO"</formula>
    </cfRule>
    <cfRule type="cellIs" dxfId="358" priority="211" operator="equal">
      <formula>"SIM"</formula>
    </cfRule>
  </conditionalFormatting>
  <conditionalFormatting sqref="Y238:Y239 Y235:Y236">
    <cfRule type="cellIs" dxfId="357" priority="209" operator="equal">
      <formula>"OPORTUNIDADE"</formula>
    </cfRule>
  </conditionalFormatting>
  <conditionalFormatting sqref="Y238:Y239 Y235:Y236">
    <cfRule type="cellIs" dxfId="356" priority="207" operator="equal">
      <formula>"NÃO"</formula>
    </cfRule>
    <cfRule type="cellIs" dxfId="355" priority="208" operator="equal">
      <formula>"SIM"</formula>
    </cfRule>
  </conditionalFormatting>
  <conditionalFormatting sqref="Y238:Y239 Y235:Y236">
    <cfRule type="cellIs" dxfId="354" priority="206" operator="equal">
      <formula>"OPORTUNIDADE"</formula>
    </cfRule>
  </conditionalFormatting>
  <conditionalFormatting sqref="Y238:Y239 Y235:Y236">
    <cfRule type="cellIs" dxfId="353" priority="204" operator="equal">
      <formula>"NÃO"</formula>
    </cfRule>
    <cfRule type="cellIs" dxfId="352" priority="205" operator="equal">
      <formula>"SIM"</formula>
    </cfRule>
  </conditionalFormatting>
  <conditionalFormatting sqref="Y238:Y239 Y235:Y236">
    <cfRule type="cellIs" dxfId="351" priority="203" operator="equal">
      <formula>"OPORTUNIDADE"</formula>
    </cfRule>
  </conditionalFormatting>
  <conditionalFormatting sqref="Y238:Y239 Y235:Y236">
    <cfRule type="cellIs" dxfId="350" priority="201" operator="equal">
      <formula>"NÃO"</formula>
    </cfRule>
    <cfRule type="cellIs" dxfId="349" priority="202" operator="equal">
      <formula>"SIM"</formula>
    </cfRule>
  </conditionalFormatting>
  <conditionalFormatting sqref="Y238:Y239 Y235:Y236">
    <cfRule type="cellIs" dxfId="348" priority="200" operator="equal">
      <formula>"OPORTUNIDADE"</formula>
    </cfRule>
  </conditionalFormatting>
  <conditionalFormatting sqref="Y238:Y239 Y235:Y236">
    <cfRule type="cellIs" dxfId="347" priority="198" operator="equal">
      <formula>"NÃO"</formula>
    </cfRule>
    <cfRule type="cellIs" dxfId="346" priority="199" operator="equal">
      <formula>"SIM"</formula>
    </cfRule>
  </conditionalFormatting>
  <conditionalFormatting sqref="Y238:Y239 Y235:Y236">
    <cfRule type="cellIs" dxfId="345" priority="197" operator="equal">
      <formula>"OPORTUNIDADE"</formula>
    </cfRule>
  </conditionalFormatting>
  <conditionalFormatting sqref="Y238:Y239 Y235:Y236">
    <cfRule type="cellIs" dxfId="344" priority="195" operator="equal">
      <formula>"NÃO"</formula>
    </cfRule>
    <cfRule type="cellIs" dxfId="343" priority="196" operator="equal">
      <formula>"SIM"</formula>
    </cfRule>
  </conditionalFormatting>
  <conditionalFormatting sqref="Y238:Y239 Y235:Y236">
    <cfRule type="cellIs" dxfId="342" priority="194" operator="equal">
      <formula>"OPORTUNIDADE"</formula>
    </cfRule>
  </conditionalFormatting>
  <conditionalFormatting sqref="Y238:Y239 Y235:Y236">
    <cfRule type="cellIs" dxfId="341" priority="192" operator="equal">
      <formula>"NÃO"</formula>
    </cfRule>
    <cfRule type="cellIs" dxfId="340" priority="193" operator="equal">
      <formula>"SIM"</formula>
    </cfRule>
  </conditionalFormatting>
  <conditionalFormatting sqref="Y238:Y239 Y235:Y236">
    <cfRule type="cellIs" dxfId="339" priority="191" operator="equal">
      <formula>"OPORTUNIDADE"</formula>
    </cfRule>
  </conditionalFormatting>
  <conditionalFormatting sqref="Y238:Y239 Y235:Y236">
    <cfRule type="cellIs" dxfId="338" priority="189" operator="equal">
      <formula>"NÃO"</formula>
    </cfRule>
    <cfRule type="cellIs" dxfId="337" priority="190" operator="equal">
      <formula>"SIM"</formula>
    </cfRule>
  </conditionalFormatting>
  <conditionalFormatting sqref="Y238:Y239 Y235:Y236">
    <cfRule type="cellIs" dxfId="336" priority="188" operator="equal">
      <formula>"OPORTUNIDADE"</formula>
    </cfRule>
  </conditionalFormatting>
  <conditionalFormatting sqref="Y238:Y239 Y235:Y236">
    <cfRule type="cellIs" dxfId="335" priority="186" operator="equal">
      <formula>"NÃO"</formula>
    </cfRule>
    <cfRule type="cellIs" dxfId="334" priority="187" operator="equal">
      <formula>"SIM"</formula>
    </cfRule>
  </conditionalFormatting>
  <conditionalFormatting sqref="Y238:Y239 Y235:Y236">
    <cfRule type="cellIs" dxfId="333" priority="185" operator="equal">
      <formula>"OPORTUNIDADE"</formula>
    </cfRule>
  </conditionalFormatting>
  <conditionalFormatting sqref="Y238:Y239 Y235:Y236">
    <cfRule type="cellIs" dxfId="332" priority="183" operator="equal">
      <formula>"NÃO"</formula>
    </cfRule>
    <cfRule type="cellIs" dxfId="331" priority="184" operator="equal">
      <formula>"SIM"</formula>
    </cfRule>
  </conditionalFormatting>
  <conditionalFormatting sqref="Y238:Y239 Y235:Y236">
    <cfRule type="cellIs" dxfId="330" priority="182" operator="equal">
      <formula>"OPORTUNIDADE"</formula>
    </cfRule>
  </conditionalFormatting>
  <conditionalFormatting sqref="Y238:Y239 Y235:Y236">
    <cfRule type="cellIs" dxfId="329" priority="180" operator="equal">
      <formula>"NÃO"</formula>
    </cfRule>
    <cfRule type="cellIs" dxfId="328" priority="181" operator="equal">
      <formula>"SIM"</formula>
    </cfRule>
  </conditionalFormatting>
  <conditionalFormatting sqref="Y238:Y239 Y235:Y236">
    <cfRule type="cellIs" dxfId="327" priority="179" operator="equal">
      <formula>"OPORTUNIDADE"</formula>
    </cfRule>
  </conditionalFormatting>
  <conditionalFormatting sqref="Y238:Y239 Y235:Y236">
    <cfRule type="cellIs" dxfId="326" priority="177" operator="equal">
      <formula>"NÃO"</formula>
    </cfRule>
    <cfRule type="cellIs" dxfId="325" priority="178" operator="equal">
      <formula>"SIM"</formula>
    </cfRule>
  </conditionalFormatting>
  <conditionalFormatting sqref="Y238:Y239 Y235:Y236">
    <cfRule type="cellIs" dxfId="324" priority="176" operator="equal">
      <formula>"OPORTUNIDADE"</formula>
    </cfRule>
  </conditionalFormatting>
  <conditionalFormatting sqref="Y238:Y239 Y235:Y236">
    <cfRule type="cellIs" dxfId="323" priority="174" operator="equal">
      <formula>"NÃO"</formula>
    </cfRule>
    <cfRule type="cellIs" dxfId="322" priority="175" operator="equal">
      <formula>"SIM"</formula>
    </cfRule>
  </conditionalFormatting>
  <conditionalFormatting sqref="Y238:Y239 Y235:Y236">
    <cfRule type="cellIs" dxfId="321" priority="173" operator="equal">
      <formula>"OPORTUNIDADE"</formula>
    </cfRule>
  </conditionalFormatting>
  <conditionalFormatting sqref="Y238:Y239 Y235:Y236">
    <cfRule type="cellIs" dxfId="320" priority="171" operator="equal">
      <formula>"NÃO"</formula>
    </cfRule>
    <cfRule type="cellIs" dxfId="319" priority="172" operator="equal">
      <formula>"SIM"</formula>
    </cfRule>
  </conditionalFormatting>
  <conditionalFormatting sqref="Y238:Y239 Y235:Y236">
    <cfRule type="cellIs" dxfId="318" priority="170" operator="equal">
      <formula>"OPORTUNIDADE"</formula>
    </cfRule>
  </conditionalFormatting>
  <conditionalFormatting sqref="Y238:Y239 Y235:Y236">
    <cfRule type="cellIs" dxfId="317" priority="168" operator="equal">
      <formula>"NÃO"</formula>
    </cfRule>
    <cfRule type="cellIs" dxfId="316" priority="169" operator="equal">
      <formula>"SIM"</formula>
    </cfRule>
  </conditionalFormatting>
  <conditionalFormatting sqref="Y238:Y239 Y235:Y236">
    <cfRule type="cellIs" dxfId="315" priority="167" operator="equal">
      <formula>"OPORTUNIDADE"</formula>
    </cfRule>
  </conditionalFormatting>
  <conditionalFormatting sqref="Y238:Y239 Y235:Y236">
    <cfRule type="cellIs" dxfId="314" priority="165" operator="equal">
      <formula>"NÃO"</formula>
    </cfRule>
    <cfRule type="cellIs" dxfId="313" priority="166" operator="equal">
      <formula>"SIM"</formula>
    </cfRule>
  </conditionalFormatting>
  <conditionalFormatting sqref="Y238:Y239 Y235:Y236">
    <cfRule type="cellIs" dxfId="312" priority="164" operator="equal">
      <formula>"OPORTUNIDADE"</formula>
    </cfRule>
  </conditionalFormatting>
  <conditionalFormatting sqref="Y238:Y239 Y235:Y236">
    <cfRule type="cellIs" dxfId="311" priority="162" operator="equal">
      <formula>"NÃO"</formula>
    </cfRule>
    <cfRule type="cellIs" dxfId="310" priority="163" operator="equal">
      <formula>"SIM"</formula>
    </cfRule>
  </conditionalFormatting>
  <conditionalFormatting sqref="Y238:Y239 Y235:Y236">
    <cfRule type="cellIs" dxfId="309" priority="161" operator="equal">
      <formula>"OPORTUNIDADE"</formula>
    </cfRule>
  </conditionalFormatting>
  <conditionalFormatting sqref="Y238:Y239 Y235:Y236">
    <cfRule type="cellIs" dxfId="308" priority="159" operator="equal">
      <formula>"NÃO"</formula>
    </cfRule>
    <cfRule type="cellIs" dxfId="307" priority="160" operator="equal">
      <formula>"SIM"</formula>
    </cfRule>
  </conditionalFormatting>
  <conditionalFormatting sqref="Y238:Y239 Y235:Y236">
    <cfRule type="cellIs" dxfId="306" priority="158" operator="equal">
      <formula>"OPORTUNIDADE"</formula>
    </cfRule>
  </conditionalFormatting>
  <conditionalFormatting sqref="Y238:Y239 Y235:Y236">
    <cfRule type="cellIs" dxfId="305" priority="156" operator="equal">
      <formula>"NÃO"</formula>
    </cfRule>
    <cfRule type="cellIs" dxfId="304" priority="157" operator="equal">
      <formula>"SIM"</formula>
    </cfRule>
  </conditionalFormatting>
  <conditionalFormatting sqref="Y238:Y239 Y235:Y236">
    <cfRule type="cellIs" dxfId="303" priority="155" operator="equal">
      <formula>"OPORTUNIDADE"</formula>
    </cfRule>
  </conditionalFormatting>
  <conditionalFormatting sqref="Y238:Y239 Y235:Y236">
    <cfRule type="cellIs" dxfId="302" priority="153" operator="equal">
      <formula>"NÃO"</formula>
    </cfRule>
    <cfRule type="cellIs" dxfId="301" priority="154" operator="equal">
      <formula>"SIM"</formula>
    </cfRule>
  </conditionalFormatting>
  <conditionalFormatting sqref="Y238:Y239 Y235:Y236">
    <cfRule type="cellIs" dxfId="300" priority="152" operator="equal">
      <formula>"OPORTUNIDADE"</formula>
    </cfRule>
  </conditionalFormatting>
  <conditionalFormatting sqref="Y238:Y239 Y235:Y236">
    <cfRule type="cellIs" dxfId="299" priority="150" operator="equal">
      <formula>"NÃO"</formula>
    </cfRule>
    <cfRule type="cellIs" dxfId="298" priority="151" operator="equal">
      <formula>"SIM"</formula>
    </cfRule>
  </conditionalFormatting>
  <conditionalFormatting sqref="Y238:Y239 Y235:Y236">
    <cfRule type="cellIs" dxfId="297" priority="149" operator="equal">
      <formula>"OPORTUNIDADE"</formula>
    </cfRule>
  </conditionalFormatting>
  <conditionalFormatting sqref="Y238:Y239 Y235:Y236">
    <cfRule type="cellIs" dxfId="296" priority="147" operator="equal">
      <formula>"NÃO"</formula>
    </cfRule>
    <cfRule type="cellIs" dxfId="295" priority="148" operator="equal">
      <formula>"SIM"</formula>
    </cfRule>
  </conditionalFormatting>
  <conditionalFormatting sqref="Y238:Y239 Y235:Y236">
    <cfRule type="cellIs" dxfId="294" priority="146" operator="equal">
      <formula>"OPORTUNIDADE"</formula>
    </cfRule>
  </conditionalFormatting>
  <conditionalFormatting sqref="Y238:Y239 Y235:Y236">
    <cfRule type="cellIs" dxfId="293" priority="144" operator="equal">
      <formula>"NÃO"</formula>
    </cfRule>
    <cfRule type="cellIs" dxfId="292" priority="145" operator="equal">
      <formula>"SIM"</formula>
    </cfRule>
  </conditionalFormatting>
  <conditionalFormatting sqref="Y238:Y239 Y235:Y236">
    <cfRule type="cellIs" dxfId="291" priority="143" operator="equal">
      <formula>"OPORTUNIDADE"</formula>
    </cfRule>
  </conditionalFormatting>
  <conditionalFormatting sqref="Y238:Y239 Y235:Y236">
    <cfRule type="cellIs" dxfId="290" priority="141" operator="equal">
      <formula>"NÃO"</formula>
    </cfRule>
    <cfRule type="cellIs" dxfId="289" priority="142" operator="equal">
      <formula>"SIM"</formula>
    </cfRule>
  </conditionalFormatting>
  <conditionalFormatting sqref="Y238:Y239 Y235:Y236">
    <cfRule type="cellIs" dxfId="288" priority="140" operator="equal">
      <formula>"OPORTUNIDADE"</formula>
    </cfRule>
  </conditionalFormatting>
  <conditionalFormatting sqref="Y238:Y239 Y235:Y236">
    <cfRule type="cellIs" dxfId="287" priority="138" operator="equal">
      <formula>"NÃO"</formula>
    </cfRule>
    <cfRule type="cellIs" dxfId="286" priority="139" operator="equal">
      <formula>"SIM"</formula>
    </cfRule>
  </conditionalFormatting>
  <conditionalFormatting sqref="Y238:Y239 Y235:Y236">
    <cfRule type="cellIs" dxfId="285" priority="137" operator="equal">
      <formula>"OPORTUNIDADE"</formula>
    </cfRule>
  </conditionalFormatting>
  <conditionalFormatting sqref="Y238:Y239 Y235:Y236">
    <cfRule type="cellIs" dxfId="284" priority="135" operator="equal">
      <formula>"NÃO"</formula>
    </cfRule>
    <cfRule type="cellIs" dxfId="283" priority="136" operator="equal">
      <formula>"SIM"</formula>
    </cfRule>
  </conditionalFormatting>
  <conditionalFormatting sqref="Z238:Z239 Z235:Z236">
    <cfRule type="cellIs" dxfId="282" priority="134" operator="equal">
      <formula>"OPORTUNIDADE"</formula>
    </cfRule>
  </conditionalFormatting>
  <conditionalFormatting sqref="Z238:Z239 Z235:Z236">
    <cfRule type="cellIs" dxfId="281" priority="132" operator="equal">
      <formula>"NÃO"</formula>
    </cfRule>
    <cfRule type="cellIs" dxfId="280" priority="133" operator="equal">
      <formula>"SIM"</formula>
    </cfRule>
  </conditionalFormatting>
  <conditionalFormatting sqref="Y238:Y239 Y235:Y236">
    <cfRule type="cellIs" dxfId="279" priority="131" operator="equal">
      <formula>"OPORTUNIDADE"</formula>
    </cfRule>
  </conditionalFormatting>
  <conditionalFormatting sqref="Y238:Y239 Y235:Y236">
    <cfRule type="cellIs" dxfId="278" priority="129" operator="equal">
      <formula>"NÃO"</formula>
    </cfRule>
    <cfRule type="cellIs" dxfId="277" priority="130" operator="equal">
      <formula>"SIM"</formula>
    </cfRule>
  </conditionalFormatting>
  <conditionalFormatting sqref="Y238:Y239 Y235:Y236">
    <cfRule type="cellIs" dxfId="276" priority="128" operator="equal">
      <formula>"OPORTUNIDADE"</formula>
    </cfRule>
  </conditionalFormatting>
  <conditionalFormatting sqref="Y238:Y239 Y235:Y236">
    <cfRule type="cellIs" dxfId="275" priority="126" operator="equal">
      <formula>"NÃO"</formula>
    </cfRule>
    <cfRule type="cellIs" dxfId="274" priority="127" operator="equal">
      <formula>"SIM"</formula>
    </cfRule>
  </conditionalFormatting>
  <conditionalFormatting sqref="Y238:Y239 Y235:Y236">
    <cfRule type="cellIs" dxfId="273" priority="125" operator="equal">
      <formula>"OPORTUNIDADE"</formula>
    </cfRule>
  </conditionalFormatting>
  <conditionalFormatting sqref="Y238:Y239 Y235:Y236">
    <cfRule type="cellIs" dxfId="272" priority="123" operator="equal">
      <formula>"NÃO"</formula>
    </cfRule>
    <cfRule type="cellIs" dxfId="271" priority="124" operator="equal">
      <formula>"SIM"</formula>
    </cfRule>
  </conditionalFormatting>
  <conditionalFormatting sqref="Y238:Y239 Y235:Y236">
    <cfRule type="cellIs" dxfId="270" priority="122" operator="equal">
      <formula>"OPORTUNIDADE"</formula>
    </cfRule>
  </conditionalFormatting>
  <conditionalFormatting sqref="Y238:Y239 Y235:Y236">
    <cfRule type="cellIs" dxfId="269" priority="120" operator="equal">
      <formula>"NÃO"</formula>
    </cfRule>
    <cfRule type="cellIs" dxfId="268" priority="121" operator="equal">
      <formula>"SIM"</formula>
    </cfRule>
  </conditionalFormatting>
  <conditionalFormatting sqref="Y238:Y239 Y235:Y236">
    <cfRule type="cellIs" dxfId="267" priority="119" operator="equal">
      <formula>"OPORTUNIDADE"</formula>
    </cfRule>
  </conditionalFormatting>
  <conditionalFormatting sqref="Y238:Y239 Y235:Y236">
    <cfRule type="cellIs" dxfId="266" priority="117" operator="equal">
      <formula>"NÃO"</formula>
    </cfRule>
    <cfRule type="cellIs" dxfId="265" priority="118" operator="equal">
      <formula>"SIM"</formula>
    </cfRule>
  </conditionalFormatting>
  <conditionalFormatting sqref="Y238:Y239 Y235:Y236">
    <cfRule type="cellIs" dxfId="264" priority="116" operator="equal">
      <formula>"OPORTUNIDADE"</formula>
    </cfRule>
  </conditionalFormatting>
  <conditionalFormatting sqref="Y238:Y239 Y235:Y236">
    <cfRule type="cellIs" dxfId="263" priority="114" operator="equal">
      <formula>"NÃO"</formula>
    </cfRule>
    <cfRule type="cellIs" dxfId="262" priority="115" operator="equal">
      <formula>"SIM"</formula>
    </cfRule>
  </conditionalFormatting>
  <conditionalFormatting sqref="Y238:Y239 Y235:Y236">
    <cfRule type="cellIs" dxfId="261" priority="113" operator="equal">
      <formula>"OPORTUNIDADE"</formula>
    </cfRule>
  </conditionalFormatting>
  <conditionalFormatting sqref="Y238:Y239 Y235:Y236">
    <cfRule type="cellIs" dxfId="260" priority="111" operator="equal">
      <formula>"NÃO"</formula>
    </cfRule>
    <cfRule type="cellIs" dxfId="259" priority="112" operator="equal">
      <formula>"SIM"</formula>
    </cfRule>
  </conditionalFormatting>
  <conditionalFormatting sqref="Y238:Y239 Y235:Y236">
    <cfRule type="cellIs" dxfId="258" priority="110" operator="equal">
      <formula>"OPORTUNIDADE"</formula>
    </cfRule>
  </conditionalFormatting>
  <conditionalFormatting sqref="Y238:Y239 Y235:Y236">
    <cfRule type="cellIs" dxfId="257" priority="108" operator="equal">
      <formula>"NÃO"</formula>
    </cfRule>
    <cfRule type="cellIs" dxfId="256" priority="109" operator="equal">
      <formula>"SIM"</formula>
    </cfRule>
  </conditionalFormatting>
  <conditionalFormatting sqref="Y238:Y239 Y235:Y236">
    <cfRule type="cellIs" dxfId="255" priority="107" operator="equal">
      <formula>"OPORTUNIDADE"</formula>
    </cfRule>
  </conditionalFormatting>
  <conditionalFormatting sqref="Y238:Y239 Y235:Y236">
    <cfRule type="cellIs" dxfId="254" priority="105" operator="equal">
      <formula>"NÃO"</formula>
    </cfRule>
    <cfRule type="cellIs" dxfId="253" priority="106" operator="equal">
      <formula>"SIM"</formula>
    </cfRule>
  </conditionalFormatting>
  <conditionalFormatting sqref="Y238:Y239 Y235:Y236">
    <cfRule type="cellIs" dxfId="252" priority="104" operator="equal">
      <formula>"OPORTUNIDADE"</formula>
    </cfRule>
  </conditionalFormatting>
  <conditionalFormatting sqref="Y238:Y239 Y235:Y236">
    <cfRule type="cellIs" dxfId="251" priority="102" operator="equal">
      <formula>"NÃO"</formula>
    </cfRule>
    <cfRule type="cellIs" dxfId="250" priority="103" operator="equal">
      <formula>"SIM"</formula>
    </cfRule>
  </conditionalFormatting>
  <conditionalFormatting sqref="Y238:Y239 Y235:Y236">
    <cfRule type="cellIs" dxfId="249" priority="101" operator="equal">
      <formula>"OPORTUNIDADE"</formula>
    </cfRule>
  </conditionalFormatting>
  <conditionalFormatting sqref="Y238:Y239 Y235:Y236">
    <cfRule type="cellIs" dxfId="248" priority="99" operator="equal">
      <formula>"NÃO"</formula>
    </cfRule>
    <cfRule type="cellIs" dxfId="247" priority="100" operator="equal">
      <formula>"SIM"</formula>
    </cfRule>
  </conditionalFormatting>
  <conditionalFormatting sqref="Y238:Y239 Y235:Y236">
    <cfRule type="cellIs" dxfId="246" priority="98" operator="equal">
      <formula>"OPORTUNIDADE"</formula>
    </cfRule>
  </conditionalFormatting>
  <conditionalFormatting sqref="Y238:Y239 Y235:Y236">
    <cfRule type="cellIs" dxfId="245" priority="96" operator="equal">
      <formula>"NÃO"</formula>
    </cfRule>
    <cfRule type="cellIs" dxfId="244" priority="97" operator="equal">
      <formula>"SIM"</formula>
    </cfRule>
  </conditionalFormatting>
  <conditionalFormatting sqref="Y238:Y239 Y235:Y236">
    <cfRule type="cellIs" dxfId="243" priority="95" operator="equal">
      <formula>"OPORTUNIDADE"</formula>
    </cfRule>
  </conditionalFormatting>
  <conditionalFormatting sqref="Y238:Y239 Y235:Y236">
    <cfRule type="cellIs" dxfId="242" priority="93" operator="equal">
      <formula>"NÃO"</formula>
    </cfRule>
    <cfRule type="cellIs" dxfId="241" priority="94" operator="equal">
      <formula>"SIM"</formula>
    </cfRule>
  </conditionalFormatting>
  <conditionalFormatting sqref="Y238:Y239 Y235:Y236">
    <cfRule type="cellIs" dxfId="240" priority="92" operator="equal">
      <formula>"OPORTUNIDADE"</formula>
    </cfRule>
  </conditionalFormatting>
  <conditionalFormatting sqref="Y238:Y239 Y235:Y236">
    <cfRule type="cellIs" dxfId="239" priority="90" operator="equal">
      <formula>"NÃO"</formula>
    </cfRule>
    <cfRule type="cellIs" dxfId="238" priority="91" operator="equal">
      <formula>"SIM"</formula>
    </cfRule>
  </conditionalFormatting>
  <conditionalFormatting sqref="Y238:Y239 Y235:Y236">
    <cfRule type="cellIs" dxfId="237" priority="89" operator="equal">
      <formula>"OPORTUNIDADE"</formula>
    </cfRule>
  </conditionalFormatting>
  <conditionalFormatting sqref="Y238:Y239 Y235:Y236">
    <cfRule type="cellIs" dxfId="236" priority="87" operator="equal">
      <formula>"NÃO"</formula>
    </cfRule>
    <cfRule type="cellIs" dxfId="235" priority="88" operator="equal">
      <formula>"SIM"</formula>
    </cfRule>
  </conditionalFormatting>
  <conditionalFormatting sqref="Y238:Y239 Y235:Y236">
    <cfRule type="cellIs" dxfId="234" priority="86" operator="equal">
      <formula>"OPORTUNIDADE"</formula>
    </cfRule>
  </conditionalFormatting>
  <conditionalFormatting sqref="Y238:Y239 Y235:Y236">
    <cfRule type="cellIs" dxfId="233" priority="84" operator="equal">
      <formula>"NÃO"</formula>
    </cfRule>
    <cfRule type="cellIs" dxfId="232" priority="85" operator="equal">
      <formula>"SIM"</formula>
    </cfRule>
  </conditionalFormatting>
  <conditionalFormatting sqref="Y238:Y239 Y235:Y236">
    <cfRule type="cellIs" dxfId="231" priority="83" operator="equal">
      <formula>"OPORTUNIDADE"</formula>
    </cfRule>
  </conditionalFormatting>
  <conditionalFormatting sqref="Y238:Y239 Y235:Y236">
    <cfRule type="cellIs" dxfId="230" priority="81" operator="equal">
      <formula>"NÃO"</formula>
    </cfRule>
    <cfRule type="cellIs" dxfId="229" priority="82" operator="equal">
      <formula>"SIM"</formula>
    </cfRule>
  </conditionalFormatting>
  <conditionalFormatting sqref="Y238:Y239 Y235:Y236">
    <cfRule type="cellIs" dxfId="228" priority="80" operator="equal">
      <formula>"OPORTUNIDADE"</formula>
    </cfRule>
  </conditionalFormatting>
  <conditionalFormatting sqref="Y238:Y239 Y235:Y236">
    <cfRule type="cellIs" dxfId="227" priority="78" operator="equal">
      <formula>"NÃO"</formula>
    </cfRule>
    <cfRule type="cellIs" dxfId="226" priority="79" operator="equal">
      <formula>"SIM"</formula>
    </cfRule>
  </conditionalFormatting>
  <conditionalFormatting sqref="Y238:Y239 Y235:Y236">
    <cfRule type="cellIs" dxfId="225" priority="77" operator="equal">
      <formula>"OPORTUNIDADE"</formula>
    </cfRule>
  </conditionalFormatting>
  <conditionalFormatting sqref="Y238:Y239 Y235:Y236">
    <cfRule type="cellIs" dxfId="224" priority="75" operator="equal">
      <formula>"NÃO"</formula>
    </cfRule>
    <cfRule type="cellIs" dxfId="223" priority="76" operator="equal">
      <formula>"SIM"</formula>
    </cfRule>
  </conditionalFormatting>
  <conditionalFormatting sqref="Y238:Y239 Y235:Y236">
    <cfRule type="cellIs" dxfId="222" priority="74" operator="equal">
      <formula>"OPORTUNIDADE"</formula>
    </cfRule>
  </conditionalFormatting>
  <conditionalFormatting sqref="Y238:Y239 Y235:Y236">
    <cfRule type="cellIs" dxfId="221" priority="72" operator="equal">
      <formula>"NÃO"</formula>
    </cfRule>
    <cfRule type="cellIs" dxfId="220" priority="73" operator="equal">
      <formula>"SIM"</formula>
    </cfRule>
  </conditionalFormatting>
  <conditionalFormatting sqref="Z238:Z239 Z235:Z236">
    <cfRule type="cellIs" dxfId="219" priority="71" operator="equal">
      <formula>"OPORTUNIDADE"</formula>
    </cfRule>
  </conditionalFormatting>
  <conditionalFormatting sqref="Z238:Z239 Z235:Z236">
    <cfRule type="cellIs" dxfId="218" priority="69" operator="equal">
      <formula>"NÃO"</formula>
    </cfRule>
    <cfRule type="cellIs" dxfId="217" priority="70" operator="equal">
      <formula>"SIM"</formula>
    </cfRule>
  </conditionalFormatting>
  <conditionalFormatting sqref="Z238:Z239 Z235:Z236">
    <cfRule type="cellIs" dxfId="216" priority="68" operator="equal">
      <formula>"OPORTUNIDADE"</formula>
    </cfRule>
  </conditionalFormatting>
  <conditionalFormatting sqref="Z238:Z239 Z235:Z236">
    <cfRule type="cellIs" dxfId="215" priority="66" operator="equal">
      <formula>"NÃO"</formula>
    </cfRule>
    <cfRule type="cellIs" dxfId="214" priority="67" operator="equal">
      <formula>"SIM"</formula>
    </cfRule>
  </conditionalFormatting>
  <conditionalFormatting sqref="Y238:Y239 Y235:Y236">
    <cfRule type="cellIs" dxfId="213" priority="65" operator="equal">
      <formula>"OPORTUNIDADE"</formula>
    </cfRule>
  </conditionalFormatting>
  <conditionalFormatting sqref="Y238:Y239 Y235:Y236">
    <cfRule type="cellIs" dxfId="212" priority="63" operator="equal">
      <formula>"NÃO"</formula>
    </cfRule>
    <cfRule type="cellIs" dxfId="211" priority="64" operator="equal">
      <formula>"SIM"</formula>
    </cfRule>
  </conditionalFormatting>
  <conditionalFormatting sqref="Y238:Y239 Y235:Y236">
    <cfRule type="cellIs" dxfId="210" priority="62" operator="equal">
      <formula>"OPORTUNIDADE"</formula>
    </cfRule>
  </conditionalFormatting>
  <conditionalFormatting sqref="Y238:Y239 Y235:Y236">
    <cfRule type="cellIs" dxfId="209" priority="60" operator="equal">
      <formula>"NÃO"</formula>
    </cfRule>
    <cfRule type="cellIs" dxfId="208" priority="61" operator="equal">
      <formula>"SIM"</formula>
    </cfRule>
  </conditionalFormatting>
  <conditionalFormatting sqref="Z238:Z239 Z235:Z236">
    <cfRule type="cellIs" dxfId="207" priority="59" operator="equal">
      <formula>"OPORTUNIDADE"</formula>
    </cfRule>
  </conditionalFormatting>
  <conditionalFormatting sqref="Z238:Z239 Z235:Z236">
    <cfRule type="cellIs" dxfId="206" priority="57" operator="equal">
      <formula>"NÃO"</formula>
    </cfRule>
    <cfRule type="cellIs" dxfId="205" priority="58" operator="equal">
      <formula>"SIM"</formula>
    </cfRule>
  </conditionalFormatting>
  <conditionalFormatting sqref="Z238:Z239 Z235:Z236">
    <cfRule type="cellIs" dxfId="204" priority="56" operator="equal">
      <formula>"OPORTUNIDADE"</formula>
    </cfRule>
  </conditionalFormatting>
  <conditionalFormatting sqref="Z238:Z239 Z235:Z236">
    <cfRule type="cellIs" dxfId="203" priority="54" operator="equal">
      <formula>"NÃO"</formula>
    </cfRule>
    <cfRule type="cellIs" dxfId="202" priority="55" operator="equal">
      <formula>"SIM"</formula>
    </cfRule>
  </conditionalFormatting>
  <conditionalFormatting sqref="Z238:Z239 Z235:Z236">
    <cfRule type="cellIs" dxfId="201" priority="53" operator="equal">
      <formula>"OPORTUNIDADE"</formula>
    </cfRule>
  </conditionalFormatting>
  <conditionalFormatting sqref="Z238:Z239 Z235:Z236">
    <cfRule type="cellIs" dxfId="200" priority="51" operator="equal">
      <formula>"NÃO"</formula>
    </cfRule>
    <cfRule type="cellIs" dxfId="199" priority="52" operator="equal">
      <formula>"SIM"</formula>
    </cfRule>
  </conditionalFormatting>
  <conditionalFormatting sqref="Z238:Z239 Z235:Z236">
    <cfRule type="cellIs" dxfId="198" priority="50" operator="equal">
      <formula>"OPORTUNIDADE"</formula>
    </cfRule>
  </conditionalFormatting>
  <conditionalFormatting sqref="Z238:Z239 Z235:Z236">
    <cfRule type="cellIs" dxfId="197" priority="48" operator="equal">
      <formula>"NÃO"</formula>
    </cfRule>
    <cfRule type="cellIs" dxfId="196" priority="49" operator="equal">
      <formula>"SIM"</formula>
    </cfRule>
  </conditionalFormatting>
  <conditionalFormatting sqref="Y238:Y239 Y235:Y236">
    <cfRule type="cellIs" dxfId="195" priority="47" operator="equal">
      <formula>"OPORTUNIDADE"</formula>
    </cfRule>
  </conditionalFormatting>
  <conditionalFormatting sqref="Y238:Y239 Y235:Y236">
    <cfRule type="cellIs" dxfId="194" priority="45" operator="equal">
      <formula>"NÃO"</formula>
    </cfRule>
    <cfRule type="cellIs" dxfId="193" priority="46" operator="equal">
      <formula>"SIM"</formula>
    </cfRule>
  </conditionalFormatting>
  <conditionalFormatting sqref="Y238:Y239 Y235:Y236">
    <cfRule type="cellIs" dxfId="192" priority="44" operator="equal">
      <formula>"OPORTUNIDADE"</formula>
    </cfRule>
  </conditionalFormatting>
  <conditionalFormatting sqref="Y238:Y239 Y235:Y236">
    <cfRule type="cellIs" dxfId="191" priority="42" operator="equal">
      <formula>"NÃO"</formula>
    </cfRule>
    <cfRule type="cellIs" dxfId="190" priority="43" operator="equal">
      <formula>"SIM"</formula>
    </cfRule>
  </conditionalFormatting>
  <conditionalFormatting sqref="Y238:Y239 Y235:Y236">
    <cfRule type="cellIs" dxfId="189" priority="41" operator="equal">
      <formula>"OPORTUNIDADE"</formula>
    </cfRule>
  </conditionalFormatting>
  <conditionalFormatting sqref="Y238:Y239 Y235:Y236">
    <cfRule type="cellIs" dxfId="188" priority="39" operator="equal">
      <formula>"NÃO"</formula>
    </cfRule>
    <cfRule type="cellIs" dxfId="187" priority="40" operator="equal">
      <formula>"SIM"</formula>
    </cfRule>
  </conditionalFormatting>
  <conditionalFormatting sqref="Y238:Y239 Y235:Y236">
    <cfRule type="cellIs" dxfId="186" priority="38" operator="equal">
      <formula>"OPORTUNIDADE"</formula>
    </cfRule>
  </conditionalFormatting>
  <conditionalFormatting sqref="Y238:Y239 Y235:Y236">
    <cfRule type="cellIs" dxfId="185" priority="36" operator="equal">
      <formula>"NÃO"</formula>
    </cfRule>
    <cfRule type="cellIs" dxfId="184" priority="37" operator="equal">
      <formula>"SIM"</formula>
    </cfRule>
  </conditionalFormatting>
  <conditionalFormatting sqref="Y238:Y239 Y235:Y236">
    <cfRule type="cellIs" dxfId="183" priority="35" operator="equal">
      <formula>"OPORTUNIDADE"</formula>
    </cfRule>
  </conditionalFormatting>
  <conditionalFormatting sqref="Y238:Y239 Y235:Y236">
    <cfRule type="cellIs" dxfId="182" priority="33" operator="equal">
      <formula>"NÃO"</formula>
    </cfRule>
    <cfRule type="cellIs" dxfId="181" priority="34" operator="equal">
      <formula>"SIM"</formula>
    </cfRule>
  </conditionalFormatting>
  <conditionalFormatting sqref="Y238:Y239 Y235:Y236">
    <cfRule type="cellIs" dxfId="180" priority="32" operator="equal">
      <formula>"OPORTUNIDADE"</formula>
    </cfRule>
  </conditionalFormatting>
  <conditionalFormatting sqref="Y238:Y239 Y235:Y236">
    <cfRule type="cellIs" dxfId="179" priority="30" operator="equal">
      <formula>"NÃO"</formula>
    </cfRule>
    <cfRule type="cellIs" dxfId="178" priority="31" operator="equal">
      <formula>"SIM"</formula>
    </cfRule>
  </conditionalFormatting>
  <conditionalFormatting sqref="Y238:Y239 Y235:Y236">
    <cfRule type="cellIs" dxfId="177" priority="29" operator="equal">
      <formula>"OPORTUNIDADE"</formula>
    </cfRule>
  </conditionalFormatting>
  <conditionalFormatting sqref="Y238:Y239 Y235:Y236">
    <cfRule type="cellIs" dxfId="176" priority="27" operator="equal">
      <formula>"NÃO"</formula>
    </cfRule>
    <cfRule type="cellIs" dxfId="175" priority="28" operator="equal">
      <formula>"SIM"</formula>
    </cfRule>
  </conditionalFormatting>
  <conditionalFormatting sqref="Y238:Y239 Y235:Y236">
    <cfRule type="cellIs" dxfId="174" priority="26" operator="equal">
      <formula>"OPORTUNIDADE"</formula>
    </cfRule>
  </conditionalFormatting>
  <conditionalFormatting sqref="Y238:Y239 Y235:Y236">
    <cfRule type="cellIs" dxfId="173" priority="24" operator="equal">
      <formula>"NÃO"</formula>
    </cfRule>
    <cfRule type="cellIs" dxfId="172" priority="25" operator="equal">
      <formula>"SIM"</formula>
    </cfRule>
  </conditionalFormatting>
  <conditionalFormatting sqref="Y238:Y239 Y235:Y236">
    <cfRule type="cellIs" dxfId="171" priority="23" operator="equal">
      <formula>"OPORTUNIDADE"</formula>
    </cfRule>
  </conditionalFormatting>
  <conditionalFormatting sqref="Y238:Y239 Y235:Y236">
    <cfRule type="cellIs" dxfId="170" priority="21" operator="equal">
      <formula>"NÃO"</formula>
    </cfRule>
    <cfRule type="cellIs" dxfId="169" priority="22" operator="equal">
      <formula>"SIM"</formula>
    </cfRule>
  </conditionalFormatting>
  <conditionalFormatting sqref="Y238:Y239 Y235:Y236">
    <cfRule type="cellIs" dxfId="168" priority="20" operator="equal">
      <formula>"OPORTUNIDADE"</formula>
    </cfRule>
  </conditionalFormatting>
  <conditionalFormatting sqref="Y238:Y239 Y235:Y236">
    <cfRule type="cellIs" dxfId="167" priority="18" operator="equal">
      <formula>"NÃO"</formula>
    </cfRule>
    <cfRule type="cellIs" dxfId="166" priority="19" operator="equal">
      <formula>"SIM"</formula>
    </cfRule>
  </conditionalFormatting>
  <conditionalFormatting sqref="Y238:Y239 Y235:Y236">
    <cfRule type="cellIs" dxfId="165" priority="17" operator="equal">
      <formula>"OPORTUNIDADE"</formula>
    </cfRule>
  </conditionalFormatting>
  <conditionalFormatting sqref="Y238:Y239 Y235:Y236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Z247">
    <cfRule type="cellIs" dxfId="162" priority="14" operator="equal">
      <formula>"OPORTUNIDADE"</formula>
    </cfRule>
  </conditionalFormatting>
  <conditionalFormatting sqref="Z247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Y247">
    <cfRule type="cellIs" dxfId="159" priority="11" operator="equal">
      <formula>"OPORTUNIDADE"</formula>
    </cfRule>
  </conditionalFormatting>
  <conditionalFormatting sqref="Y247">
    <cfRule type="cellIs" dxfId="158" priority="9" operator="equal">
      <formula>"NÃO"</formula>
    </cfRule>
    <cfRule type="cellIs" dxfId="157" priority="10" operator="equal">
      <formula>"SIM"</formula>
    </cfRule>
  </conditionalFormatting>
  <conditionalFormatting sqref="BP2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56" priority="6" operator="equal">
      <formula>"OPORTUNIDADE"</formula>
    </cfRule>
  </conditionalFormatting>
  <conditionalFormatting sqref="Z241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1">
    <cfRule type="cellIs" dxfId="153" priority="3" operator="equal">
      <formula>"OPORTUNIDADE"</formula>
    </cfRule>
  </conditionalFormatting>
  <conditionalFormatting sqref="Y241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1:AE244 AE250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T223" sqref="T22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1784</v>
      </c>
      <c r="D5" s="376"/>
      <c r="E5" s="376"/>
      <c r="F5" s="376"/>
      <c r="G5" s="376"/>
      <c r="H5" s="376"/>
      <c r="I5" s="376"/>
      <c r="J5" s="377"/>
      <c r="K5" s="378" t="s">
        <v>1785</v>
      </c>
      <c r="L5" s="379"/>
      <c r="M5" s="379"/>
      <c r="N5" s="379"/>
      <c r="O5" s="380" t="s">
        <v>1786</v>
      </c>
      <c r="P5" s="381"/>
      <c r="Q5" s="382"/>
    </row>
    <row r="6" spans="1:17" s="102" customFormat="1" ht="15.75" customHeight="1">
      <c r="A6" s="96" t="s">
        <v>1787</v>
      </c>
      <c r="B6" s="103" t="s">
        <v>1788</v>
      </c>
      <c r="C6" s="104" t="s">
        <v>1162</v>
      </c>
      <c r="D6" s="105" t="s">
        <v>1163</v>
      </c>
      <c r="E6" s="104" t="s">
        <v>1789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1790</v>
      </c>
      <c r="M6" s="150" t="s">
        <v>628</v>
      </c>
      <c r="N6" s="151" t="s">
        <v>1157</v>
      </c>
      <c r="O6" s="316" t="s">
        <v>1200</v>
      </c>
      <c r="P6" s="169"/>
      <c r="Q6" s="216" t="s">
        <v>1791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faixa cm CCO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TOM-TIQ</v>
      </c>
      <c r="M220" s="152">
        <f>IF(FN_MC!AP220="","*",FN_MC!AP220)</f>
        <v>414</v>
      </c>
      <c r="N220" s="152" t="str">
        <f>IF(FN_MC!AM220="","*",FN_MC!AM220)</f>
        <v>TOM-TIQ</v>
      </c>
      <c r="O220" s="195">
        <f>FN_MC!BH220</f>
        <v>2</v>
      </c>
      <c r="P220" s="99"/>
      <c r="Q220" s="157" t="str">
        <f>IF($A$2=1,IF(FN_MC!BJ220="","*",FN_MC!BJ220),IF(FN_MC!BK220="","*",FN_MC!BK220))</f>
        <v>Deslocamento de TOM-TIQ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2</v>
      </c>
      <c r="P230" s="99"/>
      <c r="Q230" s="157" t="str">
        <f>IF($A$2=1,IF(FN_MC!BJ231="","*",FN_MC!BJ231),IF(FN_MC!BK231="","*",FN_MC!BK231))</f>
        <v>Realizado MNB entre PSG-PAR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0.125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>
        <f>IF(FN_MC!B235="","*",FN_MC!B235)</f>
        <v>45951</v>
      </c>
      <c r="B234" s="107" t="str">
        <f>IF(FN_MC!X235="","*",FN_MC!X235)</f>
        <v>Contrato</v>
      </c>
      <c r="C234" s="108" t="str">
        <f>IF(FN_MC!S235="","*",FN_MC!S235)</f>
        <v>FERRONORTE</v>
      </c>
      <c r="D234" s="108" t="str">
        <f>IF(FN_MC!T235="","*",FN_MC!T235)</f>
        <v>TGR-TRO</v>
      </c>
      <c r="E234" s="108" t="str">
        <f>IF(FN_MC!D235="","*",FN_MC!D235)</f>
        <v>W71</v>
      </c>
      <c r="F234" s="108" t="str">
        <f>IF(FN_MC!H235="","*",FN_MC!H235)</f>
        <v>752RVD</v>
      </c>
      <c r="G234" s="108" t="str">
        <f>IF(FN_MC!M235="","*",FN_MC!M235)</f>
        <v>TRO-TGR</v>
      </c>
      <c r="H234" s="166">
        <f>IF(FN_MC!K235="","*",FN_MC!K235)</f>
        <v>752</v>
      </c>
      <c r="I234" s="141">
        <f>IF(FN_MC!O235="","*",FN_MC!O235)</f>
        <v>0.79166666666666663</v>
      </c>
      <c r="J234" s="141">
        <f>IF(FN_MC!P235="","*",FN_MC!P235)</f>
        <v>4.1666666666666664E-2</v>
      </c>
      <c r="K234" s="152" t="str">
        <f>IF(FN_MC!AK235="","*",FN_MC!AK235)</f>
        <v>752RVD</v>
      </c>
      <c r="L234" s="152" t="str">
        <f>IF(FN_MC!AM235="","*",FN_MC!AM235)</f>
        <v>TRO-TGR</v>
      </c>
      <c r="M234" s="152">
        <f>IF(FN_MC!AP235="","*",FN_MC!AP235)</f>
        <v>752</v>
      </c>
      <c r="N234" s="152" t="str">
        <f>IF(FN_MC!AM235="","*",FN_MC!AM235)</f>
        <v>TRO-TGR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>
        <f>IF(FN_MC!B236="","*",FN_MC!B236)</f>
        <v>45951</v>
      </c>
      <c r="B235" s="107" t="str">
        <f>IF(FN_MC!X236="","*",FN_MC!X236)</f>
        <v>Oportunidade</v>
      </c>
      <c r="C235" s="108" t="str">
        <f>IF(FN_MC!S236="","*",FN_MC!S236)</f>
        <v>FERRONORTE</v>
      </c>
      <c r="D235" s="108" t="str">
        <f>IF(FN_MC!T236="","*",FN_MC!T236)</f>
        <v>TGR-TRO</v>
      </c>
      <c r="E235" s="108" t="str">
        <f>IF(FN_MC!D236="","*",FN_MC!D236)</f>
        <v>E14</v>
      </c>
      <c r="F235" s="108" t="str">
        <f>IF(FN_MC!H236="","*",FN_MC!H236)</f>
        <v>TSF2</v>
      </c>
      <c r="G235" s="108" t="str">
        <f>IF(FN_MC!M236="","*",FN_MC!M236)</f>
        <v>TSF-TIQ</v>
      </c>
      <c r="H235" s="166">
        <f>IF(FN_MC!K236="","*",FN_MC!K236)</f>
        <v>721</v>
      </c>
      <c r="I235" s="141">
        <f>IF(FN_MC!O236="","*",FN_MC!O236)</f>
        <v>0.79166666666666663</v>
      </c>
      <c r="J235" s="141">
        <f>IF(FN_MC!P236="","*",FN_MC!P236)</f>
        <v>4.1666666666666664E-2</v>
      </c>
      <c r="K235" s="152" t="str">
        <f>IF(FN_MC!AK236="","*",FN_MC!AK236)</f>
        <v>TSF2</v>
      </c>
      <c r="L235" s="152" t="str">
        <f>IF(FN_MC!AM236="","*",FN_MC!AM236)</f>
        <v>TSF-TIQ</v>
      </c>
      <c r="M235" s="152">
        <f>IF(FN_MC!AP236="","*",FN_MC!AP236)</f>
        <v>721</v>
      </c>
      <c r="N235" s="152" t="str">
        <f>IF(FN_MC!AM236="","*",FN_MC!AM236)</f>
        <v>TSF-TIQ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>
        <f>IF(FN_MC!B237="","*",FN_MC!B237)</f>
        <v>45951</v>
      </c>
      <c r="B236" s="107" t="str">
        <f>IF(FN_MC!X237="","*",FN_MC!X237)</f>
        <v>Oportunidade</v>
      </c>
      <c r="C236" s="108" t="str">
        <f>IF(FN_MC!S237="","*",FN_MC!S237)</f>
        <v>FERRONORTE</v>
      </c>
      <c r="D236" s="108" t="str">
        <f>IF(FN_MC!T237="","*",FN_MC!T237)</f>
        <v>TGR-TRO</v>
      </c>
      <c r="E236" s="108" t="str">
        <f>IF(FN_MC!D237="","*",FN_MC!D237)</f>
        <v>W70</v>
      </c>
      <c r="F236" s="108" t="str">
        <f>IF(FN_MC!H237="","*",FN_MC!H237)</f>
        <v>TIQ2</v>
      </c>
      <c r="G236" s="108" t="str">
        <f>IF(FN_MC!M237="","*",FN_MC!M237)</f>
        <v>TIQ-TOM</v>
      </c>
      <c r="H236" s="166">
        <f>IF(FN_MC!K237="","*",FN_MC!K237)</f>
        <v>617</v>
      </c>
      <c r="I236" s="141">
        <f>IF(FN_MC!O237="","*",FN_MC!O237)</f>
        <v>0.5</v>
      </c>
      <c r="J236" s="141">
        <f>IF(FN_MC!P237="","*",FN_MC!P237)</f>
        <v>4.1666666666666664E-2</v>
      </c>
      <c r="K236" s="152" t="str">
        <f>IF(FN_MC!AK237="","*",FN_MC!AK237)</f>
        <v>TIQ2</v>
      </c>
      <c r="L236" s="152" t="str">
        <f>IF(FN_MC!AM237="","*",FN_MC!AM237)</f>
        <v>TIQ-TOM</v>
      </c>
      <c r="M236" s="152">
        <f>IF(FN_MC!AP237="","*",FN_MC!AP237)</f>
        <v>617</v>
      </c>
      <c r="N236" s="152" t="str">
        <f>IF(FN_MC!AM237="","*",FN_MC!AM237)</f>
        <v>TIQ-TOM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>
        <f>IF(FN_MC!B238="","*",FN_MC!B238)</f>
        <v>45951</v>
      </c>
      <c r="B237" s="107" t="str">
        <f>IF(FN_MC!X238="","*",FN_MC!X238)</f>
        <v>Contrato</v>
      </c>
      <c r="C237" s="108" t="str">
        <f>IF(FN_MC!S238="","*",FN_MC!S238)</f>
        <v>FERRONORTE</v>
      </c>
      <c r="D237" s="108" t="str">
        <f>IF(FN_MC!T238="","*",FN_MC!T238)</f>
        <v>TGR-TRO</v>
      </c>
      <c r="E237" s="108" t="str">
        <f>IF(FN_MC!D238="","*",FN_MC!D238)</f>
        <v>BRUNO (TF-525)</v>
      </c>
      <c r="F237" s="108" t="str">
        <f>IF(FN_MC!H238="","*",FN_MC!H238)</f>
        <v>-</v>
      </c>
      <c r="G237" s="108" t="str">
        <f>IF(FN_MC!M238="","*",FN_MC!M238)</f>
        <v>TBE-S</v>
      </c>
      <c r="H237" s="166">
        <f>IF(FN_MC!K238="","*",FN_MC!K238)</f>
        <v>529.1</v>
      </c>
      <c r="I237" s="141">
        <f>IF(FN_MC!O238="","*",FN_MC!O238)</f>
        <v>0.375</v>
      </c>
      <c r="J237" s="141">
        <f>IF(FN_MC!P238="","*",FN_MC!P238)</f>
        <v>0.125</v>
      </c>
      <c r="K237" s="152" t="str">
        <f>IF(FN_MC!AK238="","*",FN_MC!AK238)</f>
        <v>-</v>
      </c>
      <c r="L237" s="152" t="str">
        <f>IF(FN_MC!AM238="","*",FN_MC!AM238)</f>
        <v>TBE-S</v>
      </c>
      <c r="M237" s="152">
        <f>IF(FN_MC!AP238="","*",FN_MC!AP238)</f>
        <v>529.1</v>
      </c>
      <c r="N237" s="152" t="str">
        <f>IF(FN_MC!AM238="","*",FN_MC!AM238)</f>
        <v>TBE-S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Oportunidade</v>
      </c>
      <c r="C238" s="108" t="str">
        <f>IF(FN_MC!S239="","*",FN_MC!S239)</f>
        <v>FERRONORTE</v>
      </c>
      <c r="D238" s="108" t="str">
        <f>IF(FN_MC!T239="","*",FN_MC!T239)</f>
        <v>TCS-TGR</v>
      </c>
      <c r="E238" s="108" t="str">
        <f>IF(FN_MC!D239="","*",FN_MC!D239)</f>
        <v>CLEITON (TF-519)</v>
      </c>
      <c r="F238" s="108" t="str">
        <f>IF(FN_MC!H239="","*",FN_MC!H239)</f>
        <v>-</v>
      </c>
      <c r="G238" s="108" t="str">
        <f>IF(FN_MC!M239="","*",FN_MC!M239)</f>
        <v>TMT-N</v>
      </c>
      <c r="H238" s="166">
        <f>IF(FN_MC!K239="","*",FN_MC!K239)</f>
        <v>403.13</v>
      </c>
      <c r="I238" s="141">
        <f>IF(FN_MC!O239="","*",FN_MC!O239)</f>
        <v>0.41666666666666669</v>
      </c>
      <c r="J238" s="141">
        <f>IF(FN_MC!P239="","*",FN_MC!P239)</f>
        <v>0.125</v>
      </c>
      <c r="K238" s="152" t="str">
        <f>IF(FN_MC!AK239="","*",FN_MC!AK239)</f>
        <v>-</v>
      </c>
      <c r="L238" s="152" t="str">
        <f>IF(FN_MC!AM239="","*",FN_MC!AM239)</f>
        <v>TMT-N</v>
      </c>
      <c r="M238" s="152">
        <f>IF(FN_MC!AP239="","*",FN_MC!AP239)</f>
        <v>403.13</v>
      </c>
      <c r="N238" s="152" t="str">
        <f>IF(FN_MC!AM239="","*",FN_MC!AM239)</f>
        <v>TMT-N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Contrato</v>
      </c>
      <c r="C239" s="108" t="str">
        <f>IF(FN_MC!S240="","*",FN_MC!S240)</f>
        <v>FERRONORTE</v>
      </c>
      <c r="D239" s="108" t="str">
        <f>IF(FN_MC!T240="","*",FN_MC!T240)</f>
        <v>TCS-TGR</v>
      </c>
      <c r="E239" s="108" t="str">
        <f>IF(FN_MC!D240="","*",FN_MC!D240)</f>
        <v>W48</v>
      </c>
      <c r="F239" s="108" t="str">
        <f>IF(FN_MC!H240="","*",FN_MC!H240)</f>
        <v>TOM2</v>
      </c>
      <c r="G239" s="108" t="str">
        <f>IF(FN_MC!M240="","*",FN_MC!M240)</f>
        <v>TBA-TIP</v>
      </c>
      <c r="H239" s="166">
        <f>IF(FN_MC!K240="","*",FN_MC!K240)</f>
        <v>394</v>
      </c>
      <c r="I239" s="141">
        <f>IF(FN_MC!O240="","*",FN_MC!O240)</f>
        <v>0.39583333333333331</v>
      </c>
      <c r="J239" s="141">
        <f>IF(FN_MC!P240="","*",FN_MC!P240)</f>
        <v>0.16666666666666666</v>
      </c>
      <c r="K239" s="152" t="str">
        <f>IF(FN_MC!AK240="","*",FN_MC!AK240)</f>
        <v>TOM2</v>
      </c>
      <c r="L239" s="152" t="str">
        <f>IF(FN_MC!AM240="","*",FN_MC!AM240)</f>
        <v>TBA-TIP</v>
      </c>
      <c r="M239" s="152">
        <f>IF(FN_MC!AP240="","*",FN_MC!AP240)</f>
        <v>394</v>
      </c>
      <c r="N239" s="152" t="str">
        <f>IF(FN_MC!AM240="","*",FN_MC!AM240)</f>
        <v>TBA-TIP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Oportunidade</v>
      </c>
      <c r="C240" s="108" t="str">
        <f>IF(FN_MC!S241="","*",FN_MC!S241)</f>
        <v>FERRONORTE</v>
      </c>
      <c r="D240" s="108" t="str">
        <f>IF(FN_MC!T241="","*",FN_MC!T241)</f>
        <v>TMI-TCS</v>
      </c>
      <c r="E240" s="108" t="str">
        <f>IF(FN_MC!D241="","*",FN_MC!D241)</f>
        <v>A60</v>
      </c>
      <c r="F240" s="108" t="str">
        <f>IF(FN_MC!H241="","*",FN_MC!H241)</f>
        <v>TVI2</v>
      </c>
      <c r="G240" s="108" t="str">
        <f>IF(FN_MC!M241="","*",FN_MC!M241)</f>
        <v>TVI-TCS</v>
      </c>
      <c r="H240" s="166">
        <f>IF(FN_MC!K241="","*",FN_MC!K241)</f>
        <v>227</v>
      </c>
      <c r="I240" s="141">
        <f>IF(FN_MC!O241="","*",FN_MC!O241)</f>
        <v>0.5</v>
      </c>
      <c r="J240" s="141">
        <f>IF(FN_MC!P241="","*",FN_MC!P241)</f>
        <v>4.1666666666666664E-2</v>
      </c>
      <c r="K240" s="152" t="str">
        <f>IF(FN_MC!AK241="","*",FN_MC!AK241)</f>
        <v>TVI2</v>
      </c>
      <c r="L240" s="152" t="str">
        <f>IF(FN_MC!AM241="","*",FN_MC!AM241)</f>
        <v>TVI-TCS</v>
      </c>
      <c r="M240" s="152">
        <f>IF(FN_MC!AP241="","*",FN_MC!AP241)</f>
        <v>227</v>
      </c>
      <c r="N240" s="152" t="str">
        <f>IF(FN_MC!AM241="","*",FN_MC!AM241)</f>
        <v>TVI-TCS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Oportunidade</v>
      </c>
      <c r="C241" s="108" t="str">
        <f>IF(FN_MC!S242="","*",FN_MC!S242)</f>
        <v>FERRONORTE</v>
      </c>
      <c r="D241" s="108" t="str">
        <f>IF(FN_MC!T242="","*",FN_MC!T242)</f>
        <v>TMI-TCS</v>
      </c>
      <c r="E241" s="108" t="str">
        <f>IF(FN_MC!D242="","*",FN_MC!D242)</f>
        <v>V80</v>
      </c>
      <c r="F241" s="108" t="str">
        <f>IF(FN_MC!H242="","*",FN_MC!H242)</f>
        <v>TVI2</v>
      </c>
      <c r="G241" s="108" t="str">
        <f>IF(FN_MC!M242="","*",FN_MC!M242)</f>
        <v>TVI-TIN</v>
      </c>
      <c r="H241" s="166">
        <f>IF(FN_MC!K242="","*",FN_MC!K242)</f>
        <v>227</v>
      </c>
      <c r="I241" s="141">
        <f>IF(FN_MC!O242="","*",FN_MC!O242)</f>
        <v>0.375</v>
      </c>
      <c r="J241" s="141">
        <f>IF(FN_MC!P242="","*",FN_MC!P242)</f>
        <v>4.1666666666666664E-2</v>
      </c>
      <c r="K241" s="152" t="str">
        <f>IF(FN_MC!AK242="","*",FN_MC!AK242)</f>
        <v>TVI2</v>
      </c>
      <c r="L241" s="152" t="str">
        <f>IF(FN_MC!AM242="","*",FN_MC!AM242)</f>
        <v>TVI-TIN</v>
      </c>
      <c r="M241" s="152">
        <f>IF(FN_MC!AP242="","*",FN_MC!AP242)</f>
        <v>227</v>
      </c>
      <c r="N241" s="152" t="str">
        <f>IF(FN_MC!AM242="","*",FN_MC!AM242)</f>
        <v>TVI-TIN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E17</v>
      </c>
      <c r="F246" s="108" t="str">
        <f>IF(FN_MC!H247="","*",FN_MC!H247)</f>
        <v>ZTEZVT</v>
      </c>
      <c r="G246" s="108" t="str">
        <f>IF(FN_MC!M247="","*",FN_MC!M247)</f>
        <v>ZVT-ZDK</v>
      </c>
      <c r="H246" s="166">
        <f>IF(FN_MC!K247="","*",FN_MC!K247)</f>
        <v>244</v>
      </c>
      <c r="I246" s="141">
        <f>IF(FN_MC!O247="","*",FN_MC!O247)</f>
        <v>0.39583333333333331</v>
      </c>
      <c r="J246" s="141">
        <f>IF(FN_MC!P247="","*",FN_MC!P247)</f>
        <v>0.16666666666666666</v>
      </c>
      <c r="K246" s="152" t="str">
        <f>IF(FN_MC!AK247="","*",FN_MC!AK247)</f>
        <v>ZTEZVT</v>
      </c>
      <c r="L246" s="152" t="str">
        <f>IF(FN_MC!AM247="","*",FN_MC!AM247)</f>
        <v>ZVT-ZDK</v>
      </c>
      <c r="M246" s="152">
        <f>IF(FN_MC!AP247="","*",FN_MC!AP247)</f>
        <v>244</v>
      </c>
      <c r="N246" s="152" t="str">
        <f>IF(FN_MC!AM247="","*",FN_MC!AM247)</f>
        <v>ZVT-ZDK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RAMAL</v>
      </c>
      <c r="E247" s="108" t="str">
        <f>IF(FN_MC!D248="","*",FN_MC!D248)</f>
        <v>V42</v>
      </c>
      <c r="F247" s="108" t="str">
        <f>IF(FN_MC!H248="","*",FN_MC!H248)</f>
        <v>ZGT1</v>
      </c>
      <c r="G247" s="108" t="str">
        <f>IF(FN_MC!M248="","*",FN_MC!M248)</f>
        <v>ZGT-ZXE</v>
      </c>
      <c r="H247" s="166">
        <f>IF(FN_MC!K248="","*",FN_MC!K248)</f>
        <v>304</v>
      </c>
      <c r="I247" s="141">
        <f>IF(FN_MC!O248="","*",FN_MC!O248)</f>
        <v>0.27083333333333331</v>
      </c>
      <c r="J247" s="141">
        <f>IF(FN_MC!P248="","*",FN_MC!P248)</f>
        <v>8.3333333333333329E-2</v>
      </c>
      <c r="K247" s="152" t="str">
        <f>IF(FN_MC!AK248="","*",FN_MC!AK248)</f>
        <v>ZGT1</v>
      </c>
      <c r="L247" s="152" t="str">
        <f>IF(FN_MC!AM248="","*",FN_MC!AM248)</f>
        <v>ZGT-ZXE</v>
      </c>
      <c r="M247" s="152">
        <f>IF(FN_MC!AP248="","*",FN_MC!AP248)</f>
        <v>304</v>
      </c>
      <c r="N247" s="152" t="str">
        <f>IF(FN_MC!AM248="","*",FN_MC!AM248)</f>
        <v>ZGT-ZXE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W94</v>
      </c>
      <c r="F248" s="108" t="str">
        <f>IF(FN_MC!H249="","*",FN_MC!H249)</f>
        <v>PSG</v>
      </c>
      <c r="G248" s="108" t="str">
        <f>IF(FN_MC!M249="","*",FN_MC!M249)</f>
        <v>PAM-PSO</v>
      </c>
      <c r="H248" s="166">
        <f>IF(FN_MC!K249="","*",FN_MC!K249)</f>
        <v>1849</v>
      </c>
      <c r="I248" s="141">
        <f>IF(FN_MC!O249="","*",FN_MC!O249)</f>
        <v>0.375</v>
      </c>
      <c r="J248" s="141">
        <f>IF(FN_MC!P249="","*",FN_MC!P249)</f>
        <v>4.1666666666666664E-2</v>
      </c>
      <c r="K248" s="152" t="str">
        <f>IF(FN_MC!AK249="","*",FN_MC!AK249)</f>
        <v>PSG</v>
      </c>
      <c r="L248" s="152" t="str">
        <f>IF(FN_MC!AM249="","*",FN_MC!AM249)</f>
        <v>PAM-PSO</v>
      </c>
      <c r="M248" s="152">
        <f>IF(FN_MC!AP249="","*",FN_MC!AP249)</f>
        <v>1849</v>
      </c>
      <c r="N248" s="152" t="str">
        <f>IF(FN_MC!AM249="","*",FN_MC!AM249)</f>
        <v>PAM-PSO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LEÔNCIO (TF-526)</v>
      </c>
      <c r="F249" s="108" t="str">
        <f>IF(FN_MC!H250="","*",FN_MC!H250)</f>
        <v>-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0.125</v>
      </c>
      <c r="K249" s="152" t="str">
        <f>IF(FN_MC!AK250="","*",FN_MC!AK250)</f>
        <v>-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>
        <f>IF(FN_MC!B251="","*",FN_MC!B251)</f>
        <v>45951</v>
      </c>
      <c r="B250" s="107" t="str">
        <f>IF(FN_MC!X251="","*",FN_MC!X251)</f>
        <v>Oportunidade</v>
      </c>
      <c r="C250" s="108" t="str">
        <f>IF(FN_MC!S251="","*",FN_MC!S251)</f>
        <v>MALHA CENTRAL</v>
      </c>
      <c r="D250" s="108" t="str">
        <f>IF(FN_MC!T251="","*",FN_MC!T251)</f>
        <v>PRV-POV</v>
      </c>
      <c r="E250" s="108" t="str">
        <f>IF(FN_MC!D251="","*",FN_MC!D251)</f>
        <v>A52</v>
      </c>
      <c r="F250" s="108" t="str">
        <f>IF(FN_MC!H251="","*",FN_MC!H251)</f>
        <v>PITK96</v>
      </c>
      <c r="G250" s="108" t="str">
        <f>IF(FN_MC!M251="","*",FN_MC!M251)</f>
        <v>PIT-K97</v>
      </c>
      <c r="H250" s="166">
        <f>IF(FN_MC!K251="","*",FN_MC!K251)</f>
        <v>2100</v>
      </c>
      <c r="I250" s="141">
        <f>IF(FN_MC!O251="","*",FN_MC!O251)</f>
        <v>0.33333333333333331</v>
      </c>
      <c r="J250" s="141">
        <f>IF(FN_MC!P251="","*",FN_MC!P251)</f>
        <v>4.1666666666666664E-2</v>
      </c>
      <c r="K250" s="152" t="str">
        <f>IF(FN_MC!AK251="","*",FN_MC!AK251)</f>
        <v>PITK96</v>
      </c>
      <c r="L250" s="152" t="str">
        <f>IF(FN_MC!AM251="","*",FN_MC!AM251)</f>
        <v>PIT-K97</v>
      </c>
      <c r="M250" s="152">
        <f>IF(FN_MC!AP251="","*",FN_MC!AP251)</f>
        <v>2100</v>
      </c>
      <c r="N250" s="152" t="str">
        <f>IF(FN_MC!AM251="","*",FN_MC!AM251)</f>
        <v>PIT-K97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1791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232" sqref="B232:U24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1792</v>
      </c>
      <c r="W1" s="388"/>
      <c r="X1" s="388"/>
      <c r="Y1" s="113"/>
    </row>
    <row r="2" spans="1:25" s="109" customFormat="1" ht="11.25" customHeight="1">
      <c r="A2" s="114" t="s">
        <v>1793</v>
      </c>
      <c r="B2" s="114" t="s">
        <v>1788</v>
      </c>
      <c r="C2" s="114" t="s">
        <v>605</v>
      </c>
      <c r="D2" s="115" t="s">
        <v>1162</v>
      </c>
      <c r="E2" s="115" t="s">
        <v>1163</v>
      </c>
      <c r="F2" s="115" t="s">
        <v>1787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1794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 hidden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 hidden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 hidden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 hidden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 hidden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 hidden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 hidden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0.125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Contrato</v>
      </c>
      <c r="C232" s="118" t="str">
        <f>IF(FN_MC!Z235="","*",FN_MC!Z235)</f>
        <v>P0</v>
      </c>
      <c r="D232" s="119" t="str">
        <f>IF(FN_MC!S235="","*",FN_MC!S235)</f>
        <v>FERRONORTE</v>
      </c>
      <c r="E232" s="119" t="str">
        <f>IF(FN_MC!T235="","*",FN_MC!T235)</f>
        <v>TGR-TRO</v>
      </c>
      <c r="F232" s="119">
        <f>IF(FN_MC!B235="","*",FN_MC!B235)</f>
        <v>45951</v>
      </c>
      <c r="G232" s="119" t="str">
        <f>IF(FN_MC!D235="","*",FN_MC!D235)</f>
        <v>W71</v>
      </c>
      <c r="H232" s="119" t="str">
        <f>IF(FN_MC!F235="","*",FN_MC!F235)</f>
        <v>DESLOCAMENTO</v>
      </c>
      <c r="I232" s="119" t="str">
        <f>IF(FN_MC!H235="","*",FN_MC!H235)</f>
        <v>752RVD</v>
      </c>
      <c r="J232" s="119" t="str">
        <f>IF(FN_MC!I235="","*",FN_MC!I235)</f>
        <v>TGR2</v>
      </c>
      <c r="K232" s="119" t="str">
        <f>IF(FN_MC!M235="","*",FN_MC!M235)</f>
        <v>TRO-TGR</v>
      </c>
      <c r="L232" s="119" t="str">
        <f>IF(FN_MC!N235="","*",FN_MC!N235)</f>
        <v>TROTGR</v>
      </c>
      <c r="M232" s="120">
        <f>IF(FN_MC!J235="","*",FN_MC!J235)</f>
        <v>98</v>
      </c>
      <c r="N232" s="120">
        <f>IF(FN_MC!K235="","*",FN_MC!K235)</f>
        <v>752</v>
      </c>
      <c r="O232" s="120" t="str">
        <f>IF(FN_MC!L235="","*",FN_MC!L235)</f>
        <v>-</v>
      </c>
      <c r="P232" s="120"/>
      <c r="Q232" s="137">
        <f>IF(FN_MC!O235="","*",FN_MC!O235)</f>
        <v>0.79166666666666663</v>
      </c>
      <c r="R232" s="137">
        <f>IF(FN_MC!P235="","*",FN_MC!P235)</f>
        <v>4.1666666666666664E-2</v>
      </c>
      <c r="S232" s="119" t="str">
        <f>IF(FN_MC!Q235="","*",CONCATENATE(FN_MC!Q235," ",FN_MC!R235))</f>
        <v>1 BINÁRIO</v>
      </c>
      <c r="T232" s="119" t="str">
        <f>IF(FN_MC!V235="","*",FN_MC!V235)</f>
        <v>Adriano</v>
      </c>
      <c r="U232" s="119" t="str">
        <f>IF(FN_MC!W235="","*",FN_MC!W235)</f>
        <v>Deslocamento TRO-TGR</v>
      </c>
      <c r="V232" s="121" t="str">
        <f ca="1">_xlfn.XLOOKUP(G232&amp;$V$2,BS_CONTROLE[CHAVE],BS_CONTROLE[Quantidade_11],"-")</f>
        <v>-</v>
      </c>
      <c r="W232" s="121">
        <f ca="1">_xlfn.XLOOKUP(G232&amp;$W$2,BS_CONTROLE[CHAVE],BS_CONTROLE[Quantidade_11],"-")</f>
        <v>1</v>
      </c>
      <c r="X232" s="121">
        <f ca="1">_xlfn.XLOOKUP(G232&amp;$X$2,BS_CONTROLE[CHAVE],BS_CONTROLE[Quantidade_11],"-")</f>
        <v>0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Oportunidade</v>
      </c>
      <c r="C233" s="118" t="str">
        <f>IF(FN_MC!Z236="","*",FN_MC!Z236)</f>
        <v>P1</v>
      </c>
      <c r="D233" s="119" t="str">
        <f>IF(FN_MC!S236="","*",FN_MC!S236)</f>
        <v>FERRONORTE</v>
      </c>
      <c r="E233" s="119" t="str">
        <f>IF(FN_MC!T236="","*",FN_MC!T236)</f>
        <v>TGR-TRO</v>
      </c>
      <c r="F233" s="119">
        <f>IF(FN_MC!B236="","*",FN_MC!B236)</f>
        <v>45951</v>
      </c>
      <c r="G233" s="119" t="str">
        <f>IF(FN_MC!D236="","*",FN_MC!D236)</f>
        <v>E14</v>
      </c>
      <c r="H233" s="119" t="str">
        <f>IF(FN_MC!F236="","*",FN_MC!F236)</f>
        <v>MECANIZAÇÃO - ESMERILHADORA</v>
      </c>
      <c r="I233" s="119" t="str">
        <f>IF(FN_MC!H236="","*",FN_MC!H236)</f>
        <v>TSF2</v>
      </c>
      <c r="J233" s="119" t="str">
        <f>IF(FN_MC!I236="","*",FN_MC!I236)</f>
        <v>TIQ2</v>
      </c>
      <c r="K233" s="119" t="str">
        <f>IF(FN_MC!M236="","*",FN_MC!M236)</f>
        <v>TSF-TIQ</v>
      </c>
      <c r="L233" s="119" t="str">
        <f>IF(FN_MC!N236="","*",FN_MC!N236)</f>
        <v xml:space="preserve">TSFTIQ </v>
      </c>
      <c r="M233" s="120">
        <f>IF(FN_MC!J236="","*",FN_MC!J236)</f>
        <v>98</v>
      </c>
      <c r="N233" s="120">
        <f>IF(FN_MC!K236="","*",FN_MC!K236)</f>
        <v>721</v>
      </c>
      <c r="O233" s="120" t="str">
        <f>IF(FN_MC!L236="","*",FN_MC!L236)</f>
        <v>-</v>
      </c>
      <c r="P233" s="120"/>
      <c r="Q233" s="137">
        <f>IF(FN_MC!O236="","*",FN_MC!O236)</f>
        <v>0.79166666666666663</v>
      </c>
      <c r="R233" s="137">
        <f>IF(FN_MC!P236="","*",FN_MC!P236)</f>
        <v>4.1666666666666664E-2</v>
      </c>
      <c r="S233" s="119" t="str">
        <f>IF(FN_MC!Q236="","*",CONCATENATE(FN_MC!Q236," ",FN_MC!R236))</f>
        <v>1 M</v>
      </c>
      <c r="T233" s="119" t="str">
        <f>IF(FN_MC!V236="","*",FN_MC!V236)</f>
        <v>Fernanda</v>
      </c>
      <c r="U233" s="119" t="str">
        <f>IF(FN_MC!W236="","*",FN_MC!W236)</f>
        <v>Segue em VMA de TSF-TBS, após segue esmerilhando TBS-TSA à 16km/h, segue em VMA encerrando  em TIQ</v>
      </c>
      <c r="V233" s="121">
        <f ca="1">_xlfn.XLOOKUP(G233&amp;$V$2,BS_CONTROLE[CHAVE],BS_CONTROLE[Quantidade_11],"-")</f>
        <v>0</v>
      </c>
      <c r="W233" s="121">
        <f ca="1">_xlfn.XLOOKUP(G233&amp;$W$2,BS_CONTROLE[CHAVE],BS_CONTROLE[Quantidade_11],"-")</f>
        <v>0</v>
      </c>
      <c r="X233" s="121">
        <f ca="1">_xlfn.XLOOKUP(G233&amp;$X$2,BS_CONTROLE[CHAVE],BS_CONTROLE[Quantidade_11],"-")</f>
        <v>0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Oportunidade</v>
      </c>
      <c r="C234" s="118" t="str">
        <f>IF(FN_MC!Z237="","*",FN_MC!Z237)</f>
        <v>P0</v>
      </c>
      <c r="D234" s="119" t="str">
        <f>IF(FN_MC!S237="","*",FN_MC!S237)</f>
        <v>FERRONORTE</v>
      </c>
      <c r="E234" s="119" t="str">
        <f>IF(FN_MC!T237="","*",FN_MC!T237)</f>
        <v>TGR-TRO</v>
      </c>
      <c r="F234" s="119">
        <f>IF(FN_MC!B237="","*",FN_MC!B237)</f>
        <v>45951</v>
      </c>
      <c r="G234" s="119" t="str">
        <f>IF(FN_MC!D237="","*",FN_MC!D237)</f>
        <v>W70</v>
      </c>
      <c r="H234" s="119" t="str">
        <f>IF(FN_MC!F237="","*",FN_MC!F237)</f>
        <v>DESLOCAMENTO</v>
      </c>
      <c r="I234" s="119" t="str">
        <f>IF(FN_MC!H237="","*",FN_MC!H237)</f>
        <v>TIQ2</v>
      </c>
      <c r="J234" s="119" t="str">
        <f>IF(FN_MC!I237="","*",FN_MC!I237)</f>
        <v>TOM2</v>
      </c>
      <c r="K234" s="119" t="str">
        <f>IF(FN_MC!M237="","*",FN_MC!M237)</f>
        <v>TIQ-TOM</v>
      </c>
      <c r="L234" s="119" t="str">
        <f>IF(FN_MC!N237="","*",FN_MC!N237)</f>
        <v>TIQTOM</v>
      </c>
      <c r="M234" s="120">
        <f>IF(FN_MC!J237="","*",FN_MC!J237)</f>
        <v>98</v>
      </c>
      <c r="N234" s="120">
        <f>IF(FN_MC!K237="","*",FN_MC!K237)</f>
        <v>617</v>
      </c>
      <c r="O234" s="120" t="str">
        <f>IF(FN_MC!L237="","*",FN_MC!L237)</f>
        <v>-</v>
      </c>
      <c r="P234" s="120"/>
      <c r="Q234" s="137">
        <f>IF(FN_MC!O237="","*",FN_MC!O237)</f>
        <v>0.5</v>
      </c>
      <c r="R234" s="137">
        <f>IF(FN_MC!P237="","*",FN_MC!P237)</f>
        <v>4.1666666666666664E-2</v>
      </c>
      <c r="S234" s="119" t="str">
        <f>IF(FN_MC!Q237="","*",CONCATENATE(FN_MC!Q237," ",FN_MC!R237))</f>
        <v>1 BINÁRIO</v>
      </c>
      <c r="T234" s="119" t="str">
        <f>IF(FN_MC!V237="","*",FN_MC!V237)</f>
        <v>Ronaldo</v>
      </c>
      <c r="U234" s="119" t="str">
        <f>IF(FN_MC!W237="","*",FN_MC!W237)</f>
        <v>Deslocamento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>
        <f ca="1">_xlfn.XLOOKUP(G234&amp;$X$2,BS_CONTROLE[CHAVE],BS_CONTROLE[Quantidade_11],"-")</f>
        <v>200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Contrato</v>
      </c>
      <c r="C235" s="118" t="str">
        <f>IF(FN_MC!Z238="","*",FN_MC!Z238)</f>
        <v>P0</v>
      </c>
      <c r="D235" s="119" t="str">
        <f>IF(FN_MC!S238="","*",FN_MC!S238)</f>
        <v>FERRONORTE</v>
      </c>
      <c r="E235" s="119" t="str">
        <f>IF(FN_MC!T238="","*",FN_MC!T238)</f>
        <v>TGR-TRO</v>
      </c>
      <c r="F235" s="119">
        <f>IF(FN_MC!B238="","*",FN_MC!B238)</f>
        <v>45951</v>
      </c>
      <c r="G235" s="119" t="str">
        <f>IF(FN_MC!D238="","*",FN_MC!D238)</f>
        <v>BRUNO (TF-525)</v>
      </c>
      <c r="H235" s="119" t="str">
        <f>IF(FN_MC!F238="","*",FN_MC!F238)</f>
        <v>PDM - SOLDA</v>
      </c>
      <c r="I235" s="119" t="str">
        <f>IF(FN_MC!H238="","*",FN_MC!H238)</f>
        <v>-</v>
      </c>
      <c r="J235" s="119" t="str">
        <f>IF(FN_MC!I238="","*",FN_MC!I238)</f>
        <v>-</v>
      </c>
      <c r="K235" s="119" t="str">
        <f>IF(FN_MC!M238="","*",FN_MC!M238)</f>
        <v>TBE-S</v>
      </c>
      <c r="L235" s="119" t="str">
        <f>IF(FN_MC!N238="","*",FN_MC!N238)</f>
        <v>TBES</v>
      </c>
      <c r="M235" s="120">
        <f>IF(FN_MC!J238="","*",FN_MC!J238)</f>
        <v>98</v>
      </c>
      <c r="N235" s="120">
        <f>IF(FN_MC!K238="","*",FN_MC!K238)</f>
        <v>529.1</v>
      </c>
      <c r="O235" s="120">
        <f>IF(FN_MC!L238="","*",FN_MC!L238)</f>
        <v>500</v>
      </c>
      <c r="P235" s="120"/>
      <c r="Q235" s="137">
        <f>IF(FN_MC!O238="","*",FN_MC!O238)</f>
        <v>0.375</v>
      </c>
      <c r="R235" s="137">
        <f>IF(FN_MC!P238="","*",FN_MC!P238)</f>
        <v>0.125</v>
      </c>
      <c r="S235" s="119" t="str">
        <f>IF(FN_MC!Q238="","*",CONCATENATE(FN_MC!Q238," ",FN_MC!R238))</f>
        <v>2 Nº DE SOLDA</v>
      </c>
      <c r="T235" s="119" t="str">
        <f>IF(FN_MC!V238="","*",FN_MC!V238)</f>
        <v>Bruno</v>
      </c>
      <c r="U235" s="119" t="str">
        <f>IF(FN_MC!W238="","*",FN_MC!W238)</f>
        <v xml:space="preserve">Solda depende de temperatura 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>
        <f ca="1">_xlfn.XLOOKUP(G235&amp;$X$2,BS_CONTROLE[CHAVE],BS_CONTROLE[Quantidade_11],"-")</f>
        <v>0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Oportunidade</v>
      </c>
      <c r="C236" s="118" t="str">
        <f>IF(FN_MC!Z239="","*",FN_MC!Z239)</f>
        <v>P1</v>
      </c>
      <c r="D236" s="119" t="str">
        <f>IF(FN_MC!S239="","*",FN_MC!S239)</f>
        <v>FERRONORTE</v>
      </c>
      <c r="E236" s="119" t="str">
        <f>IF(FN_MC!T239="","*",FN_MC!T239)</f>
        <v>TCS-TGR</v>
      </c>
      <c r="F236" s="119">
        <f>IF(FN_MC!B239="","*",FN_MC!B239)</f>
        <v>45951</v>
      </c>
      <c r="G236" s="119" t="str">
        <f>IF(FN_MC!D239="","*",FN_MC!D239)</f>
        <v>CLEITON (TF-519)</v>
      </c>
      <c r="H236" s="119" t="str">
        <f>IF(FN_MC!F239="","*",FN_MC!F239)</f>
        <v>PDM - AMV - JACARÉ</v>
      </c>
      <c r="I236" s="119" t="str">
        <f>IF(FN_MC!H239="","*",FN_MC!H239)</f>
        <v>-</v>
      </c>
      <c r="J236" s="119" t="str">
        <f>IF(FN_MC!I239="","*",FN_MC!I239)</f>
        <v>-</v>
      </c>
      <c r="K236" s="119" t="str">
        <f>IF(FN_MC!M239="","*",FN_MC!M239)</f>
        <v>TMT-N</v>
      </c>
      <c r="L236" s="119" t="str">
        <f>IF(FN_MC!N239="","*",FN_MC!N239)</f>
        <v>TMTN</v>
      </c>
      <c r="M236" s="120">
        <f>IF(FN_MC!J239="","*",FN_MC!J239)</f>
        <v>74</v>
      </c>
      <c r="N236" s="120">
        <f>IF(FN_MC!K239="","*",FN_MC!K239)</f>
        <v>403.13</v>
      </c>
      <c r="O236" s="120" t="str">
        <f>IF(FN_MC!L239="","*",FN_MC!L239)</f>
        <v>-</v>
      </c>
      <c r="P236" s="120"/>
      <c r="Q236" s="137">
        <f>IF(FN_MC!O239="","*",FN_MC!O239)</f>
        <v>0.41666666666666669</v>
      </c>
      <c r="R236" s="137">
        <f>IF(FN_MC!P239="","*",FN_MC!P239)</f>
        <v>0.125</v>
      </c>
      <c r="S236" s="119" t="str">
        <f>IF(FN_MC!Q239="","*",CONCATENATE(FN_MC!Q239," ",FN_MC!R239))</f>
        <v>1 Nº DE PEÇAS</v>
      </c>
      <c r="T236" s="119" t="str">
        <f>IF(FN_MC!V239="","*",FN_MC!V239)</f>
        <v xml:space="preserve">Ronaldo </v>
      </c>
      <c r="U236" s="119" t="str">
        <f>IF(FN_MC!W239="","*",FN_MC!W239)</f>
        <v xml:space="preserve">Troca de jacare TMT NORTE 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Contrato</v>
      </c>
      <c r="C237" s="118" t="str">
        <f>IF(FN_MC!Z240="","*",FN_MC!Z240)</f>
        <v>P0</v>
      </c>
      <c r="D237" s="119" t="str">
        <f>IF(FN_MC!S240="","*",FN_MC!S240)</f>
        <v>FERRONORTE</v>
      </c>
      <c r="E237" s="119" t="str">
        <f>IF(FN_MC!T240="","*",FN_MC!T240)</f>
        <v>TCS-TGR</v>
      </c>
      <c r="F237" s="119">
        <f>IF(FN_MC!B240="","*",FN_MC!B240)</f>
        <v>45951</v>
      </c>
      <c r="G237" s="119" t="str">
        <f>IF(FN_MC!D240="","*",FN_MC!D240)</f>
        <v>W48</v>
      </c>
      <c r="H237" s="119" t="str">
        <f>IF(FN_MC!F240="","*",FN_MC!F240)</f>
        <v>MECANIZAÇÃO - DOL</v>
      </c>
      <c r="I237" s="119" t="str">
        <f>IF(FN_MC!H240="","*",FN_MC!H240)</f>
        <v>TOM2</v>
      </c>
      <c r="J237" s="119" t="str">
        <f>IF(FN_MC!I240="","*",FN_MC!I240)</f>
        <v>TOM2</v>
      </c>
      <c r="K237" s="119" t="str">
        <f>IF(FN_MC!M240="","*",FN_MC!M240)</f>
        <v>TBA-TIP</v>
      </c>
      <c r="L237" s="119" t="str">
        <f>IF(FN_MC!N240="","*",FN_MC!N240)</f>
        <v>389TIP</v>
      </c>
      <c r="M237" s="120">
        <f>IF(FN_MC!J240="","*",FN_MC!J240)</f>
        <v>74</v>
      </c>
      <c r="N237" s="120">
        <f>IF(FN_MC!K240="","*",FN_MC!K240)</f>
        <v>394</v>
      </c>
      <c r="O237" s="120">
        <f>IF(FN_MC!L240="","*",FN_MC!L240)</f>
        <v>389</v>
      </c>
      <c r="P237" s="120"/>
      <c r="Q237" s="137">
        <f>IF(FN_MC!O240="","*",FN_MC!O240)</f>
        <v>0.39583333333333331</v>
      </c>
      <c r="R237" s="137">
        <f>IF(FN_MC!P240="","*",FN_MC!P240)</f>
        <v>0.16666666666666666</v>
      </c>
      <c r="S237" s="119" t="str">
        <f>IF(FN_MC!Q240="","*",CONCATENATE(FN_MC!Q240," ",FN_MC!R240))</f>
        <v>2000 M</v>
      </c>
      <c r="T237" s="119" t="str">
        <f>IF(FN_MC!V240="","*",FN_MC!V240)</f>
        <v>Rodrigo</v>
      </c>
      <c r="U237" s="119" t="str">
        <f>IF(FN_MC!W240="","*",FN_MC!W240)</f>
        <v>DOL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Oportunidade</v>
      </c>
      <c r="C238" s="118" t="str">
        <f>IF(FN_MC!Z241="","*",FN_MC!Z241)</f>
        <v>P0</v>
      </c>
      <c r="D238" s="119" t="str">
        <f>IF(FN_MC!S241="","*",FN_MC!S241)</f>
        <v>FERRONORTE</v>
      </c>
      <c r="E238" s="119" t="str">
        <f>IF(FN_MC!T241="","*",FN_MC!T241)</f>
        <v>TMI-TCS</v>
      </c>
      <c r="F238" s="119">
        <f>IF(FN_MC!B241="","*",FN_MC!B241)</f>
        <v>45951</v>
      </c>
      <c r="G238" s="119" t="str">
        <f>IF(FN_MC!D241="","*",FN_MC!D241)</f>
        <v>A60</v>
      </c>
      <c r="H238" s="119" t="str">
        <f>IF(FN_MC!F241="","*",FN_MC!F241)</f>
        <v>DETECÇÃO - RONDA 7 DIAS</v>
      </c>
      <c r="I238" s="119" t="str">
        <f>IF(FN_MC!H241="","*",FN_MC!H241)</f>
        <v>TVI2</v>
      </c>
      <c r="J238" s="119" t="str">
        <f>IF(FN_MC!I241="","*",FN_MC!I241)</f>
        <v>TCS2</v>
      </c>
      <c r="K238" s="119" t="str">
        <f>IF(FN_MC!M241="","*",FN_MC!M241)</f>
        <v>TVI-TCS</v>
      </c>
      <c r="L238" s="119" t="str">
        <f>IF(FN_MC!N241="","*",FN_MC!N241)</f>
        <v>TVITCS</v>
      </c>
      <c r="M238" s="120">
        <f>IF(FN_MC!J241="","*",FN_MC!J241)</f>
        <v>74</v>
      </c>
      <c r="N238" s="120">
        <f>IF(FN_MC!K241="","*",FN_MC!K241)</f>
        <v>227</v>
      </c>
      <c r="O238" s="120">
        <f>IF(FN_MC!L241="","*",FN_MC!L241)</f>
        <v>290</v>
      </c>
      <c r="P238" s="120"/>
      <c r="Q238" s="137">
        <f>IF(FN_MC!O241="","*",FN_MC!O241)</f>
        <v>0.5</v>
      </c>
      <c r="R238" s="137">
        <f>IF(FN_MC!P241="","*",FN_MC!P241)</f>
        <v>4.1666666666666664E-2</v>
      </c>
      <c r="S238" s="119" t="str">
        <f>IF(FN_MC!Q241="","*",CONCATENATE(FN_MC!Q241," ",FN_MC!R241))</f>
        <v>2000 KM</v>
      </c>
      <c r="T238" s="119" t="str">
        <f>IF(FN_MC!V241="","*",FN_MC!V241)</f>
        <v>Miguel</v>
      </c>
      <c r="U238" s="119" t="str">
        <f>IF(FN_MC!W241="","*",FN_MC!W241)</f>
        <v>Inspeção R7D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Oportunidade</v>
      </c>
      <c r="C239" s="118" t="str">
        <f>IF(FN_MC!Z242="","*",FN_MC!Z242)</f>
        <v>P2</v>
      </c>
      <c r="D239" s="119" t="str">
        <f>IF(FN_MC!S242="","*",FN_MC!S242)</f>
        <v>FERRONORTE</v>
      </c>
      <c r="E239" s="119" t="str">
        <f>IF(FN_MC!T242="","*",FN_MC!T242)</f>
        <v>TMI-TCS</v>
      </c>
      <c r="F239" s="119">
        <f>IF(FN_MC!B242="","*",FN_MC!B242)</f>
        <v>45951</v>
      </c>
      <c r="G239" s="119" t="str">
        <f>IF(FN_MC!D242="","*",FN_MC!D242)</f>
        <v>V80</v>
      </c>
      <c r="H239" s="119" t="str">
        <f>IF(FN_MC!F242="","*",FN_MC!F242)</f>
        <v>INSPEÇÃO RIV</v>
      </c>
      <c r="I239" s="119" t="str">
        <f>IF(FN_MC!H242="","*",FN_MC!H242)</f>
        <v>TVI2</v>
      </c>
      <c r="J239" s="119" t="str">
        <f>IF(FN_MC!I242="","*",FN_MC!I242)</f>
        <v>TIN2</v>
      </c>
      <c r="K239" s="119" t="str">
        <f>IF(FN_MC!M242="","*",FN_MC!M242)</f>
        <v>TVI-TIN</v>
      </c>
      <c r="L239" s="119" t="str">
        <f>IF(FN_MC!N242="","*",FN_MC!N242)</f>
        <v>TVI-TIN</v>
      </c>
      <c r="M239" s="120">
        <f>IF(FN_MC!J242="","*",FN_MC!J242)</f>
        <v>74</v>
      </c>
      <c r="N239" s="120">
        <f>IF(FN_MC!K242="","*",FN_MC!K242)</f>
        <v>227</v>
      </c>
      <c r="O239" s="120">
        <f>IF(FN_MC!L242="","*",FN_MC!L242)</f>
        <v>111</v>
      </c>
      <c r="P239" s="120"/>
      <c r="Q239" s="137">
        <f>IF(FN_MC!O242="","*",FN_MC!O242)</f>
        <v>0.375</v>
      </c>
      <c r="R239" s="137">
        <f>IF(FN_MC!P242="","*",FN_MC!P242)</f>
        <v>4.1666666666666664E-2</v>
      </c>
      <c r="S239" s="119" t="str">
        <f>IF(FN_MC!Q242="","*",CONCATENATE(FN_MC!Q242," ",FN_MC!R242))</f>
        <v>1 BINÁRIO</v>
      </c>
      <c r="T239" s="119" t="str">
        <f>IF(FN_MC!V242="","*",FN_MC!V242)</f>
        <v>Fernanda</v>
      </c>
      <c r="U239" s="119" t="str">
        <f>IF(FN_MC!W242="","*",FN_MC!W242)</f>
        <v>Inspeção RIV - VMA 35km/h e 18km/h em PN</v>
      </c>
      <c r="V239" s="121">
        <f ca="1">_xlfn.XLOOKUP(G239&amp;$V$2,BS_CONTROLE[CHAVE],BS_CONTROLE[Quantidade_11],"-")</f>
        <v>1</v>
      </c>
      <c r="W239" s="121">
        <f ca="1">_xlfn.XLOOKUP(G239&amp;$W$2,BS_CONTROLE[CHAVE],BS_CONTROLE[Quantidade_11],"-")</f>
        <v>1</v>
      </c>
      <c r="X239" s="121">
        <f ca="1">_xlfn.XLOOKUP(G239&amp;$X$2,BS_CONTROLE[CHAVE],BS_CONTROLE[Quantidade_11],"-")</f>
        <v>1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P1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E17</v>
      </c>
      <c r="H244" s="119" t="str">
        <f>IF(FN_MC!F247="","*",FN_MC!F247)</f>
        <v>CAMINHÃO DE SOLDA</v>
      </c>
      <c r="I244" s="119" t="str">
        <f>IF(FN_MC!H247="","*",FN_MC!H247)</f>
        <v>ZTEZVT</v>
      </c>
      <c r="J244" s="119" t="str">
        <f>IF(FN_MC!I247="","*",FN_MC!I247)</f>
        <v>ZTEZVT</v>
      </c>
      <c r="K244" s="119" t="str">
        <f>IF(FN_MC!M247="","*",FN_MC!M247)</f>
        <v>ZVT-ZDK</v>
      </c>
      <c r="L244" s="119" t="str">
        <f>IF(FN_MC!N247="","*",FN_MC!N247)</f>
        <v>ZVTZDK</v>
      </c>
      <c r="M244" s="120">
        <f>IF(FN_MC!J247="","*",FN_MC!J247)</f>
        <v>78</v>
      </c>
      <c r="N244" s="120">
        <f>IF(FN_MC!K247="","*",FN_MC!K247)</f>
        <v>244</v>
      </c>
      <c r="O244" s="120">
        <f>IF(FN_MC!L247="","*",FN_MC!L247)</f>
        <v>246</v>
      </c>
      <c r="P244" s="120"/>
      <c r="Q244" s="137">
        <f>IF(FN_MC!O247="","*",FN_MC!O247)</f>
        <v>0.39583333333333331</v>
      </c>
      <c r="R244" s="137">
        <f>IF(FN_MC!P247="","*",FN_MC!P247)</f>
        <v>0.16666666666666666</v>
      </c>
      <c r="S244" s="119" t="str">
        <f>IF(FN_MC!Q247="","*",CONCATENATE(FN_MC!Q247," ",FN_MC!R247))</f>
        <v>3 Nº DE SOLDA</v>
      </c>
      <c r="T244" s="119" t="str">
        <f>IF(FN_MC!V247="","*",FN_MC!V247)</f>
        <v>Francisco</v>
      </c>
      <c r="U244" s="119" t="str">
        <f>IF(FN_MC!W247="","*",FN_MC!W247)</f>
        <v xml:space="preserve">Caminhão de solda 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RAMAL</v>
      </c>
      <c r="F245" s="119">
        <f>IF(FN_MC!B248="","*",FN_MC!B248)</f>
        <v>45951</v>
      </c>
      <c r="G245" s="119" t="str">
        <f>IF(FN_MC!D248="","*",FN_MC!D248)</f>
        <v>V42</v>
      </c>
      <c r="H245" s="119" t="str">
        <f>IF(FN_MC!F248="","*",FN_MC!F248)</f>
        <v>MODERNIZAÇÃO - SOCADORA</v>
      </c>
      <c r="I245" s="119" t="str">
        <f>IF(FN_MC!H248="","*",FN_MC!H248)</f>
        <v>ZGT1</v>
      </c>
      <c r="J245" s="119" t="str">
        <f>IF(FN_MC!I248="","*",FN_MC!I248)</f>
        <v>ZGT1</v>
      </c>
      <c r="K245" s="119" t="str">
        <f>IF(FN_MC!M248="","*",FN_MC!M248)</f>
        <v>ZGT-ZXE</v>
      </c>
      <c r="L245" s="119" t="str">
        <f>IF(FN_MC!N248="","*",FN_MC!N248)</f>
        <v>ZGTZXE</v>
      </c>
      <c r="M245" s="120">
        <f>IF(FN_MC!J248="","*",FN_MC!J248)</f>
        <v>72</v>
      </c>
      <c r="N245" s="120">
        <f>IF(FN_MC!K248="","*",FN_MC!K248)</f>
        <v>304</v>
      </c>
      <c r="O245" s="120">
        <f>IF(FN_MC!L248="","*",FN_MC!L248)</f>
        <v>305</v>
      </c>
      <c r="P245" s="120"/>
      <c r="Q245" s="137">
        <f>IF(FN_MC!O248="","*",FN_MC!O248)</f>
        <v>0.27083333333333331</v>
      </c>
      <c r="R245" s="137">
        <f>IF(FN_MC!P248="","*",FN_MC!P248)</f>
        <v>8.3333333333333329E-2</v>
      </c>
      <c r="S245" s="119" t="str">
        <f>IF(FN_MC!Q248="","*",CONCATENATE(FN_MC!Q248," ",FN_MC!R248))</f>
        <v>200 M</v>
      </c>
      <c r="T245" s="119" t="str">
        <f>IF(FN_MC!V248="","*",FN_MC!V248)</f>
        <v>Augusto</v>
      </c>
      <c r="U245" s="119" t="str">
        <f>IF(FN_MC!W248="","*",FN_MC!W248)</f>
        <v>Socaria mecanizada</v>
      </c>
      <c r="V245" s="121">
        <f ca="1">_xlfn.XLOOKUP(G245&amp;$V$2,BS_CONTROLE[CHAVE],BS_CONTROLE[Quantidade_11],"-")</f>
        <v>360</v>
      </c>
      <c r="W245" s="121">
        <f ca="1">_xlfn.XLOOKUP(G245&amp;$W$2,BS_CONTROLE[CHAVE],BS_CONTROLE[Quantidade_11],"-")</f>
        <v>720</v>
      </c>
      <c r="X245" s="121">
        <f ca="1">_xlfn.XLOOKUP(G245&amp;$X$2,BS_CONTROLE[CHAVE],BS_CONTROLE[Quantidade_11],"-")</f>
        <v>580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P0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W94</v>
      </c>
      <c r="H246" s="119" t="str">
        <f>IF(FN_MC!F249="","*",FN_MC!F249)</f>
        <v>OUTRAS ATIVIDADES</v>
      </c>
      <c r="I246" s="119" t="str">
        <f>IF(FN_MC!H249="","*",FN_MC!H249)</f>
        <v>PSG</v>
      </c>
      <c r="J246" s="119" t="str">
        <f>IF(FN_MC!I249="","*",FN_MC!I249)</f>
        <v>PPR</v>
      </c>
      <c r="K246" s="119" t="str">
        <f>IF(FN_MC!M249="","*",FN_MC!M249)</f>
        <v>PAM-PSO</v>
      </c>
      <c r="L246" s="119" t="str">
        <f>IF(FN_MC!N249="","*",FN_MC!N249)</f>
        <v>PAMPSO</v>
      </c>
      <c r="M246" s="120">
        <f>IF(FN_MC!J249="","*",FN_MC!J249)</f>
        <v>103</v>
      </c>
      <c r="N246" s="120">
        <f>IF(FN_MC!K249="","*",FN_MC!K249)</f>
        <v>1849</v>
      </c>
      <c r="O246" s="120" t="str">
        <f>IF(FN_MC!L249="","*",FN_MC!L249)</f>
        <v>*</v>
      </c>
      <c r="P246" s="120"/>
      <c r="Q246" s="137">
        <f>IF(FN_MC!O249="","*",FN_MC!O249)</f>
        <v>0.375</v>
      </c>
      <c r="R246" s="137">
        <f>IF(FN_MC!P249="","*",FN_MC!P249)</f>
        <v>4.1666666666666664E-2</v>
      </c>
      <c r="S246" s="119" t="str">
        <f>IF(FN_MC!Q249="","*",CONCATENATE(FN_MC!Q249," ",FN_MC!R249))</f>
        <v>1 BINÁRIO</v>
      </c>
      <c r="T246" s="119" t="str">
        <f>IF(FN_MC!V249="","*",FN_MC!V249)</f>
        <v xml:space="preserve">Lucas </v>
      </c>
      <c r="U246" s="119" t="str">
        <f>IF(FN_MC!W249="","*",FN_MC!W249)</f>
        <v>Descarga de materiais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LEÔNCIO (TF-526)</v>
      </c>
      <c r="H247" s="119" t="str">
        <f>IF(FN_MC!F250="","*",FN_MC!F250)</f>
        <v>PDM - SOLDA</v>
      </c>
      <c r="I247" s="119" t="str">
        <f>IF(FN_MC!H250="","*",FN_MC!H250)</f>
        <v>-</v>
      </c>
      <c r="J247" s="119" t="str">
        <f>IF(FN_MC!I250="","*",FN_MC!I250)</f>
        <v>-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0.125</v>
      </c>
      <c r="S247" s="119" t="str">
        <f>IF(FN_MC!Q250="","*",CONCATENATE(FN_MC!Q250," ",FN_MC!R250))</f>
        <v>2 Nº DE SOLDA</v>
      </c>
      <c r="T247" s="119" t="str">
        <f>IF(FN_MC!V250="","*",FN_MC!V250)</f>
        <v>Lucas</v>
      </c>
      <c r="U247" s="119" t="str">
        <f>IF(FN_MC!W250="","*",FN_MC!W250)</f>
        <v>Solda - Condicionada à temperatura</v>
      </c>
      <c r="V247" s="121" t="str">
        <f ca="1">_xlfn.XLOOKUP(G247&amp;$V$2,BS_CONTROLE[CHAVE],BS_CONTROLE[Quantidade_11],"-")</f>
        <v>-</v>
      </c>
      <c r="W247" s="121">
        <f ca="1">_xlfn.XLOOKUP(G247&amp;$W$2,BS_CONTROLE[CHAVE],BS_CONTROLE[Quantidade_11],"-")</f>
        <v>1</v>
      </c>
      <c r="X247" s="121">
        <f ca="1">_xlfn.XLOOKUP(G247&amp;$X$2,BS_CONTROLE[CHAVE],BS_CONTROLE[Quantidade_11],"-")</f>
        <v>3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Oportunidade</v>
      </c>
      <c r="C248" s="118" t="str">
        <f>IF(FN_MC!Z251="","*",FN_MC!Z251)</f>
        <v>P1</v>
      </c>
      <c r="D248" s="119" t="str">
        <f>IF(FN_MC!S251="","*",FN_MC!S251)</f>
        <v>MALHA CENTRAL</v>
      </c>
      <c r="E248" s="119" t="str">
        <f>IF(FN_MC!T251="","*",FN_MC!T251)</f>
        <v>PRV-POV</v>
      </c>
      <c r="F248" s="119">
        <f>IF(FN_MC!B251="","*",FN_MC!B251)</f>
        <v>45951</v>
      </c>
      <c r="G248" s="119" t="str">
        <f>IF(FN_MC!D251="","*",FN_MC!D251)</f>
        <v>A52</v>
      </c>
      <c r="H248" s="119" t="str">
        <f>IF(FN_MC!F251="","*",FN_MC!F251)</f>
        <v>DESLOCAMENTO</v>
      </c>
      <c r="I248" s="119" t="str">
        <f>IF(FN_MC!H251="","*",FN_MC!H251)</f>
        <v>PITK96</v>
      </c>
      <c r="J248" s="119" t="str">
        <f>IF(FN_MC!I251="","*",FN_MC!I251)</f>
        <v>K96PUD</v>
      </c>
      <c r="K248" s="119" t="str">
        <f>IF(FN_MC!M251="","*",FN_MC!M251)</f>
        <v>PIT-K97</v>
      </c>
      <c r="L248" s="119" t="str">
        <f>IF(FN_MC!N251="","*",FN_MC!N251)</f>
        <v>PITK96</v>
      </c>
      <c r="M248" s="120">
        <f>IF(FN_MC!J251="","*",FN_MC!J251)</f>
        <v>103</v>
      </c>
      <c r="N248" s="120">
        <f>IF(FN_MC!K251="","*",FN_MC!K251)</f>
        <v>2100</v>
      </c>
      <c r="O248" s="120" t="str">
        <f>IF(FN_MC!L251="","*",FN_MC!L251)</f>
        <v>*</v>
      </c>
      <c r="P248" s="120"/>
      <c r="Q248" s="137">
        <f>IF(FN_MC!O251="","*",FN_MC!O251)</f>
        <v>0.33333333333333331</v>
      </c>
      <c r="R248" s="137">
        <f>IF(FN_MC!P251="","*",FN_MC!P251)</f>
        <v>4.1666666666666664E-2</v>
      </c>
      <c r="S248" s="119" t="str">
        <f>IF(FN_MC!Q251="","*",CONCATENATE(FN_MC!Q251," ",FN_MC!R251))</f>
        <v>1 BINÁRIO</v>
      </c>
      <c r="T248" s="119" t="str">
        <f>IF(FN_MC!V251="","*",FN_MC!V251)</f>
        <v xml:space="preserve">Paulo </v>
      </c>
      <c r="U248" s="119" t="str">
        <f>IF(FN_MC!W251="","*",FN_MC!W251)</f>
        <v xml:space="preserve">Desloamento 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1795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1796</v>
      </c>
      <c r="C2" s="104" t="s">
        <v>1147</v>
      </c>
      <c r="D2" s="104" t="s">
        <v>1149</v>
      </c>
      <c r="E2" s="104" t="s">
        <v>1797</v>
      </c>
      <c r="F2" s="104" t="s">
        <v>1798</v>
      </c>
      <c r="G2" s="104" t="s">
        <v>1799</v>
      </c>
      <c r="H2" s="104" t="s">
        <v>1800</v>
      </c>
      <c r="I2" s="104" t="s">
        <v>1801</v>
      </c>
      <c r="J2" s="104" t="s">
        <v>1802</v>
      </c>
      <c r="K2" s="140" t="s">
        <v>1803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>
        <f>IF(FN_MC!B235="","*",FN_MC!B235)</f>
        <v>45951</v>
      </c>
      <c r="D217" s="130" t="str">
        <f>IF(FN_MC!D235="","*",FN_MC!D235)</f>
        <v>W71</v>
      </c>
      <c r="E217" s="130" t="str">
        <f>IF(FN_MC!H235="","*",FN_MC!H235)</f>
        <v>752RVD</v>
      </c>
      <c r="F217" s="148" t="str">
        <f>IF(FN_MC!M235="","*",FN_MC!M235)</f>
        <v>TRO-TGR</v>
      </c>
      <c r="G217" s="130" t="str">
        <f>IF(FN_MC!I235="","*",FN_MC!I235)</f>
        <v>TGR2</v>
      </c>
      <c r="H217" s="130" t="str">
        <f>IF(FN_MC!AB235="","*",FN_MC!AB235)</f>
        <v>FIXO</v>
      </c>
      <c r="I217" s="130" t="str">
        <f>IF(FN_MC!AC235="","*",FN_MC!AC235)</f>
        <v>-</v>
      </c>
      <c r="J217" s="131">
        <f>IF(FN_MC!AA235="","*",FN_MC!AA235)</f>
        <v>1</v>
      </c>
      <c r="K217" s="143">
        <f>IF(FN_MC!AD235="","*",FN_MC!AD235)</f>
        <v>0.79166666666666663</v>
      </c>
    </row>
    <row r="218" spans="2:11" s="132" customFormat="1" hidden="1">
      <c r="B218" s="129" t="str">
        <f>IF(FN_MC!Y236="","*",FN_MC!Y236)</f>
        <v>*</v>
      </c>
      <c r="C218" s="130">
        <f>IF(FN_MC!B236="","*",FN_MC!B236)</f>
        <v>45951</v>
      </c>
      <c r="D218" s="130" t="str">
        <f>IF(FN_MC!D236="","*",FN_MC!D236)</f>
        <v>E14</v>
      </c>
      <c r="E218" s="130" t="str">
        <f>IF(FN_MC!H236="","*",FN_MC!H236)</f>
        <v>TSF2</v>
      </c>
      <c r="F218" s="148" t="str">
        <f>IF(FN_MC!M236="","*",FN_MC!M236)</f>
        <v>TSF-TIQ</v>
      </c>
      <c r="G218" s="130" t="str">
        <f>IF(FN_MC!I236="","*",FN_MC!I236)</f>
        <v>TIQ2</v>
      </c>
      <c r="H218" s="130" t="str">
        <f>IF(FN_MC!AB236="","*",FN_MC!AB236)</f>
        <v>FIXO</v>
      </c>
      <c r="I218" s="130" t="str">
        <f>IF(FN_MC!AC236="","*",FN_MC!AC236)</f>
        <v>ACIONAMENTO</v>
      </c>
      <c r="J218" s="131">
        <f>IF(FN_MC!AA236="","*",FN_MC!AA236)</f>
        <v>1</v>
      </c>
      <c r="K218" s="143">
        <f>IF(FN_MC!AD236="","*",FN_MC!AD236)</f>
        <v>0.83333333333333337</v>
      </c>
    </row>
    <row r="219" spans="2:11" s="132" customFormat="1" hidden="1">
      <c r="B219" s="129" t="str">
        <f>IF(FN_MC!Y237="","*",FN_MC!Y237)</f>
        <v>*</v>
      </c>
      <c r="C219" s="130">
        <f>IF(FN_MC!B237="","*",FN_MC!B237)</f>
        <v>45951</v>
      </c>
      <c r="D219" s="130" t="str">
        <f>IF(FN_MC!D237="","*",FN_MC!D237)</f>
        <v>W70</v>
      </c>
      <c r="E219" s="130" t="str">
        <f>IF(FN_MC!H237="","*",FN_MC!H237)</f>
        <v>TIQ2</v>
      </c>
      <c r="F219" s="148" t="str">
        <f>IF(FN_MC!M237="","*",FN_MC!M237)</f>
        <v>TIQ-TOM</v>
      </c>
      <c r="G219" s="130" t="str">
        <f>IF(FN_MC!I237="","*",FN_MC!I237)</f>
        <v>TOM2</v>
      </c>
      <c r="H219" s="130" t="str">
        <f>IF(FN_MC!AB237="","*",FN_MC!AB237)</f>
        <v>FIXO</v>
      </c>
      <c r="I219" s="130" t="str">
        <f>IF(FN_MC!AC237="","*",FN_MC!AC237)</f>
        <v>ACIONAMENTO</v>
      </c>
      <c r="J219" s="131" t="str">
        <f>IF(FN_MC!AA237="","*",FN_MC!AA237)</f>
        <v>2 (Ênio + João Lucas)</v>
      </c>
      <c r="K219" s="143">
        <f>IF(FN_MC!AD237="","*",FN_MC!AD237)</f>
        <v>0.33333333333333331</v>
      </c>
    </row>
    <row r="220" spans="2:11" s="132" customFormat="1" hidden="1">
      <c r="B220" s="129" t="str">
        <f>IF(FN_MC!Y238="","*",FN_MC!Y238)</f>
        <v>*</v>
      </c>
      <c r="C220" s="130">
        <f>IF(FN_MC!B238="","*",FN_MC!B238)</f>
        <v>45951</v>
      </c>
      <c r="D220" s="130" t="str">
        <f>IF(FN_MC!D238="","*",FN_MC!D238)</f>
        <v>BRUNO (TF-525)</v>
      </c>
      <c r="E220" s="130" t="str">
        <f>IF(FN_MC!H238="","*",FN_MC!H238)</f>
        <v>-</v>
      </c>
      <c r="F220" s="148" t="str">
        <f>IF(FN_MC!M238="","*",FN_MC!M238)</f>
        <v>TBE-S</v>
      </c>
      <c r="G220" s="130" t="str">
        <f>IF(FN_MC!I238="","*",FN_MC!I238)</f>
        <v>-</v>
      </c>
      <c r="H220" s="130" t="str">
        <f>IF(FN_MC!AB238="","*",FN_MC!AB238)</f>
        <v>-</v>
      </c>
      <c r="I220" s="130" t="str">
        <f>IF(FN_MC!AC238="","*",FN_MC!AC238)</f>
        <v>*</v>
      </c>
      <c r="J220" s="131" t="str">
        <f>IF(FN_MC!AA238="","*",FN_MC!AA238)</f>
        <v>-</v>
      </c>
      <c r="K220" s="143" t="str">
        <f>IF(FN_MC!AD238="","*",FN_MC!AD238)</f>
        <v>-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CLEITON (TF-519)</v>
      </c>
      <c r="E221" s="130" t="str">
        <f>IF(FN_MC!H239="","*",FN_MC!H239)</f>
        <v>-</v>
      </c>
      <c r="F221" s="148" t="str">
        <f>IF(FN_MC!M239="","*",FN_MC!M239)</f>
        <v>TMT-N</v>
      </c>
      <c r="G221" s="130" t="str">
        <f>IF(FN_MC!I239="","*",FN_MC!I239)</f>
        <v>-</v>
      </c>
      <c r="H221" s="130" t="str">
        <f>IF(FN_MC!AB239="","*",FN_MC!AB239)</f>
        <v>-</v>
      </c>
      <c r="I221" s="130" t="str">
        <f>IF(FN_MC!AC239="","*",FN_MC!AC239)</f>
        <v>-</v>
      </c>
      <c r="J221" s="131" t="str">
        <f>IF(FN_MC!AA239="","*",FN_MC!AA239)</f>
        <v>-</v>
      </c>
      <c r="K221" s="143" t="str">
        <f>IF(FN_MC!AD239="","*",FN_MC!AD239)</f>
        <v>-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W48</v>
      </c>
      <c r="E222" s="130" t="str">
        <f>IF(FN_MC!H240="","*",FN_MC!H240)</f>
        <v>TOM2</v>
      </c>
      <c r="F222" s="148" t="str">
        <f>IF(FN_MC!M240="","*",FN_MC!M240)</f>
        <v>TBA-TIP</v>
      </c>
      <c r="G222" s="130" t="str">
        <f>IF(FN_MC!I240="","*",FN_MC!I240)</f>
        <v>TOM2</v>
      </c>
      <c r="H222" s="130" t="str">
        <f>IF(FN_MC!AB240="","*",FN_MC!AB240)</f>
        <v>FIXO</v>
      </c>
      <c r="I222" s="130" t="str">
        <f>IF(FN_MC!AC240="","*",FN_MC!AC240)</f>
        <v>-</v>
      </c>
      <c r="J222" s="131">
        <f>IF(FN_MC!AA240="","*",FN_MC!AA240)</f>
        <v>1</v>
      </c>
      <c r="K222" s="143">
        <f>IF(FN_MC!AD240="","*",FN_MC!AD240)</f>
        <v>0.29166666666666669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A60</v>
      </c>
      <c r="E223" s="130" t="str">
        <f>IF(FN_MC!H241="","*",FN_MC!H241)</f>
        <v>TVI2</v>
      </c>
      <c r="F223" s="148" t="str">
        <f>IF(FN_MC!M241="","*",FN_MC!M241)</f>
        <v>TVI-TCS</v>
      </c>
      <c r="G223" s="130" t="str">
        <f>IF(FN_MC!I241="","*",FN_MC!I241)</f>
        <v>TCS2</v>
      </c>
      <c r="H223" s="130" t="str">
        <f>IF(FN_MC!AB241="","*",FN_MC!AB241)</f>
        <v>FIXO</v>
      </c>
      <c r="I223" s="130" t="str">
        <f>IF(FN_MC!AC241="","*",FN_MC!AC241)</f>
        <v>ACIONAMENTO</v>
      </c>
      <c r="J223" s="131">
        <f>IF(FN_MC!AA241="","*",FN_MC!AA241)</f>
        <v>1</v>
      </c>
      <c r="K223" s="143">
        <f>IF(FN_MC!AD241="","*",FN_MC!AD241)</f>
        <v>0.29166666666666669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V80</v>
      </c>
      <c r="E224" s="130" t="str">
        <f>IF(FN_MC!H242="","*",FN_MC!H242)</f>
        <v>TVI2</v>
      </c>
      <c r="F224" s="148" t="str">
        <f>IF(FN_MC!M242="","*",FN_MC!M242)</f>
        <v>TVI-TIN</v>
      </c>
      <c r="G224" s="130" t="str">
        <f>IF(FN_MC!I242="","*",FN_MC!I242)</f>
        <v>TIN2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 t="str">
        <f>IF(FN_MC!AD242="","*",FN_MC!AD242)</f>
        <v>-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E17</v>
      </c>
      <c r="E229" s="130" t="str">
        <f>IF(FN_MC!H247="","*",FN_MC!H247)</f>
        <v>ZTEZVT</v>
      </c>
      <c r="F229" s="148" t="str">
        <f>IF(FN_MC!M247="","*",FN_MC!M247)</f>
        <v>ZVT-ZDK</v>
      </c>
      <c r="G229" s="130" t="str">
        <f>IF(FN_MC!I247="","*",FN_MC!I247)</f>
        <v>ZTEZVT</v>
      </c>
      <c r="H229" s="130" t="str">
        <f>IF(FN_MC!AB247="","*",FN_MC!AB247)</f>
        <v>FIXO</v>
      </c>
      <c r="I229" s="130" t="str">
        <f>IF(FN_MC!AC247="","*",FN_MC!AC247)</f>
        <v>-</v>
      </c>
      <c r="J229" s="131">
        <f>IF(FN_MC!AA247="","*",FN_MC!AA247)</f>
        <v>1</v>
      </c>
      <c r="K229" s="143">
        <f>IF(FN_MC!AD247="","*",FN_MC!AD247)</f>
        <v>0.29166666666666669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V42</v>
      </c>
      <c r="E230" s="130" t="str">
        <f>IF(FN_MC!H248="","*",FN_MC!H248)</f>
        <v>ZGT1</v>
      </c>
      <c r="F230" s="148" t="str">
        <f>IF(FN_MC!M248="","*",FN_MC!M248)</f>
        <v>ZGT-ZXE</v>
      </c>
      <c r="G230" s="130" t="str">
        <f>IF(FN_MC!I248="","*",FN_MC!I248)</f>
        <v>ZGT1</v>
      </c>
      <c r="H230" s="130" t="str">
        <f>IF(FN_MC!AB248="","*",FN_MC!AB248)</f>
        <v>FIXO</v>
      </c>
      <c r="I230" s="130" t="str">
        <f>IF(FN_MC!AC248="","*",FN_MC!AC248)</f>
        <v>ACIONAMENTO</v>
      </c>
      <c r="J230" s="131">
        <f>IF(FN_MC!AA248="","*",FN_MC!AA248)</f>
        <v>1</v>
      </c>
      <c r="K230" s="143">
        <f>IF(FN_MC!AD248="","*",FN_MC!AD248)</f>
        <v>0.22916666666666666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W94</v>
      </c>
      <c r="E231" s="130" t="str">
        <f>IF(FN_MC!H249="","*",FN_MC!H249)</f>
        <v>PSG</v>
      </c>
      <c r="F231" s="148" t="str">
        <f>IF(FN_MC!M249="","*",FN_MC!M249)</f>
        <v>PAM-PSO</v>
      </c>
      <c r="G231" s="130" t="str">
        <f>IF(FN_MC!I249="","*",FN_MC!I249)</f>
        <v>PPR</v>
      </c>
      <c r="H231" s="130" t="str">
        <f>IF(FN_MC!AB249="","*",FN_MC!AB249)</f>
        <v>FIXO</v>
      </c>
      <c r="I231" s="130" t="str">
        <f>IF(FN_MC!AC249="","*",FN_MC!AC249)</f>
        <v>-</v>
      </c>
      <c r="J231" s="131">
        <f>IF(FN_MC!AA249="","*",FN_MC!AA249)</f>
        <v>1</v>
      </c>
      <c r="K231" s="143">
        <f>IF(FN_MC!AD249="","*",FN_MC!AD249)</f>
        <v>0.41666666666666669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LEÔNCIO (TF-526)</v>
      </c>
      <c r="E232" s="130" t="str">
        <f>IF(FN_MC!H250="","*",FN_MC!H250)</f>
        <v>-</v>
      </c>
      <c r="F232" s="148" t="str">
        <f>IF(FN_MC!M250="","*",FN_MC!M250)</f>
        <v>PIT-K97</v>
      </c>
      <c r="G232" s="130" t="str">
        <f>IF(FN_MC!I250="","*",FN_MC!I250)</f>
        <v>-</v>
      </c>
      <c r="H232" s="130" t="str">
        <f>IF(FN_MC!AB250="","*",FN_MC!AB250)</f>
        <v>-</v>
      </c>
      <c r="I232" s="130" t="str">
        <f>IF(FN_MC!AC250="","*",FN_MC!AC250)</f>
        <v>-</v>
      </c>
      <c r="J232" s="131" t="str">
        <f>IF(FN_MC!AA250="","*",FN_MC!AA250)</f>
        <v>-</v>
      </c>
      <c r="K232" s="143" t="str">
        <f>IF(FN_MC!AD250="","*",FN_MC!AD250)</f>
        <v>-</v>
      </c>
    </row>
    <row r="233" spans="2:11" s="132" customFormat="1" hidden="1">
      <c r="B233" s="129" t="str">
        <f>IF(FN_MC!Y251="","*",FN_MC!Y251)</f>
        <v>*</v>
      </c>
      <c r="C233" s="130">
        <f>IF(FN_MC!B251="","*",FN_MC!B251)</f>
        <v>45951</v>
      </c>
      <c r="D233" s="130" t="str">
        <f>IF(FN_MC!D251="","*",FN_MC!D251)</f>
        <v>A52</v>
      </c>
      <c r="E233" s="130" t="str">
        <f>IF(FN_MC!H251="","*",FN_MC!H251)</f>
        <v>PITK96</v>
      </c>
      <c r="F233" s="148" t="str">
        <f>IF(FN_MC!M251="","*",FN_MC!M251)</f>
        <v>PIT-K97</v>
      </c>
      <c r="G233" s="130" t="str">
        <f>IF(FN_MC!I251="","*",FN_MC!I251)</f>
        <v>K96PUD</v>
      </c>
      <c r="H233" s="130" t="str">
        <f>IF(FN_MC!AB251="","*",FN_MC!AB251)</f>
        <v>FIXO</v>
      </c>
      <c r="I233" s="130" t="str">
        <f>IF(FN_MC!AC251="","*",FN_MC!AC251)</f>
        <v>*</v>
      </c>
      <c r="J233" s="131" t="str">
        <f>IF(FN_MC!AA251="","*",FN_MC!AA251)</f>
        <v>-</v>
      </c>
      <c r="K233" s="143">
        <f>IF(FN_MC!AD251="","*",FN_MC!AD251)</f>
        <v>0.29166666666666669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2025-10-20T18:23:52Z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