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525" documentId="8_{B6337239-1A00-434D-AAD0-422EA1FEB5AE}" xr6:coauthVersionLast="47" xr6:coauthVersionMax="47" xr10:uidLastSave="{6F22A207-0711-4838-844A-6B33B3E2856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6" i="1" l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M393" i="1" a="1"/>
  <c r="M393" i="1"/>
  <c r="K391" i="12" s="1"/>
  <c r="N393" i="1" a="1"/>
  <c r="N393" i="1"/>
  <c r="L391" i="12" s="1"/>
  <c r="M394" i="1" a="1"/>
  <c r="M394" i="1"/>
  <c r="K392" i="12" s="1"/>
  <c r="N394" i="1" a="1"/>
  <c r="N394" i="1"/>
  <c r="L392" i="12" s="1"/>
  <c r="M395" i="1" a="1"/>
  <c r="M395" i="1"/>
  <c r="K393" i="12" s="1"/>
  <c r="N395" i="1" a="1"/>
  <c r="N395" i="1"/>
  <c r="L393" i="12" s="1"/>
  <c r="M396" i="1" a="1"/>
  <c r="M396" i="1"/>
  <c r="K394" i="12" s="1"/>
  <c r="N396" i="1" a="1"/>
  <c r="N396" i="1"/>
  <c r="L394" i="12" s="1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/>
  <c r="L76" i="12" s="1"/>
  <c r="N54" i="1" a="1"/>
  <c r="N54" i="1"/>
  <c r="L52" i="12" s="1"/>
  <c r="N53" i="1" a="1"/>
  <c r="N53" i="1"/>
  <c r="L51" i="12" s="1"/>
  <c r="N49" i="1" a="1"/>
  <c r="N49" i="1"/>
  <c r="L47" i="12" s="1"/>
  <c r="N45" i="1" a="1"/>
  <c r="N45" i="1"/>
  <c r="L43" i="12" s="1"/>
  <c r="N44" i="1" a="1"/>
  <c r="N44" i="1"/>
  <c r="L42" i="12" s="1"/>
  <c r="N43" i="1" a="1"/>
  <c r="N43" i="1"/>
  <c r="L41" i="12" s="1"/>
  <c r="N37" i="1" a="1"/>
  <c r="N37" i="1"/>
  <c r="L35" i="12" s="1"/>
  <c r="N36" i="1" a="1"/>
  <c r="N36" i="1"/>
  <c r="L34" i="12" s="1"/>
  <c r="M95" i="1" a="1"/>
  <c r="M95" i="1"/>
  <c r="K93" i="12" s="1"/>
  <c r="M92" i="1" a="1"/>
  <c r="M92" i="1"/>
  <c r="K90" i="12" s="1"/>
  <c r="M88" i="1" a="1"/>
  <c r="M88" i="1"/>
  <c r="K86" i="12" s="1"/>
  <c r="M87" i="1" a="1"/>
  <c r="M87" i="1"/>
  <c r="K85" i="12" s="1"/>
  <c r="M86" i="1" a="1"/>
  <c r="M86" i="1"/>
  <c r="K84" i="12" s="1"/>
  <c r="M84" i="1" a="1"/>
  <c r="M84" i="1"/>
  <c r="K82" i="12" s="1"/>
  <c r="M83" i="1" a="1"/>
  <c r="M83" i="1"/>
  <c r="K81" i="12" s="1"/>
  <c r="M82" i="1" a="1"/>
  <c r="M82" i="1"/>
  <c r="K80" i="12" s="1"/>
  <c r="M54" i="1" a="1"/>
  <c r="M54" i="1"/>
  <c r="K52" i="12" s="1"/>
  <c r="M53" i="1" a="1"/>
  <c r="M53" i="1"/>
  <c r="K51" i="12" s="1"/>
  <c r="M49" i="1" a="1"/>
  <c r="M49" i="1"/>
  <c r="K47" i="12" s="1"/>
  <c r="M45" i="1" a="1"/>
  <c r="M45" i="1"/>
  <c r="K43" i="12" s="1"/>
  <c r="M44" i="1" a="1"/>
  <c r="M44" i="1"/>
  <c r="K42" i="12" s="1"/>
  <c r="M43" i="1" a="1"/>
  <c r="M43" i="1"/>
  <c r="K41" i="12" s="1"/>
  <c r="M37" i="1" a="1"/>
  <c r="M37" i="1" s="1"/>
  <c r="K35" i="12" s="1"/>
  <c r="M36" i="1" a="1"/>
  <c r="M36" i="1"/>
  <c r="K34" i="12" s="1"/>
  <c r="N35" i="1" a="1"/>
  <c r="N35" i="1" s="1"/>
  <c r="M35" i="1" a="1"/>
  <c r="M35" i="1" s="1"/>
  <c r="N34" i="1" a="1"/>
  <c r="N34" i="1"/>
  <c r="L32" i="12" s="1"/>
  <c r="M34" i="1" a="1"/>
  <c r="M34" i="1" s="1"/>
  <c r="N33" i="1" a="1"/>
  <c r="N33" i="1" s="1"/>
  <c r="M33" i="1" a="1"/>
  <c r="M33" i="1"/>
  <c r="K31" i="12" s="1"/>
  <c r="N32" i="1" a="1"/>
  <c r="N32" i="1" s="1"/>
  <c r="M32" i="1" a="1"/>
  <c r="M32" i="1" s="1"/>
  <c r="N31" i="1" a="1"/>
  <c r="N31" i="1"/>
  <c r="L29" i="12" s="1"/>
  <c r="M31" i="1" a="1"/>
  <c r="M31" i="1" s="1"/>
  <c r="BC23" i="1" a="1"/>
  <c r="BC23" i="1" s="1"/>
  <c r="BD23" i="1" a="1"/>
  <c r="BD23" i="1"/>
  <c r="S6" i="1" a="1"/>
  <c r="S6" i="1" s="1"/>
  <c r="D4" i="12" s="1"/>
  <c r="T552" i="1" a="1"/>
  <c r="T552" i="1" s="1"/>
  <c r="S552" i="1" a="1"/>
  <c r="S552" i="1"/>
  <c r="T551" i="1" a="1"/>
  <c r="T551" i="1" s="1"/>
  <c r="S551" i="1" a="1"/>
  <c r="S551" i="1" s="1"/>
  <c r="T550" i="1" a="1"/>
  <c r="T550" i="1"/>
  <c r="S550" i="1" a="1"/>
  <c r="S550" i="1" s="1"/>
  <c r="T549" i="1" a="1"/>
  <c r="T549" i="1" s="1"/>
  <c r="S549" i="1" a="1"/>
  <c r="S549" i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/>
  <c r="T545" i="1" a="1"/>
  <c r="T545" i="1" s="1"/>
  <c r="S545" i="1" a="1"/>
  <c r="S545" i="1" s="1"/>
  <c r="T544" i="1" a="1"/>
  <c r="T544" i="1"/>
  <c r="S544" i="1" a="1"/>
  <c r="S544" i="1" s="1"/>
  <c r="T543" i="1" a="1"/>
  <c r="T543" i="1" s="1"/>
  <c r="S543" i="1" a="1"/>
  <c r="S543" i="1"/>
  <c r="T542" i="1" a="1"/>
  <c r="T542" i="1" s="1"/>
  <c r="S542" i="1" a="1"/>
  <c r="S542" i="1" s="1"/>
  <c r="T541" i="1" a="1"/>
  <c r="T541" i="1"/>
  <c r="S541" i="1" a="1"/>
  <c r="S541" i="1" s="1"/>
  <c r="T540" i="1" a="1"/>
  <c r="T540" i="1"/>
  <c r="S540" i="1" a="1"/>
  <c r="S540" i="1"/>
  <c r="T539" i="1" a="1"/>
  <c r="T539" i="1" s="1"/>
  <c r="S539" i="1" a="1"/>
  <c r="S539" i="1"/>
  <c r="T538" i="1" a="1"/>
  <c r="T538" i="1"/>
  <c r="S538" i="1" a="1"/>
  <c r="S538" i="1" s="1"/>
  <c r="T537" i="1" a="1"/>
  <c r="T537" i="1"/>
  <c r="S537" i="1" a="1"/>
  <c r="S537" i="1"/>
  <c r="T536" i="1" a="1"/>
  <c r="T536" i="1" s="1"/>
  <c r="S536" i="1" a="1"/>
  <c r="S536" i="1"/>
  <c r="T535" i="1" a="1"/>
  <c r="T535" i="1"/>
  <c r="S535" i="1" a="1"/>
  <c r="S535" i="1" s="1"/>
  <c r="T534" i="1" a="1"/>
  <c r="T534" i="1"/>
  <c r="S534" i="1" a="1"/>
  <c r="S534" i="1"/>
  <c r="T533" i="1" a="1"/>
  <c r="T533" i="1" s="1"/>
  <c r="S533" i="1" a="1"/>
  <c r="S533" i="1"/>
  <c r="T532" i="1" a="1"/>
  <c r="T532" i="1"/>
  <c r="S532" i="1" a="1"/>
  <c r="S532" i="1" s="1"/>
  <c r="T531" i="1" a="1"/>
  <c r="T531" i="1"/>
  <c r="S531" i="1" a="1"/>
  <c r="S531" i="1"/>
  <c r="T530" i="1" a="1"/>
  <c r="T530" i="1" s="1"/>
  <c r="S530" i="1" a="1"/>
  <c r="S530" i="1"/>
  <c r="T529" i="1" a="1"/>
  <c r="T529" i="1" s="1"/>
  <c r="S529" i="1" a="1"/>
  <c r="S529" i="1" s="1"/>
  <c r="T528" i="1" a="1"/>
  <c r="T528" i="1"/>
  <c r="S528" i="1" a="1"/>
  <c r="S528" i="1" s="1"/>
  <c r="T527" i="1" a="1"/>
  <c r="T527" i="1" s="1"/>
  <c r="S527" i="1" a="1"/>
  <c r="S527" i="1"/>
  <c r="T526" i="1" a="1"/>
  <c r="T526" i="1" s="1"/>
  <c r="S526" i="1" a="1"/>
  <c r="S526" i="1" s="1"/>
  <c r="T525" i="1" a="1"/>
  <c r="T525" i="1"/>
  <c r="S525" i="1" a="1"/>
  <c r="S525" i="1" s="1"/>
  <c r="T524" i="1" a="1"/>
  <c r="T524" i="1" s="1"/>
  <c r="S524" i="1" a="1"/>
  <c r="S524" i="1"/>
  <c r="T523" i="1" a="1"/>
  <c r="T523" i="1" s="1"/>
  <c r="S523" i="1" a="1"/>
  <c r="S523" i="1" s="1"/>
  <c r="T522" i="1" a="1"/>
  <c r="T522" i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/>
  <c r="S519" i="1" a="1"/>
  <c r="S519" i="1" s="1"/>
  <c r="T518" i="1" a="1"/>
  <c r="T518" i="1" s="1"/>
  <c r="S518" i="1" a="1"/>
  <c r="S518" i="1"/>
  <c r="T517" i="1" a="1"/>
  <c r="T517" i="1" s="1"/>
  <c r="S517" i="1" a="1"/>
  <c r="S517" i="1" s="1"/>
  <c r="T516" i="1" a="1"/>
  <c r="T516" i="1"/>
  <c r="S516" i="1" a="1"/>
  <c r="S516" i="1" s="1"/>
  <c r="T515" i="1" a="1"/>
  <c r="T515" i="1" s="1"/>
  <c r="S515" i="1" a="1"/>
  <c r="S515" i="1"/>
  <c r="T514" i="1" a="1"/>
  <c r="T514" i="1" s="1"/>
  <c r="S514" i="1" a="1"/>
  <c r="S514" i="1" s="1"/>
  <c r="T513" i="1" a="1"/>
  <c r="T513" i="1"/>
  <c r="S513" i="1" a="1"/>
  <c r="S513" i="1" s="1"/>
  <c r="T512" i="1" a="1"/>
  <c r="T512" i="1" s="1"/>
  <c r="S512" i="1" a="1"/>
  <c r="S512" i="1"/>
  <c r="T511" i="1" a="1"/>
  <c r="T511" i="1" s="1"/>
  <c r="S511" i="1" a="1"/>
  <c r="S511" i="1" s="1"/>
  <c r="T510" i="1" a="1"/>
  <c r="T510" i="1"/>
  <c r="S510" i="1" a="1"/>
  <c r="S510" i="1" s="1"/>
  <c r="T509" i="1" a="1"/>
  <c r="T509" i="1" s="1"/>
  <c r="S509" i="1" a="1"/>
  <c r="S509" i="1"/>
  <c r="T508" i="1" a="1"/>
  <c r="T508" i="1" s="1"/>
  <c r="S508" i="1" a="1"/>
  <c r="S508" i="1" s="1"/>
  <c r="T507" i="1" a="1"/>
  <c r="T507" i="1"/>
  <c r="S507" i="1" a="1"/>
  <c r="S507" i="1" s="1"/>
  <c r="T506" i="1" a="1"/>
  <c r="T506" i="1" s="1"/>
  <c r="S506" i="1" a="1"/>
  <c r="S506" i="1"/>
  <c r="T505" i="1" a="1"/>
  <c r="T505" i="1" s="1"/>
  <c r="S505" i="1" a="1"/>
  <c r="S505" i="1" s="1"/>
  <c r="T504" i="1" a="1"/>
  <c r="T504" i="1"/>
  <c r="S504" i="1" a="1"/>
  <c r="S504" i="1" s="1"/>
  <c r="T503" i="1" a="1"/>
  <c r="T503" i="1" s="1"/>
  <c r="S503" i="1" a="1"/>
  <c r="S503" i="1"/>
  <c r="T502" i="1" a="1"/>
  <c r="T502" i="1" s="1"/>
  <c r="S502" i="1" a="1"/>
  <c r="S502" i="1" s="1"/>
  <c r="T501" i="1" a="1"/>
  <c r="T501" i="1"/>
  <c r="S501" i="1" a="1"/>
  <c r="S501" i="1" s="1"/>
  <c r="T500" i="1" a="1"/>
  <c r="T500" i="1" s="1"/>
  <c r="S500" i="1" a="1"/>
  <c r="S500" i="1"/>
  <c r="T499" i="1" a="1"/>
  <c r="T499" i="1" s="1"/>
  <c r="S499" i="1" a="1"/>
  <c r="S499" i="1" s="1"/>
  <c r="T498" i="1" a="1"/>
  <c r="T498" i="1"/>
  <c r="S498" i="1" a="1"/>
  <c r="S498" i="1" s="1"/>
  <c r="T497" i="1" a="1"/>
  <c r="T497" i="1" s="1"/>
  <c r="S497" i="1" a="1"/>
  <c r="S497" i="1"/>
  <c r="T496" i="1" a="1"/>
  <c r="T496" i="1" s="1"/>
  <c r="S496" i="1" a="1"/>
  <c r="S496" i="1" s="1"/>
  <c r="T495" i="1" a="1"/>
  <c r="T495" i="1"/>
  <c r="S495" i="1" a="1"/>
  <c r="S495" i="1" s="1"/>
  <c r="T494" i="1" a="1"/>
  <c r="T494" i="1" s="1"/>
  <c r="S494" i="1" a="1"/>
  <c r="S494" i="1"/>
  <c r="T493" i="1" a="1"/>
  <c r="T493" i="1" s="1"/>
  <c r="S493" i="1" a="1"/>
  <c r="S493" i="1" s="1"/>
  <c r="T492" i="1" a="1"/>
  <c r="T492" i="1"/>
  <c r="S492" i="1" a="1"/>
  <c r="S492" i="1" s="1"/>
  <c r="T491" i="1" a="1"/>
  <c r="T491" i="1" s="1"/>
  <c r="S491" i="1" a="1"/>
  <c r="S491" i="1"/>
  <c r="T490" i="1" a="1"/>
  <c r="T490" i="1" s="1"/>
  <c r="S490" i="1" a="1"/>
  <c r="S490" i="1" s="1"/>
  <c r="T489" i="1" a="1"/>
  <c r="T489" i="1"/>
  <c r="S489" i="1" a="1"/>
  <c r="S489" i="1" s="1"/>
  <c r="T488" i="1" a="1"/>
  <c r="T488" i="1" s="1"/>
  <c r="S488" i="1" a="1"/>
  <c r="S488" i="1"/>
  <c r="T487" i="1" a="1"/>
  <c r="T487" i="1" s="1"/>
  <c r="S487" i="1" a="1"/>
  <c r="S487" i="1" s="1"/>
  <c r="T486" i="1" a="1"/>
  <c r="T486" i="1"/>
  <c r="S486" i="1" a="1"/>
  <c r="S486" i="1" s="1"/>
  <c r="T485" i="1" a="1"/>
  <c r="T485" i="1" s="1"/>
  <c r="S485" i="1" a="1"/>
  <c r="S485" i="1"/>
  <c r="T484" i="1" a="1"/>
  <c r="T484" i="1" s="1"/>
  <c r="S484" i="1" a="1"/>
  <c r="S484" i="1" s="1"/>
  <c r="T483" i="1" a="1"/>
  <c r="T483" i="1"/>
  <c r="S483" i="1" a="1"/>
  <c r="S483" i="1" s="1"/>
  <c r="T482" i="1" a="1"/>
  <c r="T482" i="1" s="1"/>
  <c r="S482" i="1" a="1"/>
  <c r="S482" i="1"/>
  <c r="T481" i="1" a="1"/>
  <c r="T481" i="1" s="1"/>
  <c r="S481" i="1" a="1"/>
  <c r="S481" i="1" s="1"/>
  <c r="T480" i="1" a="1"/>
  <c r="T480" i="1"/>
  <c r="S480" i="1" a="1"/>
  <c r="S480" i="1" s="1"/>
  <c r="T479" i="1" a="1"/>
  <c r="T479" i="1" s="1"/>
  <c r="S479" i="1" a="1"/>
  <c r="S479" i="1"/>
  <c r="T478" i="1" a="1"/>
  <c r="T478" i="1" s="1"/>
  <c r="S478" i="1" a="1"/>
  <c r="S478" i="1" s="1"/>
  <c r="T477" i="1" a="1"/>
  <c r="T477" i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N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M27" i="1" l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<sst xmlns="http://schemas.openxmlformats.org/spreadsheetml/2006/main" count="9245" uniqueCount="1547">
  <si>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</si>
  <si>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</si>
  <si>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</si>
  <si>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</si>
  <si>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</si>
  <si>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</si>
  <si>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</si>
  <si>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</si>
  <si>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</si>
  <si>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</si>
  <si>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</si>
  <si>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</si>
  <si>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</si>
  <si>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</si>
  <si>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</si>
  <si>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</si>
  <si>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</si>
  <si>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</si>
  <si>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</si>
  <si>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</si>
  <si>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</si>
  <si>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</si>
  <si>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</si>
  <si>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</si>
  <si>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</si>
  <si>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</si>
  <si>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</si>
  <si>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</si>
  <si>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</si>
  <si>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</si>
  <si>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</si>
  <si>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</si>
  <si>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</si>
  <si>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</si>
  <si>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</si>
  <si>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</si>
  <si>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</si>
  <si>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</si>
  <si>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</si>
  <si>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</si>
  <si>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</si>
  <si>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</si>
  <si>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</si>
  <si>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</si>
  <si>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</si>
  <si>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</si>
  <si>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</si>
  <si>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</si>
  <si>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</si>
  <si>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</si>
  <si>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</si>
  <si>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</si>
  <si>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</si>
  <si>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</si>
  <si>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</si>
  <si>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</si>
  <si>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</si>
  <si>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</si>
  <si>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</si>
  <si>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</si>
  <si>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</si>
  <si>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</si>
  <si>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</si>
  <si>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</si>
  <si>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</si>
  <si>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</si>
  <si>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</si>
  <si>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</si>
  <si>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</si>
  <si>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</si>
  <si>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</si>
  <si>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</si>
  <si>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</si>
  <si>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</si>
  <si>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</si>
  <si>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</si>
  <si>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</si>
  <si>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</si>
  <si>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</si>
  <si>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</si>
  <si>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</si>
  <si>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</si>
  <si>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</si>
  <si>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</si>
  <si>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</si>
  <si>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</si>
  <si>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</si>
  <si>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</si>
  <si>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</si>
  <si>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</si>
  <si>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</si>
  <si>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</si>
  <si>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</si>
  <si>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</si>
  <si>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</si>
  <si>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</si>
  <si>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</si>
  <si>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</si>
  <si>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</si>
  <si>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</si>
  <si>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</si>
  <si>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</si>
  <si>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</si>
  <si>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</si>
  <si>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</si>
  <si>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</si>
  <si>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</si>
  <si>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</si>
  <si>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</si>
  <si>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</si>
  <si>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</si>
  <si>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</si>
  <si>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</si>
  <si>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</si>
  <si>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</si>
  <si>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</si>
  <si>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</si>
  <si>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</si>
  <si>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</si>
  <si>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</si>
  <si>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</si>
  <si>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</si>
  <si>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</si>
  <si>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</si>
  <si>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</si>
  <si>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</si>
  <si>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</si>
  <si>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</si>
  <si>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</si>
  <si>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</si>
  <si>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</si>
  <si>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</si>
  <si>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</si>
  <si>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</si>
  <si>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</si>
  <si>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</si>
  <si>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</si>
  <si>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</si>
  <si>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</si>
  <si>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</si>
  <si>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</si>
  <si>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</si>
  <si>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</si>
  <si>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</si>
  <si>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</si>
  <si>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</si>
  <si>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</si>
  <si>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</si>
  <si>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</si>
  <si>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</si>
  <si>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</si>
  <si>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</si>
  <si>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</si>
  <si>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</si>
  <si>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</si>
  <si>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</si>
  <si>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</si>
  <si>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</si>
  <si>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</si>
  <si>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</si>
  <si>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</si>
  <si>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</si>
  <si>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</si>
  <si>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</si>
  <si>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</si>
  <si>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</si>
  <si>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</si>
  <si>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</si>
  <si>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</si>
  <si>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</si>
  <si>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</si>
  <si>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</si>
  <si>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</si>
  <si>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</si>
  <si>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</si>
  <si>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</si>
  <si>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</si>
  <si>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</si>
  <si>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</si>
  <si>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</si>
  <si>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</si>
  <si>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</si>
  <si>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</si>
  <si>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</si>
  <si>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</si>
  <si>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</si>
  <si>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</si>
  <si>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</si>
  <si>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</si>
  <si>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</si>
  <si>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</si>
  <si>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</si>
  <si>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</si>
  <si>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</si>
  <si>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</si>
  <si>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</si>
  <si>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</si>
  <si>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</si>
  <si>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</si>
  <si>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</si>
  <si>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</si>
  <si>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</si>
  <si>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</si>
  <si>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</si>
  <si>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</si>
  <si>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</si>
  <si>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</si>
  <si>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</si>
  <si>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</si>
  <si>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</si>
  <si>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</si>
  <si>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</si>
  <si>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</si>
  <si>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</si>
  <si>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</si>
  <si>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</si>
  <si>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</si>
  <si>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</si>
  <si>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</si>
  <si>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</si>
  <si>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</si>
  <si>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</si>
  <si>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</si>
  <si>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</si>
  <si>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</si>
  <si>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</si>
  <si>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</si>
  <si>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</si>
  <si>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</si>
  <si>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</si>
  <si>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</si>
  <si>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</si>
  <si>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</si>
  <si>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</si>
  <si>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</si>
  <si>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</si>
  <si>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</si>
  <si>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</si>
  <si>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</si>
  <si>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</si>
  <si>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</si>
  <si>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</si>
  <si>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</si>
  <si>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</si>
  <si>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</si>
  <si>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</si>
  <si>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</si>
  <si>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</si>
  <si>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</si>
  <si>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</si>
  <si>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</si>
  <si>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</si>
  <si>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</si>
  <si>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</si>
  <si>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</si>
  <si>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</si>
  <si>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</si>
  <si>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</si>
  <si>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</si>
  <si>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</si>
  <si>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</si>
  <si>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</si>
  <si>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</si>
  <si>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</si>
  <si>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</si>
  <si>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</si>
  <si>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</si>
  <si>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</si>
  <si>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</si>
  <si>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</si>
  <si>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</si>
  <si>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</si>
  <si>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</si>
  <si>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</si>
  <si>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</si>
  <si>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</si>
  <si>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</si>
  <si>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</si>
  <si>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</si>
  <si>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</si>
  <si>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</si>
  <si>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</si>
  <si>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</si>
  <si>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</si>
  <si>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</si>
  <si>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</si>
  <si>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</si>
  <si>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</si>
  <si>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</si>
  <si>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</si>
  <si>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</si>
  <si>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</si>
  <si>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</si>
  <si>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</si>
  <si>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</si>
  <si>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</si>
  <si>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</si>
  <si>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</si>
  <si>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</si>
  <si>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</si>
  <si>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</si>
  <si>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</si>
  <si>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</si>
  <si>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</si>
  <si>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</si>
  <si>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</si>
  <si>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</si>
  <si>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</si>
  <si>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</si>
  <si>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</si>
  <si>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</si>
  <si>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</si>
  <si>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</si>
  <si>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</si>
  <si>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</si>
  <si>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</si>
  <si>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</si>
  <si>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</si>
  <si>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</si>
  <si>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</si>
  <si>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</si>
  <si>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</si>
  <si>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</si>
  <si>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</si>
  <si>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</si>
  <si>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</si>
  <si>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</si>
  <si>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</si>
  <si>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</si>
  <si>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</si>
  <si>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</si>
  <si>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</si>
  <si>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</si>
  <si>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</si>
  <si>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</si>
  <si>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</si>
  <si>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</si>
  <si>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</si>
  <si>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</si>
  <si>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</si>
  <si>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</si>
  <si>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</si>
  <si>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</si>
  <si>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</si>
  <si>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</si>
  <si>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</si>
  <si>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</si>
  <si>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</si>
  <si>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</si>
  <si>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</si>
  <si>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</si>
  <si>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</si>
  <si>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</si>
  <si>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</si>
  <si>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</si>
  <si>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</si>
  <si>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</si>
  <si>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</si>
  <si>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</si>
  <si>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</si>
  <si>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</si>
  <si>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</si>
  <si>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</si>
  <si>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</si>
  <si>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</si>
  <si>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</si>
  <si>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</si>
  <si>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</si>
  <si>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</si>
  <si>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</si>
  <si>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</si>
  <si>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</si>
  <si>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</si>
  <si>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</si>
  <si>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</si>
  <si>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</si>
  <si>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</si>
  <si>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</si>
  <si>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</si>
  <si>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</si>
  <si>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</si>
  <si>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</si>
  <si>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</si>
  <si>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</si>
  <si>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</si>
  <si>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</si>
  <si>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</si>
  <si>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</si>
  <si>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</si>
  <si>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</si>
  <si>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</si>
  <si>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</si>
  <si>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</si>
  <si>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</si>
  <si>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</si>
  <si>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</si>
  <si>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</si>
  <si>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</si>
  <si>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</si>
  <si>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</si>
  <si>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</si>
  <si>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</si>
  <si>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</si>
  <si>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</si>
  <si>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</si>
  <si>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</si>
  <si>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</si>
  <si>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</si>
  <si>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</si>
  <si>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</si>
  <si>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</si>
  <si>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</si>
  <si>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</si>
  <si>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</si>
  <si>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</si>
  <si>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</si>
  <si>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</si>
  <si>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</si>
  <si>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</si>
  <si>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</si>
  <si>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</si>
  <si>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</si>
  <si>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</si>
  <si>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</si>
  <si>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</si>
  <si>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</si>
  <si>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</si>
  <si>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</si>
  <si>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</si>
  <si>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</si>
  <si>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</si>
  <si>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</si>
  <si>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</si>
  <si>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</si>
  <si>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</si>
  <si>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</si>
  <si>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</si>
  <si>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</si>
  <si>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</si>
  <si>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</si>
  <si>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</si>
  <si>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</si>
  <si>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</si>
  <si>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</si>
  <si>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</si>
  <si>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</si>
  <si>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</si>
  <si>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</si>
  <si>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</si>
  <si>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</si>
  <si>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</si>
  <si>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</si>
  <si>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</si>
  <si>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</si>
  <si>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</si>
  <si>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</si>
  <si>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</si>
  <si>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</si>
  <si>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</si>
  <si>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</si>
  <si>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</si>
  <si>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</si>
  <si>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</si>
  <si>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</si>
  <si>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</si>
  <si>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</si>
  <si>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</si>
  <si>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</si>
  <si>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</si>
  <si>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</si>
  <si>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</si>
  <si>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</si>
  <si>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</si>
  <si>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</si>
  <si>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</si>
  <si>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</si>
  <si>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</si>
  <si>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</si>
  <si>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</si>
  <si>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</si>
  <si>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</si>
  <si>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</si>
  <si>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</si>
  <si>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</si>
  <si>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</si>
  <si>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</si>
  <si>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</si>
  <si>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</si>
  <si>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</si>
  <si>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</si>
  <si>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</si>
  <si>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</si>
  <si>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</si>
  <si>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</si>
  <si>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</si>
  <si>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</si>
  <si>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</si>
  <si>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</si>
  <si>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</si>
  <si>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</si>
  <si>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</si>
  <si>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</si>
  <si>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</si>
  <si>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</si>
  <si>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</si>
  <si>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</si>
  <si>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</si>
  <si>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</si>
  <si>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</si>
  <si>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</si>
  <si>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</si>
  <si>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</si>
  <si>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</si>
  <si>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</si>
  <si>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</si>
  <si>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</si>
  <si>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</si>
  <si>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</si>
  <si>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</si>
  <si>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</si>
  <si>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</si>
  <si>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</si>
  <si>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</si>
  <si>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</si>
  <si>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</si>
  <si>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</si>
  <si>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</si>
  <si>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</si>
  <si>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</si>
  <si>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</si>
  <si>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</si>
  <si>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</si>
  <si>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</si>
  <si>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</si>
  <si>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</si>
  <si>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</si>
  <si>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</si>
  <si>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</si>
  <si>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</si>
  <si>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</si>
  <si>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</si>
  <si>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</si>
  <si>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</si>
  <si>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</si>
  <si>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</si>
  <si>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</si>
  <si>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</si>
  <si>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</si>
  <si>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</si>
  <si>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</si>
  <si>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</si>
  <si>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</si>
  <si>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</si>
  <si>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</si>
  <si>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</si>
  <si>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</si>
  <si>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</si>
  <si>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</si>
  <si>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</si>
  <si>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</si>
  <si>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</si>
  <si>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</si>
  <si>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</si>
  <si>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</si>
  <si>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</si>
  <si>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</si>
  <si>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</si>
  <si>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</si>
  <si>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</si>
  <si>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</si>
  <si>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</si>
  <si>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</si>
  <si>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</si>
  <si>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</si>
  <si>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</si>
  <si>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</si>
  <si>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</si>
  <si>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</si>
  <si>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</si>
  <si>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</si>
  <si>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</si>
  <si>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</si>
  <si>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</si>
  <si>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</si>
  <si>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</si>
  <si>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</si>
  <si>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</si>
  <si>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</si>
  <si>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</si>
  <si>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</si>
  <si>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</si>
  <si>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</si>
  <si>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</si>
  <si>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</si>
  <si>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</si>
  <si>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</si>
  <si>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</si>
  <si>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</si>
  <si>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</si>
  <si>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</si>
  <si>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</si>
  <si>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</si>
  <si>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</si>
  <si>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</si>
  <si>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</si>
  <si>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</si>
  <si>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</si>
  <si>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</si>
  <si>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</si>
  <si>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</si>
  <si>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</si>
  <si>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</si>
  <si>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</si>
  <si>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</si>
  <si>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</si>
  <si>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</si>
  <si>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</si>
  <si>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</si>
  <si>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</si>
  <si>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</si>
  <si>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</si>
  <si>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</si>
  <si>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</si>
  <si>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</si>
  <si>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</si>
  <si>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</si>
  <si>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</si>
  <si>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</si>
  <si>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</si>
  <si>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</si>
  <si>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</si>
  <si>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</si>
  <si>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</si>
  <si>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</si>
  <si>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</si>
  <si>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</si>
  <si>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</si>
  <si>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</si>
  <si>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</si>
  <si>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</si>
  <si>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</si>
  <si>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</si>
  <si>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</si>
  <si>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</si>
  <si>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</si>
  <si>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</si>
  <si>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</si>
  <si>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</si>
  <si>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</si>
  <si>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</si>
  <si>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</si>
  <si>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</si>
  <si>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</si>
  <si>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</si>
  <si>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</si>
  <si>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</si>
  <si>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</si>
  <si>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</si>
  <si>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</si>
  <si>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</si>
  <si>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</si>
  <si>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</si>
  <si>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</si>
  <si>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</si>
  <si>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</si>
  <si>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</si>
  <si>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</si>
  <si>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</si>
  <si>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</si>
  <si>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</si>
  <si>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</si>
  <si>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</si>
  <si>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</si>
  <si>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</si>
  <si>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</si>
  <si>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</si>
  <si>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</si>
  <si>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</si>
  <si>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</si>
  <si>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</si>
  <si>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</si>
  <si>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</si>
  <si>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</si>
  <si>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</si>
  <si>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</si>
  <si>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</si>
  <si>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</si>
  <si>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</si>
  <si>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</si>
  <si>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</si>
  <si>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</si>
  <si>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</si>
  <si>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</si>
  <si>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</si>
  <si>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</si>
  <si>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</si>
  <si>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</si>
  <si>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</si>
  <si>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</si>
  <si>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</si>
  <si>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</si>
  <si>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</si>
  <si>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</si>
  <si>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</si>
  <si>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</si>
  <si>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</si>
  <si>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</si>
  <si>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</si>
  <si>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</si>
  <si>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</si>
  <si>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</si>
  <si>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</si>
  <si>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</si>
  <si>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</si>
  <si>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</si>
  <si>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</si>
  <si>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</si>
  <si>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</si>
  <si>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</si>
  <si>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</si>
  <si>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</si>
  <si>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</si>
  <si>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</si>
  <si>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</si>
  <si>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</si>
  <si>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</si>
  <si>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</si>
  <si>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</si>
  <si>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</si>
  <si>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</si>
  <si>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</si>
  <si>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</si>
  <si>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</si>
  <si>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</si>
  <si>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</si>
  <si>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</si>
  <si>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</si>
  <si>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</si>
  <si>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</si>
  <si>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</si>
  <si>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</si>
  <si>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</si>
  <si>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</si>
  <si>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</si>
  <si>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</si>
  <si>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</si>
  <si>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</si>
  <si>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</si>
  <si>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</si>
  <si>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</si>
  <si>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</si>
  <si>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</si>
  <si>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</si>
  <si>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</si>
  <si>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</si>
  <si>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</si>
  <si>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</si>
  <si>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</si>
  <si>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</si>
  <si>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</si>
  <si>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</si>
  <si>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</si>
  <si>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</si>
  <si>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</si>
  <si>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</si>
  <si>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</si>
  <si>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</si>
  <si>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</si>
  <si>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</si>
  <si>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</si>
  <si>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</si>
  <si>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</si>
  <si>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</si>
  <si>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</si>
  <si>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</si>
  <si>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</si>
  <si>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</si>
  <si>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</si>
  <si>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</si>
  <si>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</si>
  <si>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</si>
  <si>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</si>
  <si>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</si>
  <si>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</si>
  <si>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</si>
  <si>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</si>
  <si>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</si>
  <si>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</si>
  <si>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</si>
  <si>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</si>
  <si>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</si>
  <si>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</si>
  <si>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</si>
  <si>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</si>
  <si>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</si>
  <si>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</si>
  <si>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</si>
  <si>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</si>
  <si>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</si>
  <si>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</si>
  <si>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</si>
  <si>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</si>
  <si>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</si>
  <si>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</si>
  <si>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</si>
  <si>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</si>
  <si>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</si>
  <si>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</si>
  <si>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</si>
  <si>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</si>
  <si>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</si>
  <si>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</si>
  <si>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</si>
  <si>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</si>
  <si>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</si>
  <si>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</si>
  <si>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</si>
  <si>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</si>
  <si>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</si>
  <si>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</si>
  <si>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</si>
  <si>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</si>
  <si>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</si>
  <si>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</si>
  <si>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</si>
  <si>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</si>
  <si>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</si>
  <si>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</si>
  <si>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</si>
  <si>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</si>
  <si>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</si>
  <si>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</si>
  <si>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</si>
  <si>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</si>
  <si>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</si>
  <si>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</si>
  <si>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</si>
  <si>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</si>
  <si>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</si>
  <si>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</si>
  <si>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</si>
  <si>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</si>
  <si>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</si>
  <si>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</si>
  <si>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</si>
  <si>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</si>
  <si>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</si>
  <si>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</si>
  <si>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</si>
  <si>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</si>
  <si>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</si>
  <si>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</si>
  <si>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</si>
  <si>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</si>
  <si>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</si>
  <si>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</si>
  <si>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</si>
  <si>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</si>
  <si>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</si>
  <si>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</si>
  <si>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</si>
  <si>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</si>
  <si>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</si>
  <si>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</si>
  <si>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</si>
  <si>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</si>
  <si>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</si>
  <si>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</si>
  <si>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</si>
  <si>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</si>
  <si>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</si>
  <si>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</si>
  <si>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</si>
  <si>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</si>
  <si>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</si>
  <si>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</si>
  <si>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</si>
  <si>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</si>
  <si>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</si>
  <si>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</si>
  <si>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</si>
  <si>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</si>
  <si>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</si>
  <si>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</si>
  <si>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</si>
  <si>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</si>
  <si>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</si>
  <si>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</si>
  <si>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</si>
  <si>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</si>
  <si>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</si>
  <si>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</si>
  <si>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</si>
  <si>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</si>
  <si>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</si>
  <si>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</si>
  <si>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</si>
  <si>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</si>
  <si>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</si>
  <si>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</si>
  <si>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</si>
  <si>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</si>
  <si>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</si>
  <si>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</si>
  <si>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</si>
  <si>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</si>
  <si>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</si>
  <si>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</si>
  <si>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</si>
  <si>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</si>
  <si>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</si>
  <si>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</si>
  <si>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</si>
  <si>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</si>
  <si>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</si>
  <si>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</si>
  <si>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</si>
  <si>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</si>
  <si>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</si>
  <si>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</si>
  <si>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</si>
  <si>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</si>
  <si>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</si>
  <si>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</si>
  <si>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</si>
  <si>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</si>
  <si>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</si>
  <si>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</si>
  <si>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</si>
  <si>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</si>
  <si>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</si>
  <si>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</si>
  <si>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</si>
  <si>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</si>
  <si>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</si>
  <si>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</si>
  <si>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</si>
  <si>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</si>
  <si>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</si>
  <si>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</si>
  <si>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</si>
  <si>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</si>
  <si>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</si>
  <si>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</si>
  <si>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</si>
  <si>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</si>
  <si>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</si>
  <si>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</si>
  <si>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</si>
  <si>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</si>
  <si>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</si>
  <si>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</si>
  <si>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</si>
  <si>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</si>
  <si>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</si>
  <si>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</si>
  <si>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</si>
  <si>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</si>
  <si>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</si>
  <si>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</si>
  <si>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</si>
  <si>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</si>
  <si>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</si>
  <si>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</si>
  <si>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</si>
  <si>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</si>
  <si>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</si>
  <si>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</si>
  <si>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</si>
  <si>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</si>
  <si>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</si>
  <si>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</si>
  <si>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</si>
  <si>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</si>
  <si>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</si>
  <si>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</si>
  <si>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</si>
  <si>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</si>
  <si>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</si>
  <si>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</si>
  <si>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</si>
  <si>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</si>
  <si>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</si>
  <si>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</si>
  <si>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</si>
  <si>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</si>
  <si>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</si>
  <si>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</si>
  <si>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</si>
  <si>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</si>
  <si>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</si>
  <si>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</si>
  <si>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</si>
  <si>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</si>
  <si>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</si>
  <si>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</si>
  <si>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</si>
  <si>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</si>
  <si>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</si>
  <si>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</si>
  <si>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</si>
  <si>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</si>
  <si>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</si>
  <si>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</si>
  <si>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</si>
  <si>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</si>
  <si>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</si>
  <si>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</si>
  <si>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</si>
  <si>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</si>
  <si>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</si>
  <si>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</si>
  <si>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</si>
  <si>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</si>
  <si>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</si>
  <si>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</si>
  <si>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</si>
  <si>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</si>
  <si>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</si>
  <si>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</si>
  <si>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</si>
  <si>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</si>
  <si>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</si>
  <si>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</si>
  <si>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</si>
  <si>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</si>
  <si>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</si>
  <si>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</si>
  <si>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</si>
  <si>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</si>
  <si>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</si>
  <si>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</si>
  <si>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</si>
  <si>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</si>
  <si>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</si>
  <si>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</si>
  <si>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</si>
  <si>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</si>
  <si>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</si>
  <si>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</si>
  <si>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</si>
  <si>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</si>
  <si>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</si>
  <si>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</si>
  <si>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</si>
  <si>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</si>
  <si>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</si>
  <si>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</si>
  <si>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</si>
  <si>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</si>
  <si>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</si>
  <si>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</si>
  <si>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</si>
  <si>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</si>
  <si>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</si>
  <si>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</si>
  <si>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</si>
  <si>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</si>
  <si>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</si>
  <si>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</si>
  <si>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</si>
  <si>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</si>
  <si>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</si>
  <si>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</si>
  <si>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</si>
  <si>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</si>
  <si>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</si>
  <si>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</si>
  <si>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</si>
  <si>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</si>
  <si>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</si>
  <si>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</si>
  <si>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</si>
  <si>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</si>
  <si>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</si>
  <si>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</si>
  <si>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</si>
  <si>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</si>
  <si>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</si>
  <si>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</si>
  <si>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</si>
  <si>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</si>
  <si>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</si>
  <si>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</si>
  <si>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</si>
  <si>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</si>
  <si>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</si>
  <si>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</si>
  <si>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</si>
  <si>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</si>
  <si>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</si>
  <si>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</si>
  <si>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</si>
  <si>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</si>
  <si>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</si>
  <si>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</si>
  <si>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</si>
  <si>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</si>
  <si>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</si>
  <si>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</si>
  <si>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</si>
  <si>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</si>
  <si>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</si>
  <si>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</si>
  <si>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</si>
  <si>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</si>
  <si>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</si>
  <si>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</si>
  <si>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</si>
  <si>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</si>
  <si>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</si>
  <si>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</si>
  <si>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</si>
  <si>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</si>
  <si>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</si>
  <si>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</si>
  <si>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</si>
  <si>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</si>
  <si>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</si>
  <si>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</si>
  <si>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</si>
  <si>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</si>
  <si>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</si>
  <si>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</si>
  <si>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</si>
  <si>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</si>
  <si>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</si>
  <si>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</si>
  <si>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</si>
  <si>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</si>
  <si>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</si>
  <si>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</si>
  <si>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</si>
  <si>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</si>
  <si>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</si>
  <si>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</si>
  <si>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</si>
  <si>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</si>
  <si>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</si>
  <si>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</si>
  <si>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</si>
  <si>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</si>
  <si>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</si>
  <si>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</si>
  <si>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</si>
  <si>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</si>
  <si>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</si>
  <si>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</si>
  <si>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</si>
  <si>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</si>
  <si>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</si>
  <si>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</si>
  <si>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</si>
  <si>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</si>
  <si>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</si>
  <si>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</si>
  <si>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</si>
  <si>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</si>
  <si>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</si>
  <si>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</si>
  <si>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</si>
  <si>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</si>
  <si>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</si>
  <si>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</si>
  <si>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</si>
  <si>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</si>
  <si>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</si>
  <si>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</si>
  <si>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</si>
  <si>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</si>
  <si>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</si>
  <si>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</si>
  <si>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</si>
  <si>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</si>
  <si>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</si>
  <si>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</si>
  <si>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</si>
  <si>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</si>
  <si>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</si>
  <si>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</si>
  <si>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</si>
  <si>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</si>
  <si>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</si>
  <si>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</si>
  <si>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</si>
  <si>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</si>
  <si>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</si>
  <si>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</si>
  <si>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</si>
  <si>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</si>
  <si>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</si>
  <si>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</si>
  <si>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</si>
  <si>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</si>
  <si>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</si>
  <si>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</si>
  <si>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</si>
  <si>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</si>
  <si>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</si>
  <si>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</si>
  <si>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</si>
  <si>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</si>
  <si>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</si>
  <si>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</si>
  <si>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</si>
  <si>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</si>
  <si>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</si>
  <si>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</si>
  <si>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</si>
  <si>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</si>
  <si>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</si>
  <si>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</si>
  <si>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</si>
  <si>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</si>
  <si>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</si>
  <si>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</si>
  <si>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</si>
  <si>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</si>
  <si>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</si>
  <si>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</si>
  <si>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</si>
  <si>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</si>
  <si>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</si>
  <si>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</si>
  <si>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</si>
  <si>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</si>
  <si>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</si>
  <si>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</si>
  <si>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</si>
  <si>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</si>
  <si>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</si>
  <si>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</si>
  <si>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</si>
  <si>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</si>
  <si>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</si>
  <si>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</si>
  <si>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</si>
  <si>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</si>
  <si>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</si>
  <si>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</si>
  <si>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</si>
  <si>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</si>
  <si>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</si>
  <si>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</si>
  <si>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</si>
  <si>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</si>
  <si>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</si>
  <si>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</si>
  <si>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</si>
  <si>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</si>
  <si>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</si>
  <si>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</si>
  <si>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</si>
  <si>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</si>
  <si>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</si>
  <si>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</si>
  <si>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</si>
  <si>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</si>
  <si>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</si>
  <si>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</si>
  <si>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</si>
  <si>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</si>
  <si>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</si>
  <si>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</si>
  <si>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</si>
  <si>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</si>
  <si>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</si>
  <si>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</si>
  <si>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</si>
  <si>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</si>
  <si>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</si>
  <si>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</si>
  <si>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</si>
  <si>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</si>
  <si>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</si>
  <si>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</si>
  <si>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</si>
  <si>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</si>
  <si>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</si>
  <si>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</si>
  <si>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</si>
  <si>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</si>
  <si>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</si>
  <si>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</si>
  <si>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</si>
  <si>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</si>
  <si>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</si>
  <si>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</si>
  <si>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</si>
  <si>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</si>
  <si>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</si>
  <si>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</si>
  <si>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</si>
  <si>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</si>
  <si>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</si>
  <si>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</si>
  <si>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</si>
  <si>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</si>
  <si>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</si>
  <si>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</si>
  <si>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</si>
  <si>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</si>
  <si>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</si>
  <si>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</si>
  <si>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</si>
  <si>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</si>
  <si>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</si>
  <si>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</si>
  <si>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</si>
  <si>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</si>
  <si>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</si>
  <si>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</si>
  <si>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</si>
  <si>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</si>
  <si>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</si>
  <si>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</si>
  <si>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</si>
  <si>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</si>
  <si>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</si>
  <si>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</si>
  <si>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</si>
  <si>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</si>
  <si>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</si>
  <si>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</si>
  <si>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</si>
  <si>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</si>
  <si>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</si>
  <si>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</si>
  <si>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</si>
  <si>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</si>
  <si>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</si>
  <si>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</si>
  <si>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</si>
  <si>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</si>
  <si>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</si>
  <si>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</si>
  <si>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</si>
  <si>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</si>
  <si>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</si>
  <si>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</si>
  <si>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</si>
  <si>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</si>
  <si>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</si>
  <si>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</si>
  <si>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</si>
  <si>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</si>
  <si>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</si>
  <si>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</si>
  <si>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</si>
  <si>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</si>
  <si>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</si>
  <si>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</si>
  <si>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</si>
  <si>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</si>
  <si>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</si>
  <si>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</si>
  <si>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</si>
  <si>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</si>
  <si>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</si>
  <si>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</si>
  <si>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</si>
  <si>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</si>
  <si>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</si>
  <si>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</si>
  <si>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</si>
  <si>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</si>
  <si>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</si>
  <si>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</si>
  <si>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</si>
  <si>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</si>
  <si>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</si>
  <si>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</si>
  <si>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</si>
  <si>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</si>
  <si>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</si>
  <si>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</si>
  <si>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</si>
  <si>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</si>
  <si>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</si>
  <si>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</si>
  <si>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</si>
  <si>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</si>
  <si>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</si>
  <si>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</si>
  <si>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</si>
  <si>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</si>
  <si>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</si>
  <si>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</si>
  <si>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</si>
  <si>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</si>
  <si>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</si>
  <si>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</si>
  <si>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</si>
  <si>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</si>
  <si>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</si>
  <si>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</si>
  <si>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</si>
  <si>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</si>
  <si>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</si>
  <si>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</si>
  <si>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</si>
  <si>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</si>
  <si>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</si>
  <si>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</si>
  <si>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</si>
  <si>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</si>
  <si>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</si>
  <si>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</si>
  <si>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</si>
  <si>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</si>
  <si>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</si>
  <si>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</si>
  <si>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</si>
  <si>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</si>
  <si>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</si>
  <si>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</si>
  <si>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</si>
  <si>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</si>
  <si>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</si>
  <si>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</si>
  <si>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</si>
  <si>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</si>
  <si>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</si>
  <si>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</si>
  <si>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</si>
  <si>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</si>
  <si>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</si>
  <si>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</si>
  <si>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</si>
  <si>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</si>
  <si>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</si>
  <si>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</si>
  <si>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</si>
  <si>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</si>
  <si>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</si>
  <si>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</si>
  <si>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</si>
  <si>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</si>
  <si>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</si>
  <si>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</si>
  <si>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</si>
  <si>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</si>
  <si>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</si>
  <si>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</si>
  <si>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</si>
  <si>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</si>
  <si>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</si>
  <si>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</si>
  <si>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</si>
  <si>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</si>
  <si>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</si>
  <si>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</si>
  <si>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</si>
  <si>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</si>
  <si>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</si>
  <si>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</si>
  <si>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</si>
  <si>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</si>
  <si>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</si>
  <si>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</si>
  <si>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</si>
  <si>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</si>
  <si>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</si>
  <si>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</si>
  <si>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</si>
  <si>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</si>
  <si>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</si>
  <si>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</si>
  <si>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</si>
  <si>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14h45.</t>
  </si>
  <si>
    <t>ZQBZBV</t>
  </si>
  <si>
    <t>ZQBZBV-ZKE</t>
  </si>
  <si>
    <t>ZQBZBVZKE</t>
  </si>
  <si>
    <t>Cancelado. Acompanha A73</t>
  </si>
  <si>
    <t>Descarga de Dormentes</t>
  </si>
  <si>
    <t>Rebatimento + substituição de tampão</t>
  </si>
  <si>
    <t>Substituição de trilho</t>
  </si>
  <si>
    <t>ZEM</t>
  </si>
  <si>
    <t>ZKW102</t>
  </si>
  <si>
    <t>ZEM-ZEV-ZKW</t>
  </si>
  <si>
    <t>ZEMZEVZKW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</si>
  <si>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</si>
  <si>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</si>
  <si>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</si>
  <si>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</si>
  <si>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</si>
  <si>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</si>
  <si>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</si>
  <si>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</si>
  <si>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</si>
  <si>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</si>
  <si>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</si>
  <si>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</si>
  <si>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</si>
  <si>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</si>
  <si>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</si>
  <si>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</si>
  <si>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</si>
  <si>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</si>
  <si>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</si>
  <si>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</si>
  <si>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</si>
  <si>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</si>
  <si>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</si>
  <si>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</si>
  <si>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</si>
  <si>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</si>
  <si>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</si>
  <si>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</si>
  <si>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</si>
  <si>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</si>
  <si>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</si>
  <si>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</si>
  <si>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</si>
  <si>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</si>
  <si>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</si>
  <si>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</si>
  <si>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</si>
  <si>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</si>
  <si>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</si>
  <si>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</si>
  <si>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</si>
  <si>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</si>
  <si>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</si>
  <si>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</si>
  <si>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</si>
  <si>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8000mil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</si>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</sst>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601" activePane="bottomRight" state="frozen"/>
      <selection pane="bottomRight" activeCell="N601" sqref="N6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696</v>
      </c>
      <c r="BN337" s="15" t="s">
        <v>696</v>
      </c>
      <c r="BO337" s="165" t="s">
        <v>696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SemOportunidadeSemOportunidade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700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0.65625</v>
      </c>
      <c r="AU361" s="39"/>
      <c r="AV361" s="39"/>
      <c r="AW361" s="39"/>
      <c r="AX361" s="39"/>
      <c r="AY361" s="293">
        <f t="shared" si="35"/>
        <v>4.166666666666663E-2</v>
      </c>
      <c r="AZ361" s="14"/>
      <c r="BA361" s="72"/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/>
      <c r="BN361" s="15"/>
      <c r="BO361" s="165"/>
      <c r="BP361" s="17"/>
      <c r="BQ361" s="13" t="str">
        <f t="shared" si="32"/>
        <v>Produção e Intervalo</v>
      </c>
      <c r="BR361" s="19">
        <f t="shared" si="33"/>
        <v>0.66666666666666607</v>
      </c>
      <c r="BS361" s="19">
        <f t="shared" si="34"/>
        <v>0</v>
      </c>
      <c r="BT361" s="225" t="str">
        <f t="shared" si="36"/>
        <v/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/>
      <c r="BN363" s="15"/>
      <c r="BO363" s="165"/>
      <c r="BP363" s="17"/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/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/>
      <c r="AS364" s="39"/>
      <c r="AT364" s="39"/>
      <c r="AU364" s="39"/>
      <c r="AV364" s="39"/>
      <c r="AW364" s="39"/>
      <c r="AX364" s="39"/>
      <c r="AY364" s="293">
        <f t="shared" si="35"/>
        <v>0</v>
      </c>
      <c r="AZ364" s="14"/>
      <c r="BA364" s="72"/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1</v>
      </c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/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>
        <f t="shared" si="35"/>
        <v>0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1</v>
      </c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si="32"/>
        <v>Produção e Intervalo</v>
      </c>
      <c r="BR365" s="19">
        <f t="shared" si="33"/>
        <v>0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199.8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199.8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0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1</v>
      </c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 e Intervalo</v>
      </c>
      <c r="BR366" s="19">
        <f t="shared" ref="BR366:BR429" si="40">IF(OR(B366="",F366=""),"*",AY366/P366)</f>
        <v>0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>
        <f t="shared" si="38"/>
        <v>0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1</v>
      </c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/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>
        <f t="shared" si="38"/>
        <v>0</v>
      </c>
      <c r="AZ369" s="14"/>
      <c r="BA369" s="72"/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1</v>
      </c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/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>
        <f t="shared" si="38"/>
        <v>0</v>
      </c>
      <c r="AZ370" s="14"/>
      <c r="BA370" s="72"/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1</v>
      </c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>
        <f t="shared" si="38"/>
        <v>0</v>
      </c>
      <c r="AZ373" s="14"/>
      <c r="BA373" s="72"/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1</v>
      </c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/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>
        <f t="shared" si="38"/>
        <v>0</v>
      </c>
      <c r="AZ374" s="14"/>
      <c r="BA374" s="72"/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1</v>
      </c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/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>
        <f t="shared" si="38"/>
        <v>0</v>
      </c>
      <c r="AZ375" s="14"/>
      <c r="BA375" s="72"/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1</v>
      </c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/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>
        <f t="shared" si="38"/>
        <v>0</v>
      </c>
      <c r="AZ376" s="14"/>
      <c r="BA376" s="72"/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1</v>
      </c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/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1474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>
        <f t="shared" si="38"/>
        <v>0</v>
      </c>
      <c r="AZ379" s="14"/>
      <c r="BA379" s="72"/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1</v>
      </c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/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1475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1476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/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/>
      <c r="AS386" s="39"/>
      <c r="AT386" s="39"/>
      <c r="AU386" s="39"/>
      <c r="AV386" s="39"/>
      <c r="AW386" s="39"/>
      <c r="AX386" s="39"/>
      <c r="AY386" s="293">
        <f t="shared" si="38"/>
        <v>0</v>
      </c>
      <c r="AZ386" s="14"/>
      <c r="BA386" s="72"/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1</v>
      </c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/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>
        <f t="shared" si="38"/>
        <v>0</v>
      </c>
      <c r="AZ387" s="14"/>
      <c r="BA387" s="72"/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1</v>
      </c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39"/>
        <v>Produção e Intervalo</v>
      </c>
      <c r="BR387" s="19">
        <f t="shared" si="40"/>
        <v>0</v>
      </c>
      <c r="BS387" s="19">
        <f t="shared" si="41"/>
        <v>0</v>
      </c>
      <c r="BT387" s="225" t="str">
        <f t="shared" si="36"/>
        <v/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/>
      <c r="AS388" s="39"/>
      <c r="AT388" s="39"/>
      <c r="AU388" s="39"/>
      <c r="AV388" s="39"/>
      <c r="AW388" s="39"/>
      <c r="AX388" s="39"/>
      <c r="AY388" s="293">
        <f t="shared" si="38"/>
        <v>0</v>
      </c>
      <c r="AZ388" s="14"/>
      <c r="BA388" s="72"/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1</v>
      </c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/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>
        <f t="shared" si="38"/>
        <v>0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1</v>
      </c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/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1477</v>
      </c>
      <c r="I390" s="173" t="s">
        <v>1478</v>
      </c>
      <c r="J390" s="217">
        <v>55</v>
      </c>
      <c r="K390" s="217">
        <v>136</v>
      </c>
      <c r="L390" s="84" t="s">
        <v>317</v>
      </c>
      <c r="M390" s="204" t="s">
        <v>1479</v>
      </c>
      <c r="N390" s="204" t="s">
        <v>1480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>
        <f t="shared" si="38"/>
        <v>0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1</v>
      </c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39"/>
        <v>Produção e Intervalo</v>
      </c>
      <c r="BR390" s="19">
        <f t="shared" si="40"/>
        <v>0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9:Q451 O386:Q3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451 X365:X369 V370:X370 Y365:Y370 V371:Y383 V389:X389 V384:X387 Y384:Y389 W390:Y39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" name="Range1_14_1_1_1"/>
    <protectedRange sqref="F6:F7 F25 F14 F31:F32 F56:F57 F80:F81 F113 F107:F108 F159:F160 F169 F187:F188 F218 F220 F251 F253 F261 F283 F287 F337 F341 F364 F368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 AB379:AC379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1481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1482</v>
      </c>
      <c r="C4" s="331" t="s">
        <v>1483</v>
      </c>
      <c r="D4" s="331" t="s">
        <v>1484</v>
      </c>
      <c r="E4" s="331" t="s">
        <v>1485</v>
      </c>
      <c r="F4" s="331" t="s">
        <v>8</v>
      </c>
      <c r="G4" s="331" t="s">
        <v>1486</v>
      </c>
    </row>
    <row r="5" spans="2:8">
      <c r="B5" s="334" t="s">
        <v>1152</v>
      </c>
      <c r="C5" s="334">
        <v>314978</v>
      </c>
      <c r="D5" s="334" t="s">
        <v>1487</v>
      </c>
      <c r="E5" s="334" t="s">
        <v>539</v>
      </c>
      <c r="F5" s="334" t="s">
        <v>101</v>
      </c>
      <c r="G5" s="335">
        <v>46143</v>
      </c>
    </row>
    <row r="6" spans="2:8">
      <c r="B6" s="334" t="s">
        <v>1488</v>
      </c>
      <c r="C6" s="334">
        <v>256790</v>
      </c>
      <c r="D6" s="334" t="s">
        <v>1489</v>
      </c>
      <c r="E6" s="334" t="s">
        <v>539</v>
      </c>
      <c r="F6" s="334" t="s">
        <v>1490</v>
      </c>
      <c r="G6" s="335">
        <v>45992</v>
      </c>
    </row>
    <row r="7" spans="2:8">
      <c r="B7" s="334" t="s">
        <v>1491</v>
      </c>
      <c r="C7" s="334">
        <v>265193</v>
      </c>
      <c r="D7" s="334" t="s">
        <v>1492</v>
      </c>
      <c r="E7" s="334" t="s">
        <v>540</v>
      </c>
      <c r="F7" s="334" t="s">
        <v>1477</v>
      </c>
      <c r="G7" s="334" t="s">
        <v>1493</v>
      </c>
    </row>
    <row r="8" spans="2:8">
      <c r="B8" s="334" t="s">
        <v>1494</v>
      </c>
      <c r="C8" s="334">
        <v>293716</v>
      </c>
      <c r="D8" s="334" t="s">
        <v>1495</v>
      </c>
      <c r="E8" s="334" t="s">
        <v>540</v>
      </c>
      <c r="F8" s="334" t="s">
        <v>1477</v>
      </c>
      <c r="G8" s="335">
        <v>46204</v>
      </c>
    </row>
    <row r="9" spans="2:8">
      <c r="B9" s="334" t="s">
        <v>1496</v>
      </c>
      <c r="C9" s="334">
        <v>257258</v>
      </c>
      <c r="D9" s="334" t="s">
        <v>1497</v>
      </c>
      <c r="E9" s="334" t="s">
        <v>541</v>
      </c>
      <c r="F9" s="334" t="s">
        <v>144</v>
      </c>
      <c r="G9" s="335">
        <v>46327</v>
      </c>
    </row>
    <row r="10" spans="2:8">
      <c r="B10" s="334" t="s">
        <v>1498</v>
      </c>
      <c r="C10" s="334">
        <v>371147</v>
      </c>
      <c r="D10" s="334" t="s">
        <v>1499</v>
      </c>
      <c r="E10" s="334" t="s">
        <v>541</v>
      </c>
      <c r="F10" s="334" t="s">
        <v>144</v>
      </c>
      <c r="G10" s="334" t="s">
        <v>1493</v>
      </c>
    </row>
    <row r="11" spans="2:8">
      <c r="B11" s="334" t="s">
        <v>1500</v>
      </c>
      <c r="C11" s="334">
        <v>259230</v>
      </c>
      <c r="D11" s="334" t="s">
        <v>1501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1502</v>
      </c>
      <c r="C12" s="334">
        <v>370705</v>
      </c>
      <c r="D12" s="334"/>
      <c r="E12" s="334" t="s">
        <v>541</v>
      </c>
      <c r="F12" s="334" t="s">
        <v>144</v>
      </c>
      <c r="G12" s="334" t="s">
        <v>1493</v>
      </c>
    </row>
    <row r="13" spans="2:8">
      <c r="B13" s="334" t="s">
        <v>1503</v>
      </c>
      <c r="C13" s="334">
        <v>258542</v>
      </c>
      <c r="D13" s="334" t="s">
        <v>1504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1505</v>
      </c>
      <c r="C14" s="334">
        <v>257050</v>
      </c>
      <c r="D14" s="334" t="s">
        <v>1506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I13" sqref="I13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1507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1508</v>
      </c>
      <c r="E3" s="326" t="s">
        <v>1509</v>
      </c>
      <c r="F3" s="326" t="s">
        <v>1510</v>
      </c>
      <c r="G3" s="331" t="s">
        <v>1511</v>
      </c>
      <c r="H3" s="326" t="s">
        <v>1512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1513</v>
      </c>
      <c r="H4" s="329"/>
    </row>
    <row r="5" spans="3:8" ht="29.25">
      <c r="C5" s="327" t="s">
        <v>539</v>
      </c>
      <c r="D5" s="327" t="s">
        <v>1514</v>
      </c>
      <c r="E5" s="328">
        <v>46000</v>
      </c>
      <c r="F5" s="327">
        <v>9000</v>
      </c>
      <c r="G5" s="332" t="s">
        <v>1515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1516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1517</v>
      </c>
      <c r="G7" s="333" t="s">
        <v>1518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1519</v>
      </c>
      <c r="H8" s="327"/>
    </row>
    <row r="9" spans="3:8">
      <c r="C9" s="327" t="s">
        <v>463</v>
      </c>
      <c r="D9" s="327" t="s">
        <v>1520</v>
      </c>
      <c r="E9" s="328">
        <v>45993</v>
      </c>
      <c r="F9" s="327">
        <v>12000</v>
      </c>
      <c r="G9" s="332" t="s">
        <v>1521</v>
      </c>
      <c r="H9" s="327"/>
    </row>
    <row r="10" spans="3:8" ht="29.25">
      <c r="C10" s="327" t="s">
        <v>463</v>
      </c>
      <c r="D10" s="327" t="s">
        <v>1522</v>
      </c>
      <c r="E10" s="328">
        <v>45993</v>
      </c>
      <c r="F10" s="327">
        <v>9000</v>
      </c>
      <c r="G10" s="332" t="s">
        <v>1523</v>
      </c>
      <c r="H10" s="327"/>
    </row>
    <row r="11" spans="3:8" ht="29.25">
      <c r="C11" s="327" t="s">
        <v>463</v>
      </c>
      <c r="D11" s="327" t="s">
        <v>1524</v>
      </c>
      <c r="E11" s="328">
        <v>45993</v>
      </c>
      <c r="F11" s="327">
        <v>10000</v>
      </c>
      <c r="G11" s="332" t="s">
        <v>1523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1525</v>
      </c>
      <c r="H13" s="327" t="s">
        <v>1526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1527</v>
      </c>
      <c r="W1" s="397"/>
      <c r="X1" s="397"/>
      <c r="Y1" s="104"/>
    </row>
    <row r="2" spans="1:25" s="101" customFormat="1" ht="11.25" customHeight="1">
      <c r="A2" s="105" t="s">
        <v>1528</v>
      </c>
      <c r="B2" s="105" t="s">
        <v>1529</v>
      </c>
      <c r="C2" s="105" t="s">
        <v>313</v>
      </c>
      <c r="D2" s="106" t="s">
        <v>873</v>
      </c>
      <c r="E2" s="106" t="s">
        <v>874</v>
      </c>
      <c r="F2" s="106" t="s">
        <v>1530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1531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700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199.8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*</v>
      </c>
      <c r="C391" s="109" t="str">
        <f>IF(SP_SUL!Z393="","*",SP_SUL!Z393)</f>
        <v>*</v>
      </c>
      <c r="D391" s="110" t="str">
        <f>IF(SP_SUL!S393="","*",SP_SUL!S393)</f>
        <v>-</v>
      </c>
      <c r="E391" s="110" t="str">
        <f>IF(SP_SUL!T393="","*",SP_SUL!T393)</f>
        <v>-</v>
      </c>
      <c r="F391" s="110" t="str">
        <f>IF(SP_SUL!B393="","*",SP_SUL!B393)</f>
        <v>*</v>
      </c>
      <c r="G391" s="110" t="str">
        <f>IF(SP_SUL!D393="","*",SP_SUL!D393)</f>
        <v>*</v>
      </c>
      <c r="H391" s="110" t="str">
        <f>IF(SP_SUL!F393="","*",SP_SUL!F393)</f>
        <v>*</v>
      </c>
      <c r="I391" s="110" t="str">
        <f>IF(SP_SUL!H393="","*",SP_SUL!H393)</f>
        <v>*</v>
      </c>
      <c r="J391" s="110" t="str">
        <f>IF(SP_SUL!I393="","*",SP_SUL!I393)</f>
        <v>*</v>
      </c>
      <c r="K391" s="110" t="str">
        <f>IF(SP_SUL!M393="","*",SP_SUL!M393)</f>
        <v>-</v>
      </c>
      <c r="L391" s="339" t="str">
        <f>IF(SP_SUL!N393="","*",SP_SUL!N393)</f>
        <v>-</v>
      </c>
      <c r="M391" s="111" t="str">
        <f>IF(SP_SUL!J393="","*",SP_SUL!J393)</f>
        <v>*</v>
      </c>
      <c r="N391" s="270" t="str">
        <f>IF(SP_SUL!K393="","*",SP_SUL!K393)</f>
        <v>*</v>
      </c>
      <c r="O391" s="270" t="str">
        <f>IF(SP_SUL!L393="","*",SP_SUL!L393)</f>
        <v>-</v>
      </c>
      <c r="P391" s="111"/>
      <c r="Q391" s="128" t="str">
        <f>IF(SP_SUL!O393="","*",SP_SUL!O393)</f>
        <v>*</v>
      </c>
      <c r="R391" s="128" t="str">
        <f>IF(SP_SUL!P393="","*",SP_SUL!P393)</f>
        <v>*</v>
      </c>
      <c r="S391" s="110" t="str">
        <f>IF(SP_SUL!Q393="","*",CONCATENATE(SP_SUL!Q393," ",SP_SUL!R393))</f>
        <v>*</v>
      </c>
      <c r="T391" s="110" t="str">
        <f>IF(SP_SUL!V393="","*",SP_SUL!V393)</f>
        <v>*</v>
      </c>
      <c r="U391" s="110" t="str">
        <f>IF(SP_SUL!W393="","*",SP_SUL!W393)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*</v>
      </c>
      <c r="C392" s="109" t="str">
        <f>IF(SP_SUL!Z394="","*",SP_SUL!Z394)</f>
        <v>*</v>
      </c>
      <c r="D392" s="110" t="str">
        <f>IF(SP_SUL!S394="","*",SP_SUL!S394)</f>
        <v>-</v>
      </c>
      <c r="E392" s="110" t="str">
        <f>IF(SP_SUL!T394="","*",SP_SUL!T394)</f>
        <v>-</v>
      </c>
      <c r="F392" s="110" t="str">
        <f>IF(SP_SUL!B394="","*",SP_SUL!B394)</f>
        <v>*</v>
      </c>
      <c r="G392" s="110" t="str">
        <f>IF(SP_SUL!D394="","*",SP_SUL!D394)</f>
        <v>*</v>
      </c>
      <c r="H392" s="110" t="str">
        <f>IF(SP_SUL!F394="","*",SP_SUL!F394)</f>
        <v>*</v>
      </c>
      <c r="I392" s="110" t="str">
        <f>IF(SP_SUL!H394="","*",SP_SUL!H394)</f>
        <v>*</v>
      </c>
      <c r="J392" s="110" t="str">
        <f>IF(SP_SUL!I394="","*",SP_SUL!I394)</f>
        <v>*</v>
      </c>
      <c r="K392" s="110" t="str">
        <f>IF(SP_SUL!M394="","*",SP_SUL!M394)</f>
        <v>-</v>
      </c>
      <c r="L392" s="339" t="str">
        <f>IF(SP_SUL!N394="","*",SP_SUL!N394)</f>
        <v>-</v>
      </c>
      <c r="M392" s="111" t="str">
        <f>IF(SP_SUL!J394="","*",SP_SUL!J394)</f>
        <v>*</v>
      </c>
      <c r="N392" s="270" t="str">
        <f>IF(SP_SUL!K394="","*",SP_SUL!K394)</f>
        <v>*</v>
      </c>
      <c r="O392" s="270" t="str">
        <f>IF(SP_SUL!L394="","*",SP_SUL!L394)</f>
        <v>-</v>
      </c>
      <c r="P392" s="111"/>
      <c r="Q392" s="128" t="str">
        <f>IF(SP_SUL!O394="","*",SP_SUL!O394)</f>
        <v>*</v>
      </c>
      <c r="R392" s="128" t="str">
        <f>IF(SP_SUL!P394="","*",SP_SUL!P394)</f>
        <v>*</v>
      </c>
      <c r="S392" s="110" t="str">
        <f>IF(SP_SUL!Q394="","*",CONCATENATE(SP_SUL!Q394," ",SP_SUL!R394))</f>
        <v>*</v>
      </c>
      <c r="T392" s="110" t="str">
        <f>IF(SP_SUL!V394="","*",SP_SUL!V394)</f>
        <v>*</v>
      </c>
      <c r="U392" s="110" t="str">
        <f>IF(SP_SUL!W394="","*",SP_SUL!W394)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*</v>
      </c>
      <c r="C393" s="109" t="str">
        <f>IF(SP_SUL!Z395="","*",SP_SUL!Z395)</f>
        <v>*</v>
      </c>
      <c r="D393" s="110" t="str">
        <f>IF(SP_SUL!S395="","*",SP_SUL!S395)</f>
        <v>-</v>
      </c>
      <c r="E393" s="110" t="str">
        <f>IF(SP_SUL!T395="","*",SP_SUL!T395)</f>
        <v>-</v>
      </c>
      <c r="F393" s="110" t="str">
        <f>IF(SP_SUL!B395="","*",SP_SUL!B395)</f>
        <v>*</v>
      </c>
      <c r="G393" s="110" t="str">
        <f>IF(SP_SUL!D395="","*",SP_SUL!D395)</f>
        <v>*</v>
      </c>
      <c r="H393" s="110" t="str">
        <f>IF(SP_SUL!F395="","*",SP_SUL!F395)</f>
        <v>*</v>
      </c>
      <c r="I393" s="110" t="str">
        <f>IF(SP_SUL!H395="","*",SP_SUL!H395)</f>
        <v>*</v>
      </c>
      <c r="J393" s="110" t="str">
        <f>IF(SP_SUL!I395="","*",SP_SUL!I395)</f>
        <v>*</v>
      </c>
      <c r="K393" s="110" t="str">
        <f>IF(SP_SUL!M395="","*",SP_SUL!M395)</f>
        <v>-</v>
      </c>
      <c r="L393" s="339" t="str">
        <f>IF(SP_SUL!N395="","*",SP_SUL!N395)</f>
        <v>-</v>
      </c>
      <c r="M393" s="111" t="str">
        <f>IF(SP_SUL!J395="","*",SP_SUL!J395)</f>
        <v>*</v>
      </c>
      <c r="N393" s="270" t="str">
        <f>IF(SP_SUL!K395="","*",SP_SUL!K395)</f>
        <v>*</v>
      </c>
      <c r="O393" s="270" t="str">
        <f>IF(SP_SUL!L395="","*",SP_SUL!L395)</f>
        <v>-</v>
      </c>
      <c r="P393" s="111"/>
      <c r="Q393" s="128" t="str">
        <f>IF(SP_SUL!O395="","*",SP_SUL!O395)</f>
        <v>*</v>
      </c>
      <c r="R393" s="128" t="str">
        <f>IF(SP_SUL!P395="","*",SP_SUL!P395)</f>
        <v>*</v>
      </c>
      <c r="S393" s="110" t="str">
        <f>IF(SP_SUL!Q395="","*",CONCATENATE(SP_SUL!Q395," ",SP_SUL!R395))</f>
        <v>*</v>
      </c>
      <c r="T393" s="110" t="str">
        <f>IF(SP_SUL!V395="","*",SP_SUL!V395)</f>
        <v>*</v>
      </c>
      <c r="U393" s="110" t="str">
        <f>IF(SP_SUL!W395="","*",SP_SUL!W395)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*</v>
      </c>
      <c r="C394" s="109" t="str">
        <f>IF(SP_SUL!Z396="","*",SP_SUL!Z396)</f>
        <v>*</v>
      </c>
      <c r="D394" s="110" t="str">
        <f>IF(SP_SUL!S396="","*",SP_SUL!S396)</f>
        <v>-</v>
      </c>
      <c r="E394" s="110" t="str">
        <f>IF(SP_SUL!T396="","*",SP_SUL!T396)</f>
        <v>-</v>
      </c>
      <c r="F394" s="110" t="str">
        <f>IF(SP_SUL!B396="","*",SP_SUL!B396)</f>
        <v>*</v>
      </c>
      <c r="G394" s="110" t="str">
        <f>IF(SP_SUL!D396="","*",SP_SUL!D396)</f>
        <v>*</v>
      </c>
      <c r="H394" s="110" t="str">
        <f>IF(SP_SUL!F396="","*",SP_SUL!F396)</f>
        <v>*</v>
      </c>
      <c r="I394" s="110" t="str">
        <f>IF(SP_SUL!H396="","*",SP_SUL!H396)</f>
        <v>*</v>
      </c>
      <c r="J394" s="110" t="str">
        <f>IF(SP_SUL!I396="","*",SP_SUL!I396)</f>
        <v>*</v>
      </c>
      <c r="K394" s="110" t="str">
        <f>IF(SP_SUL!M396="","*",SP_SUL!M396)</f>
        <v>-</v>
      </c>
      <c r="L394" s="339" t="str">
        <f>IF(SP_SUL!N396="","*",SP_SUL!N396)</f>
        <v>-</v>
      </c>
      <c r="M394" s="111" t="str">
        <f>IF(SP_SUL!J396="","*",SP_SUL!J396)</f>
        <v>*</v>
      </c>
      <c r="N394" s="270" t="str">
        <f>IF(SP_SUL!K396="","*",SP_SUL!K396)</f>
        <v>*</v>
      </c>
      <c r="O394" s="270" t="str">
        <f>IF(SP_SUL!L396="","*",SP_SUL!L396)</f>
        <v>-</v>
      </c>
      <c r="P394" s="111"/>
      <c r="Q394" s="128" t="str">
        <f>IF(SP_SUL!O396="","*",SP_SUL!O396)</f>
        <v>*</v>
      </c>
      <c r="R394" s="128" t="str">
        <f>IF(SP_SUL!P396="","*",SP_SUL!P396)</f>
        <v>*</v>
      </c>
      <c r="S394" s="110" t="str">
        <f>IF(SP_SUL!Q396="","*",CONCATENATE(SP_SUL!Q396," ",SP_SUL!R396))</f>
        <v>*</v>
      </c>
      <c r="T394" s="110" t="str">
        <f>IF(SP_SUL!V396="","*",SP_SUL!V396)</f>
        <v>*</v>
      </c>
      <c r="U394" s="110" t="str">
        <f>IF(SP_SUL!W396="","*",SP_SUL!W396)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*</v>
      </c>
      <c r="C397" s="109" t="str">
        <f>IF(SP_SUL!Z399="","*",SP_SUL!Z399)</f>
        <v>*</v>
      </c>
      <c r="D397" s="110" t="str">
        <f>IF(SP_SUL!S399="","*",SP_SUL!S399)</f>
        <v>-</v>
      </c>
      <c r="E397" s="110" t="str">
        <f>IF(SP_SUL!T399="","*",SP_SUL!T399)</f>
        <v>-</v>
      </c>
      <c r="F397" s="110" t="str">
        <f>IF(SP_SUL!B399="","*",SP_SUL!B399)</f>
        <v>*</v>
      </c>
      <c r="G397" s="110" t="str">
        <f>IF(SP_SUL!D399="","*",SP_SUL!D399)</f>
        <v>*</v>
      </c>
      <c r="H397" s="110" t="str">
        <f>IF(SP_SUL!F399="","*",SP_SUL!F399)</f>
        <v>*</v>
      </c>
      <c r="I397" s="110" t="str">
        <f>IF(SP_SUL!H399="","*",SP_SUL!H399)</f>
        <v>*</v>
      </c>
      <c r="J397" s="110" t="str">
        <f>IF(SP_SUL!I399="","*",SP_SUL!I399)</f>
        <v>*</v>
      </c>
      <c r="K397" s="110" t="str">
        <f>IF(SP_SUL!M399="","*",SP_SUL!M399)</f>
        <v>-</v>
      </c>
      <c r="L397" s="339" t="str">
        <f>IF(SP_SUL!N399="","*",SP_SUL!N399)</f>
        <v>-</v>
      </c>
      <c r="M397" s="111" t="str">
        <f>IF(SP_SUL!J399="","*",SP_SUL!J399)</f>
        <v>*</v>
      </c>
      <c r="N397" s="270" t="str">
        <f>IF(SP_SUL!K399="","*",SP_SUL!K399)</f>
        <v>*</v>
      </c>
      <c r="O397" s="270" t="str">
        <f>IF(SP_SUL!L399="","*",SP_SUL!L399)</f>
        <v>-</v>
      </c>
      <c r="P397" s="111"/>
      <c r="Q397" s="128" t="str">
        <f>IF(SP_SUL!O399="","*",SP_SUL!O399)</f>
        <v>*</v>
      </c>
      <c r="R397" s="128" t="str">
        <f>IF(SP_SUL!P399="","*",SP_SUL!P399)</f>
        <v>*</v>
      </c>
      <c r="S397" s="110" t="str">
        <f>IF(SP_SUL!Q399="","*",CONCATENATE(SP_SUL!Q399," ",SP_SUL!R399))</f>
        <v>*</v>
      </c>
      <c r="T397" s="110" t="str">
        <f>IF(SP_SUL!V399="","*",SP_SUL!V399)</f>
        <v>*</v>
      </c>
      <c r="U397" s="110" t="str">
        <f>IF(SP_SUL!W399="","*",SP_SUL!W399)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*</v>
      </c>
      <c r="C399" s="109" t="str">
        <f>IF(SP_SUL!Z401="","*",SP_SUL!Z401)</f>
        <v>*</v>
      </c>
      <c r="D399" s="110" t="str">
        <f>IF(SP_SUL!S401="","*",SP_SUL!S401)</f>
        <v>-</v>
      </c>
      <c r="E399" s="110" t="str">
        <f>IF(SP_SUL!T401="","*",SP_SUL!T401)</f>
        <v>-</v>
      </c>
      <c r="F399" s="110" t="str">
        <f>IF(SP_SUL!B401="","*",SP_SUL!B401)</f>
        <v>*</v>
      </c>
      <c r="G399" s="110" t="str">
        <f>IF(SP_SUL!D401="","*",SP_SUL!D401)</f>
        <v>*</v>
      </c>
      <c r="H399" s="110" t="str">
        <f>IF(SP_SUL!F401="","*",SP_SUL!F401)</f>
        <v>*</v>
      </c>
      <c r="I399" s="110" t="str">
        <f>IF(SP_SUL!H401="","*",SP_SUL!H401)</f>
        <v>*</v>
      </c>
      <c r="J399" s="110" t="str">
        <f>IF(SP_SUL!I401="","*",SP_SUL!I401)</f>
        <v>*</v>
      </c>
      <c r="K399" s="110" t="str">
        <f>IF(SP_SUL!M401="","*",SP_SUL!M401)</f>
        <v>-</v>
      </c>
      <c r="L399" s="339" t="str">
        <f>IF(SP_SUL!N401="","*",SP_SUL!N401)</f>
        <v>-</v>
      </c>
      <c r="M399" s="111" t="str">
        <f>IF(SP_SUL!J401="","*",SP_SUL!J401)</f>
        <v>*</v>
      </c>
      <c r="N399" s="270" t="str">
        <f>IF(SP_SUL!K401="","*",SP_SUL!K401)</f>
        <v>*</v>
      </c>
      <c r="O399" s="270" t="str">
        <f>IF(SP_SUL!L401="","*",SP_SUL!L401)</f>
        <v>-</v>
      </c>
      <c r="P399" s="111"/>
      <c r="Q399" s="128" t="str">
        <f>IF(SP_SUL!O401="","*",SP_SUL!O401)</f>
        <v>*</v>
      </c>
      <c r="R399" s="128" t="str">
        <f>IF(SP_SUL!P401="","*",SP_SUL!P401)</f>
        <v>*</v>
      </c>
      <c r="S399" s="110" t="str">
        <f>IF(SP_SUL!Q401="","*",CONCATENATE(SP_SUL!Q401," ",SP_SUL!R401))</f>
        <v>*</v>
      </c>
      <c r="T399" s="110" t="str">
        <f>IF(SP_SUL!V401="","*",SP_SUL!V401)</f>
        <v>*</v>
      </c>
      <c r="U399" s="110" t="str">
        <f>IF(SP_SUL!W401="","*",SP_SUL!W401)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*</v>
      </c>
      <c r="C400" s="109" t="str">
        <f>IF(SP_SUL!Z402="","*",SP_SUL!Z402)</f>
        <v>*</v>
      </c>
      <c r="D400" s="110" t="str">
        <f>IF(SP_SUL!S402="","*",SP_SUL!S402)</f>
        <v>-</v>
      </c>
      <c r="E400" s="110" t="str">
        <f>IF(SP_SUL!T402="","*",SP_SUL!T402)</f>
        <v>-</v>
      </c>
      <c r="F400" s="110" t="str">
        <f>IF(SP_SUL!B402="","*",SP_SUL!B402)</f>
        <v>*</v>
      </c>
      <c r="G400" s="110" t="str">
        <f>IF(SP_SUL!D402="","*",SP_SUL!D402)</f>
        <v>*</v>
      </c>
      <c r="H400" s="110" t="str">
        <f>IF(SP_SUL!F402="","*",SP_SUL!F402)</f>
        <v>*</v>
      </c>
      <c r="I400" s="110" t="str">
        <f>IF(SP_SUL!H402="","*",SP_SUL!H402)</f>
        <v>*</v>
      </c>
      <c r="J400" s="110" t="str">
        <f>IF(SP_SUL!I402="","*",SP_SUL!I402)</f>
        <v>*</v>
      </c>
      <c r="K400" s="110" t="str">
        <f>IF(SP_SUL!M402="","*",SP_SUL!M402)</f>
        <v>-</v>
      </c>
      <c r="L400" s="339" t="str">
        <f>IF(SP_SUL!N402="","*",SP_SUL!N402)</f>
        <v>-</v>
      </c>
      <c r="M400" s="111" t="str">
        <f>IF(SP_SUL!J402="","*",SP_SUL!J402)</f>
        <v>*</v>
      </c>
      <c r="N400" s="270" t="str">
        <f>IF(SP_SUL!K402="","*",SP_SUL!K402)</f>
        <v>*</v>
      </c>
      <c r="O400" s="270" t="str">
        <f>IF(SP_SUL!L402="","*",SP_SUL!L402)</f>
        <v>-</v>
      </c>
      <c r="P400" s="111"/>
      <c r="Q400" s="128" t="str">
        <f>IF(SP_SUL!O402="","*",SP_SUL!O402)</f>
        <v>*</v>
      </c>
      <c r="R400" s="128" t="str">
        <f>IF(SP_SUL!P402="","*",SP_SUL!P402)</f>
        <v>*</v>
      </c>
      <c r="S400" s="110" t="str">
        <f>IF(SP_SUL!Q402="","*",CONCATENATE(SP_SUL!Q402," ",SP_SUL!R402))</f>
        <v>*</v>
      </c>
      <c r="T400" s="110" t="str">
        <f>IF(SP_SUL!V402="","*",SP_SUL!V402)</f>
        <v>*</v>
      </c>
      <c r="U400" s="110" t="str">
        <f>IF(SP_SUL!W402="","*",SP_SUL!W402)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*</v>
      </c>
      <c r="C401" s="109" t="str">
        <f>IF(SP_SUL!Z403="","*",SP_SUL!Z403)</f>
        <v>*</v>
      </c>
      <c r="D401" s="110" t="str">
        <f>IF(SP_SUL!S403="","*",SP_SUL!S403)</f>
        <v>-</v>
      </c>
      <c r="E401" s="110" t="str">
        <f>IF(SP_SUL!T403="","*",SP_SUL!T403)</f>
        <v>-</v>
      </c>
      <c r="F401" s="110" t="str">
        <f>IF(SP_SUL!B403="","*",SP_SUL!B403)</f>
        <v>*</v>
      </c>
      <c r="G401" s="110" t="str">
        <f>IF(SP_SUL!D403="","*",SP_SUL!D403)</f>
        <v>*</v>
      </c>
      <c r="H401" s="110" t="str">
        <f>IF(SP_SUL!F403="","*",SP_SUL!F403)</f>
        <v>*</v>
      </c>
      <c r="I401" s="110" t="str">
        <f>IF(SP_SUL!H403="","*",SP_SUL!H403)</f>
        <v>*</v>
      </c>
      <c r="J401" s="110" t="str">
        <f>IF(SP_SUL!I403="","*",SP_SUL!I403)</f>
        <v>*</v>
      </c>
      <c r="K401" s="110" t="str">
        <f>IF(SP_SUL!M403="","*",SP_SUL!M403)</f>
        <v>-</v>
      </c>
      <c r="L401" s="339" t="str">
        <f>IF(SP_SUL!N403="","*",SP_SUL!N403)</f>
        <v>-</v>
      </c>
      <c r="M401" s="111" t="str">
        <f>IF(SP_SUL!J403="","*",SP_SUL!J403)</f>
        <v>*</v>
      </c>
      <c r="N401" s="270" t="str">
        <f>IF(SP_SUL!K403="","*",SP_SUL!K403)</f>
        <v>*</v>
      </c>
      <c r="O401" s="270" t="str">
        <f>IF(SP_SUL!L403="","*",SP_SUL!L403)</f>
        <v>-</v>
      </c>
      <c r="P401" s="111"/>
      <c r="Q401" s="128" t="str">
        <f>IF(SP_SUL!O403="","*",SP_SUL!O403)</f>
        <v>*</v>
      </c>
      <c r="R401" s="128" t="str">
        <f>IF(SP_SUL!P403="","*",SP_SUL!P403)</f>
        <v>*</v>
      </c>
      <c r="S401" s="110" t="str">
        <f>IF(SP_SUL!Q403="","*",CONCATENATE(SP_SUL!Q403," ",SP_SUL!R403))</f>
        <v>*</v>
      </c>
      <c r="T401" s="110" t="str">
        <f>IF(SP_SUL!V403="","*",SP_SUL!V403)</f>
        <v>*</v>
      </c>
      <c r="U401" s="110" t="str">
        <f>IF(SP_SUL!W403="","*",SP_SUL!W403)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*</v>
      </c>
      <c r="C404" s="109" t="str">
        <f>IF(SP_SUL!Z406="","*",SP_SUL!Z406)</f>
        <v>*</v>
      </c>
      <c r="D404" s="110" t="str">
        <f>IF(SP_SUL!S406="","*",SP_SUL!S406)</f>
        <v>-</v>
      </c>
      <c r="E404" s="110" t="str">
        <f>IF(SP_SUL!T406="","*",SP_SUL!T406)</f>
        <v>-</v>
      </c>
      <c r="F404" s="110" t="str">
        <f>IF(SP_SUL!B406="","*",SP_SUL!B406)</f>
        <v>*</v>
      </c>
      <c r="G404" s="110" t="str">
        <f>IF(SP_SUL!D406="","*",SP_SUL!D406)</f>
        <v>*</v>
      </c>
      <c r="H404" s="110" t="str">
        <f>IF(SP_SUL!F406="","*",SP_SUL!F406)</f>
        <v>*</v>
      </c>
      <c r="I404" s="110" t="str">
        <f>IF(SP_SUL!H406="","*",SP_SUL!H406)</f>
        <v>*</v>
      </c>
      <c r="J404" s="110" t="str">
        <f>IF(SP_SUL!I406="","*",SP_SUL!I406)</f>
        <v>*</v>
      </c>
      <c r="K404" s="110" t="str">
        <f>IF(SP_SUL!M406="","*",SP_SUL!M406)</f>
        <v>-</v>
      </c>
      <c r="L404" s="339" t="str">
        <f>IF(SP_SUL!N406="","*",SP_SUL!N406)</f>
        <v>-</v>
      </c>
      <c r="M404" s="111" t="str">
        <f>IF(SP_SUL!J406="","*",SP_SUL!J406)</f>
        <v>*</v>
      </c>
      <c r="N404" s="270" t="str">
        <f>IF(SP_SUL!K406="","*",SP_SUL!K406)</f>
        <v>*</v>
      </c>
      <c r="O404" s="270" t="str">
        <f>IF(SP_SUL!L406="","*",SP_SUL!L406)</f>
        <v>-</v>
      </c>
      <c r="P404" s="111"/>
      <c r="Q404" s="128" t="str">
        <f>IF(SP_SUL!O406="","*",SP_SUL!O406)</f>
        <v>*</v>
      </c>
      <c r="R404" s="128" t="str">
        <f>IF(SP_SUL!P406="","*",SP_SUL!P406)</f>
        <v>*</v>
      </c>
      <c r="S404" s="110" t="str">
        <f>IF(SP_SUL!Q406="","*",CONCATENATE(SP_SUL!Q406," ",SP_SUL!R406))</f>
        <v>*</v>
      </c>
      <c r="T404" s="110" t="str">
        <f>IF(SP_SUL!V406="","*",SP_SUL!V406)</f>
        <v>*</v>
      </c>
      <c r="U404" s="110" t="str">
        <f>IF(SP_SUL!W406="","*",SP_SUL!W406)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*</v>
      </c>
      <c r="C405" s="109" t="str">
        <f>IF(SP_SUL!Z407="","*",SP_SUL!Z407)</f>
        <v>*</v>
      </c>
      <c r="D405" s="110" t="str">
        <f>IF(SP_SUL!S407="","*",SP_SUL!S407)</f>
        <v>-</v>
      </c>
      <c r="E405" s="110" t="str">
        <f>IF(SP_SUL!T407="","*",SP_SUL!T407)</f>
        <v>-</v>
      </c>
      <c r="F405" s="110" t="str">
        <f>IF(SP_SUL!B407="","*",SP_SUL!B407)</f>
        <v>*</v>
      </c>
      <c r="G405" s="110" t="str">
        <f>IF(SP_SUL!D407="","*",SP_SUL!D407)</f>
        <v>*</v>
      </c>
      <c r="H405" s="110" t="str">
        <f>IF(SP_SUL!F407="","*",SP_SUL!F407)</f>
        <v>*</v>
      </c>
      <c r="I405" s="110" t="str">
        <f>IF(SP_SUL!H407="","*",SP_SUL!H407)</f>
        <v>*</v>
      </c>
      <c r="J405" s="110" t="str">
        <f>IF(SP_SUL!I407="","*",SP_SUL!I407)</f>
        <v>*</v>
      </c>
      <c r="K405" s="110" t="str">
        <f>IF(SP_SUL!M407="","*",SP_SUL!M407)</f>
        <v>-</v>
      </c>
      <c r="L405" s="339" t="str">
        <f>IF(SP_SUL!N407="","*",SP_SUL!N407)</f>
        <v>-</v>
      </c>
      <c r="M405" s="111" t="str">
        <f>IF(SP_SUL!J407="","*",SP_SUL!J407)</f>
        <v>*</v>
      </c>
      <c r="N405" s="270" t="str">
        <f>IF(SP_SUL!K407="","*",SP_SUL!K407)</f>
        <v>*</v>
      </c>
      <c r="O405" s="270" t="str">
        <f>IF(SP_SUL!L407="","*",SP_SUL!L407)</f>
        <v>-</v>
      </c>
      <c r="P405" s="111"/>
      <c r="Q405" s="128" t="str">
        <f>IF(SP_SUL!O407="","*",SP_SUL!O407)</f>
        <v>*</v>
      </c>
      <c r="R405" s="128" t="str">
        <f>IF(SP_SUL!P407="","*",SP_SUL!P407)</f>
        <v>*</v>
      </c>
      <c r="S405" s="110" t="str">
        <f>IF(SP_SUL!Q407="","*",CONCATENATE(SP_SUL!Q407," ",SP_SUL!R407))</f>
        <v>*</v>
      </c>
      <c r="T405" s="110" t="str">
        <f>IF(SP_SUL!V407="","*",SP_SUL!V407)</f>
        <v>*</v>
      </c>
      <c r="U405" s="110" t="str">
        <f>IF(SP_SUL!W407="","*",SP_SUL!W407)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*</v>
      </c>
      <c r="C406" s="109" t="str">
        <f>IF(SP_SUL!Z408="","*",SP_SUL!Z408)</f>
        <v>*</v>
      </c>
      <c r="D406" s="110" t="str">
        <f>IF(SP_SUL!S408="","*",SP_SUL!S408)</f>
        <v>-</v>
      </c>
      <c r="E406" s="110" t="str">
        <f>IF(SP_SUL!T408="","*",SP_SUL!T408)</f>
        <v>-</v>
      </c>
      <c r="F406" s="110" t="str">
        <f>IF(SP_SUL!B408="","*",SP_SUL!B408)</f>
        <v>*</v>
      </c>
      <c r="G406" s="110" t="str">
        <f>IF(SP_SUL!D408="","*",SP_SUL!D408)</f>
        <v>*</v>
      </c>
      <c r="H406" s="110" t="str">
        <f>IF(SP_SUL!F408="","*",SP_SUL!F408)</f>
        <v>*</v>
      </c>
      <c r="I406" s="110" t="str">
        <f>IF(SP_SUL!H408="","*",SP_SUL!H408)</f>
        <v>*</v>
      </c>
      <c r="J406" s="110" t="str">
        <f>IF(SP_SUL!I408="","*",SP_SUL!I408)</f>
        <v>*</v>
      </c>
      <c r="K406" s="110" t="str">
        <f>IF(SP_SUL!M408="","*",SP_SUL!M408)</f>
        <v>-</v>
      </c>
      <c r="L406" s="339" t="str">
        <f>IF(SP_SUL!N408="","*",SP_SUL!N408)</f>
        <v>-</v>
      </c>
      <c r="M406" s="111" t="str">
        <f>IF(SP_SUL!J408="","*",SP_SUL!J408)</f>
        <v>*</v>
      </c>
      <c r="N406" s="270" t="str">
        <f>IF(SP_SUL!K408="","*",SP_SUL!K408)</f>
        <v>*</v>
      </c>
      <c r="O406" s="270" t="str">
        <f>IF(SP_SUL!L408="","*",SP_SUL!L408)</f>
        <v>-</v>
      </c>
      <c r="P406" s="111"/>
      <c r="Q406" s="128" t="str">
        <f>IF(SP_SUL!O408="","*",SP_SUL!O408)</f>
        <v>*</v>
      </c>
      <c r="R406" s="128" t="str">
        <f>IF(SP_SUL!P408="","*",SP_SUL!P408)</f>
        <v>*</v>
      </c>
      <c r="S406" s="110" t="str">
        <f>IF(SP_SUL!Q408="","*",CONCATENATE(SP_SUL!Q408," ",SP_SUL!R408))</f>
        <v>*</v>
      </c>
      <c r="T406" s="110" t="str">
        <f>IF(SP_SUL!V408="","*",SP_SUL!V408)</f>
        <v>*</v>
      </c>
      <c r="U406" s="110" t="str">
        <f>IF(SP_SUL!W408="","*",SP_SUL!W408)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1532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1533</v>
      </c>
      <c r="D5" s="399"/>
      <c r="E5" s="399"/>
      <c r="F5" s="399"/>
      <c r="G5" s="399"/>
      <c r="H5" s="399"/>
      <c r="I5" s="399"/>
      <c r="J5" s="400"/>
      <c r="K5" s="401" t="s">
        <v>1534</v>
      </c>
      <c r="L5" s="402"/>
      <c r="M5" s="402"/>
      <c r="N5" s="402"/>
      <c r="O5" s="403" t="s">
        <v>1535</v>
      </c>
      <c r="P5" s="404"/>
      <c r="Q5" s="405"/>
    </row>
    <row r="6" spans="1:17" s="94" customFormat="1" ht="15.75" customHeight="1">
      <c r="A6" s="88" t="s">
        <v>1530</v>
      </c>
      <c r="B6" s="95" t="s">
        <v>1529</v>
      </c>
      <c r="C6" s="96" t="s">
        <v>873</v>
      </c>
      <c r="D6" s="97" t="s">
        <v>874</v>
      </c>
      <c r="E6" s="96" t="s">
        <v>1536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1537</v>
      </c>
      <c r="M6" s="139" t="s">
        <v>335</v>
      </c>
      <c r="N6" s="140" t="s">
        <v>868</v>
      </c>
      <c r="O6" s="246" t="s">
        <v>911</v>
      </c>
      <c r="P6" s="157"/>
      <c r="Q6" s="193" t="s">
        <v>1538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1</v>
      </c>
      <c r="P358" s="91"/>
      <c r="Q358" s="145" t="str">
        <f>IF($A$2=1,IF(SP_SUL!BJ364="","*",SP_SUL!BJ364),IF(SP_SUL!BK364="","*",SP_SUL!BK364))</f>
        <v>*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1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199.8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199.8</v>
      </c>
      <c r="N360" s="141" t="str">
        <f>IF(SP_SUL!AM366="","*",SP_SUL!AM366)</f>
        <v>ZYU</v>
      </c>
      <c r="O360" s="174">
        <f>SP_SUL!BH366</f>
        <v>1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1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1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1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1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1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1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1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1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1539</v>
      </c>
      <c r="C2" s="96" t="s">
        <v>858</v>
      </c>
      <c r="D2" s="96" t="s">
        <v>860</v>
      </c>
      <c r="E2" s="96" t="s">
        <v>1540</v>
      </c>
      <c r="F2" s="96" t="s">
        <v>1541</v>
      </c>
      <c r="G2" s="96" t="s">
        <v>1542</v>
      </c>
      <c r="H2" s="96" t="s">
        <v>1543</v>
      </c>
      <c r="I2" s="96" t="s">
        <v>1544</v>
      </c>
      <c r="J2" s="96" t="s">
        <v>1545</v>
      </c>
      <c r="K2" s="131" t="s">
        <v>1546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2025-12-16T10:18:00Z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