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21" documentId="8_{B6337239-1A00-434D-AAD0-422EA1FEB5AE}" xr6:coauthVersionLast="47" xr6:coauthVersionMax="47" xr10:uidLastSave="{A89FA281-C21D-42AC-8C66-4BC5824C83E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5" i="1" l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25" i="1" l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<sst xmlns="http://schemas.openxmlformats.org/spreadsheetml/2006/main" count="6723" uniqueCount="1744">
  <si>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</si>
  <si>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</si>
  <si>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</si>
  <si>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</si>
  <si>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</si>
  <si>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</si>
  <si>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</si>
  <si>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</si>
  <si>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</si>
  <si>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</si>
  <si>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</si>
  <si>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</si>
  <si>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</si>
  <si>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</si>
  <si>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</si>
  <si>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</si>
  <si>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</si>
  <si>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</si>
  <si>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</si>
  <si>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</si>
  <si>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</si>
  <si>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</si>
  <si>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</si>
  <si>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</si>
  <si>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</si>
  <si>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</si>
  <si>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</si>
  <si>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</si>
  <si>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</si>
  <si>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</si>
  <si>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</si>
  <si>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</si>
  <si>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</si>
  <si>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</si>
  <si>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</si>
  <si>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</si>
  <si>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</si>
  <si>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</si>
  <si>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</si>
  <si>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</si>
  <si>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</si>
  <si>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</si>
  <si>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</si>
  <si>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</si>
  <si>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</si>
  <si>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</si>
  <si>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</si>
  <si>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</si>
  <si>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</si>
  <si>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</si>
  <si>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</si>
  <si>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</si>
  <si>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</si>
  <si>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</si>
  <si>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</si>
  <si>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</si>
  <si>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</si>
  <si>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</si>
  <si>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</si>
  <si>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</si>
  <si>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</si>
  <si>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</si>
  <si>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</si>
  <si>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</si>
  <si>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</si>
  <si>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</si>
  <si>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</si>
  <si>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</si>
  <si>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</si>
  <si>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</si>
  <si>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</si>
  <si>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</si>
  <si>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</si>
  <si>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</si>
  <si>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</si>
  <si>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</si>
  <si>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</si>
  <si>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</si>
  <si>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</si>
  <si>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</si>
  <si>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</si>
  <si>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</si>
  <si>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</si>
  <si>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</si>
  <si>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</si>
  <si>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</si>
  <si>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</si>
  <si>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</si>
  <si>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</si>
  <si>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</si>
  <si>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</si>
  <si>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</si>
  <si>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</si>
  <si>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</si>
  <si>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</si>
  <si>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</si>
  <si>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</si>
  <si>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</si>
  <si>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</si>
  <si>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</si>
  <si>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</si>
  <si>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</si>
  <si>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</si>
  <si>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</si>
  <si>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</si>
  <si>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</si>
  <si>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</si>
  <si>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</si>
  <si>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</si>
  <si>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</si>
  <si>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</si>
  <si>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</si>
  <si>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</si>
  <si>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</si>
  <si>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</si>
  <si>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</si>
  <si>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</si>
  <si>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</si>
  <si>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</si>
  <si>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</si>
  <si>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</si>
  <si>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</si>
  <si>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</si>
  <si>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</si>
  <si>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</si>
  <si>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</si>
  <si>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</si>
  <si>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</si>
  <si>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</si>
  <si>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</si>
  <si>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</si>
  <si>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</si>
  <si>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</si>
  <si>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</si>
  <si>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</si>
  <si>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</si>
  <si>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</si>
  <si>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</si>
  <si>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</si>
  <si>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</si>
  <si>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</si>
  <si>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</si>
  <si>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</si>
  <si>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</si>
  <si>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</si>
  <si>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</si>
  <si>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</si>
  <si>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</si>
  <si>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</si>
  <si>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</si>
  <si>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</si>
  <si>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</si>
  <si>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</si>
  <si>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</si>
  <si>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</si>
  <si>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</si>
  <si>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</si>
  <si>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</si>
  <si>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</si>
  <si>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</si>
  <si>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</si>
  <si>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</si>
  <si>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</si>
  <si>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</si>
  <si>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</si>
  <si>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</si>
  <si>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</si>
  <si>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</si>
  <si>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</si>
  <si>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</si>
  <si>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</si>
  <si>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</si>
  <si>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</si>
  <si>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</si>
  <si>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</si>
  <si>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</si>
  <si>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</si>
  <si>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</si>
  <si>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</si>
  <si>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</si>
  <si>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</si>
  <si>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</si>
  <si>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</si>
  <si>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</si>
  <si>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</si>
  <si>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</si>
  <si>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</si>
  <si>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</si>
  <si>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</si>
  <si>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</si>
  <si>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</si>
  <si>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</si>
  <si>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</si>
  <si>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</si>
  <si>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</si>
  <si>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</si>
  <si>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</si>
  <si>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</si>
  <si>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</si>
  <si>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</si>
  <si>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</si>
  <si>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</si>
  <si>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</si>
  <si>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</si>
  <si>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</si>
  <si>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</si>
  <si>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</si>
  <si>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</si>
  <si>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</si>
  <si>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</si>
  <si>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</si>
  <si>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</si>
  <si>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</si>
  <si>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</si>
  <si>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</si>
  <si>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</si>
  <si>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</si>
  <si>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</si>
  <si>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</si>
  <si>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</si>
  <si>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</si>
  <si>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</si>
  <si>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</si>
  <si>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</si>
  <si>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</si>
  <si>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</si>
  <si>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</si>
  <si>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</si>
  <si>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</si>
  <si>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</si>
  <si>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</si>
  <si>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</si>
  <si>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</si>
  <si>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</si>
  <si>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</si>
  <si>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</si>
  <si>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</si>
  <si>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</si>
  <si>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</si>
  <si>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</si>
  <si>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</si>
  <si>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</si>
  <si>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</si>
  <si>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</si>
  <si>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</si>
  <si>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</si>
  <si>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</si>
  <si>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</si>
  <si>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</si>
  <si>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</si>
  <si>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</si>
  <si>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</si>
  <si>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</si>
  <si>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</si>
  <si>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</si>
  <si>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</si>
  <si>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</si>
  <si>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</si>
  <si>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</si>
  <si>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</si>
  <si>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</si>
  <si>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</si>
  <si>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</si>
  <si>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</si>
  <si>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</si>
  <si>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</si>
  <si>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</si>
  <si>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</si>
  <si>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</si>
  <si>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</si>
  <si>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</si>
  <si>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</si>
  <si>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</si>
  <si>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</si>
  <si>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</si>
  <si>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</si>
  <si>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</si>
  <si>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</si>
  <si>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</si>
  <si>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</si>
  <si>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</si>
  <si>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</si>
  <si>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</si>
  <si>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</si>
  <si>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</si>
  <si>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</si>
  <si>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</si>
  <si>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</si>
  <si>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</si>
  <si>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</si>
  <si>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</si>
  <si>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</si>
  <si>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</si>
  <si>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</si>
  <si>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</si>
  <si>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</si>
  <si>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</si>
  <si>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</si>
  <si>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</si>
  <si>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</si>
  <si>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</si>
  <si>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</si>
  <si>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</si>
  <si>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</si>
  <si>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</si>
  <si>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</si>
  <si>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</si>
  <si>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</si>
  <si>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</si>
  <si>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</si>
  <si>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</si>
  <si>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</si>
  <si>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</si>
  <si>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</si>
  <si>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</si>
  <si>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</si>
  <si>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</si>
  <si>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</si>
  <si>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</si>
  <si>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</si>
  <si>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</si>
  <si>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</si>
  <si>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</si>
  <si>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</si>
  <si>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</si>
  <si>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</si>
  <si>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</si>
  <si>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</si>
  <si>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</si>
  <si>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</si>
  <si>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</si>
  <si>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</si>
  <si>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</si>
  <si>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</si>
  <si>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</si>
  <si>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</si>
  <si>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</si>
  <si>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</si>
  <si>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</si>
  <si>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</si>
  <si>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</si>
  <si>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</si>
  <si>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</si>
  <si>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</si>
  <si>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</si>
  <si>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</si>
  <si>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</si>
  <si>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</si>
  <si>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</si>
  <si>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</si>
  <si>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</si>
  <si>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</si>
  <si>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</si>
  <si>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</si>
  <si>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</si>
  <si>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</si>
  <si>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</si>
  <si>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</si>
  <si>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</si>
  <si>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</si>
  <si>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</si>
  <si>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</si>
  <si>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</si>
  <si>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</si>
  <si>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</si>
  <si>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</si>
  <si>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</si>
  <si>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</si>
  <si>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</si>
  <si>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</si>
  <si>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</si>
  <si>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</si>
  <si>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</si>
  <si>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</si>
  <si>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</si>
  <si>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</si>
  <si>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</si>
  <si>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</si>
  <si>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</si>
  <si>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</si>
  <si>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</si>
  <si>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</si>
  <si>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</si>
  <si>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</si>
  <si>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</si>
  <si>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</si>
  <si>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</si>
  <si>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</si>
  <si>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</si>
  <si>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</si>
  <si>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</si>
  <si>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</si>
  <si>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</si>
  <si>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</si>
  <si>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</si>
  <si>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</si>
  <si>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</si>
  <si>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</si>
  <si>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</si>
  <si>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</si>
  <si>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</si>
  <si>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</si>
  <si>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</si>
  <si>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</si>
  <si>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</si>
  <si>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</si>
  <si>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</si>
  <si>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</si>
  <si>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</si>
  <si>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</si>
  <si>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</si>
  <si>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</si>
  <si>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</si>
  <si>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</si>
  <si>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</si>
  <si>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</si>
  <si>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</si>
  <si>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</si>
  <si>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</si>
  <si>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</si>
  <si>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</si>
  <si>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</si>
  <si>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</si>
  <si>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</si>
  <si>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</si>
  <si>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</si>
  <si>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</si>
  <si>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</si>
  <si>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</si>
  <si>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</si>
  <si>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</si>
  <si>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</si>
  <si>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</si>
  <si>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</si>
  <si>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</si>
  <si>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</si>
  <si>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</si>
  <si>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</si>
  <si>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</si>
  <si>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</si>
  <si>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</si>
  <si>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</si>
  <si>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</si>
  <si>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</si>
  <si>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</si>
  <si>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</si>
  <si>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</si>
  <si>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</si>
  <si>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</si>
  <si>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</si>
  <si>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</si>
  <si>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</si>
  <si>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</si>
  <si>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</si>
  <si>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</si>
  <si>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</si>
  <si>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</si>
  <si>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</si>
  <si>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</si>
  <si>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</si>
  <si>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</si>
  <si>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</si>
  <si>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</si>
  <si>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</si>
  <si>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</si>
  <si>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</si>
  <si>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</si>
  <si>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</si>
  <si>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</si>
  <si>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</si>
  <si>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</si>
  <si>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</si>
  <si>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</si>
  <si>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</si>
  <si>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</si>
  <si>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</si>
  <si>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</si>
  <si>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</si>
  <si>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</si>
  <si>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</si>
  <si>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</si>
  <si>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</si>
  <si>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</si>
  <si>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</si>
  <si>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</si>
  <si>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</si>
  <si>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</si>
  <si>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</si>
  <si>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</si>
  <si>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</si>
  <si>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</si>
  <si>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</si>
  <si>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</si>
  <si>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</si>
  <si>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</si>
  <si>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</si>
  <si>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</si>
  <si>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</si>
  <si>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</si>
  <si>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</si>
  <si>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</si>
  <si>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</si>
  <si>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</si>
  <si>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</si>
  <si>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</si>
  <si>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</si>
  <si>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</si>
  <si>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</si>
  <si>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</si>
  <si>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</si>
  <si>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</si>
  <si>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</si>
  <si>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</si>
  <si>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</si>
  <si>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</si>
  <si>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</si>
  <si>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</si>
  <si>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</si>
  <si>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</si>
  <si>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</si>
  <si>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</si>
  <si>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</si>
  <si>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</si>
  <si>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</si>
  <si>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</si>
  <si>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</si>
  <si>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</si>
  <si>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</si>
  <si>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</si>
  <si>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</si>
  <si>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</si>
  <si>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</si>
  <si>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</si>
  <si>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</si>
  <si>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</si>
  <si>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</si>
  <si>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</si>
  <si>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</si>
  <si>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</si>
  <si>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</si>
  <si>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</si>
  <si>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</si>
  <si>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</si>
  <si>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</si>
  <si>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</si>
  <si>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</si>
  <si>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</si>
  <si>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</si>
  <si>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</si>
  <si>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</si>
  <si>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</si>
  <si>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</si>
  <si>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</si>
  <si>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</si>
  <si>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</si>
  <si>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</si>
  <si>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</si>
  <si>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</si>
  <si>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</si>
  <si>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</si>
  <si>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</si>
  <si>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</si>
  <si>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</si>
  <si>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</si>
  <si>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</si>
  <si>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</si>
  <si>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</si>
  <si>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</si>
  <si>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</si>
  <si>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</si>
  <si>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</si>
  <si>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</si>
  <si>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</si>
  <si>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</si>
  <si>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</si>
  <si>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</si>
  <si>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</si>
  <si>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</si>
  <si>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</si>
  <si>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</si>
  <si>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</si>
  <si>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</si>
  <si>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</si>
  <si>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</si>
  <si>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</si>
  <si>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</si>
  <si>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</si>
  <si>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</si>
  <si>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</si>
  <si>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</si>
  <si>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</si>
  <si>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</si>
  <si>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</si>
  <si>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</si>
  <si>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</si>
  <si>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</si>
  <si>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</si>
  <si>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</si>
  <si>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</si>
  <si>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</si>
  <si>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</si>
  <si>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</si>
  <si>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</si>
  <si>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</si>
  <si>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</si>
  <si>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</si>
  <si>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</si>
  <si>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</si>
  <si>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</si>
  <si>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</si>
  <si>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</si>
  <si>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</si>
  <si>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</si>
  <si>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</si>
  <si>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</si>
  <si>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</si>
  <si>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</si>
  <si>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</si>
  <si>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</si>
  <si>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</si>
  <si>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</si>
  <si>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</si>
  <si>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</si>
  <si>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</si>
  <si>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</si>
  <si>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</si>
  <si>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</si>
  <si>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</si>
  <si>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</si>
  <si>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</si>
  <si>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</si>
  <si>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</si>
  <si>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</si>
  <si>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</si>
  <si>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</si>
  <si>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</si>
  <si>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</si>
  <si>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</si>
  <si>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</si>
  <si>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</si>
  <si>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</si>
  <si>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</si>
  <si>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</si>
  <si>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</si>
  <si>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</si>
  <si>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</si>
  <si>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</si>
  <si>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</si>
  <si>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</si>
  <si>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</si>
  <si>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</si>
  <si>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</si>
  <si>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</si>
  <si>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</si>
  <si>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</si>
  <si>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</si>
  <si>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</si>
  <si>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</si>
  <si>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</si>
  <si>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</si>
  <si>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</si>
  <si>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</si>
  <si>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</si>
  <si>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</si>
  <si>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</si>
  <si>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</si>
  <si>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</si>
  <si>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</si>
  <si>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</si>
  <si>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</si>
  <si>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</si>
  <si>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</si>
  <si>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</si>
  <si>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</si>
  <si>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</si>
  <si>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</si>
  <si>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</si>
  <si>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</si>
  <si>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</si>
  <si>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</si>
  <si>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</si>
  <si>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</si>
  <si>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</si>
  <si>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</si>
  <si>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</si>
  <si>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</si>
  <si>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</si>
  <si>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</si>
  <si>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</si>
  <si>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</si>
  <si>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</si>
  <si>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</si>
  <si>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</si>
  <si>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</si>
  <si>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</si>
  <si>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</si>
  <si>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</si>
  <si>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</si>
  <si>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</si>
  <si>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</si>
  <si>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</si>
  <si>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</si>
  <si>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</si>
  <si>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</si>
  <si>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</si>
  <si>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</si>
  <si>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</si>
  <si>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</si>
  <si>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</si>
  <si>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</si>
  <si>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</si>
  <si>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</si>
  <si>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</si>
  <si>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</si>
  <si>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</si>
  <si>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</si>
  <si>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</si>
  <si>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</si>
  <si>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</si>
  <si>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</si>
  <si>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</si>
  <si>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</si>
  <si>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</si>
  <si>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</si>
  <si>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</si>
  <si>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</si>
  <si>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</si>
  <si>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</si>
  <si>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</si>
  <si>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</si>
  <si>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</si>
  <si>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</si>
  <si>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</si>
  <si>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</si>
  <si>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</si>
  <si>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</si>
  <si>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</si>
  <si>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</si>
  <si>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</si>
  <si>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</si>
  <si>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</si>
  <si>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</si>
  <si>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</si>
  <si>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</si>
  <si>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</si>
  <si>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</si>
  <si>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</si>
  <si>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</si>
  <si>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</si>
  <si>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</si>
  <si>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</si>
  <si>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</si>
  <si>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</si>
  <si>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</si>
  <si>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</si>
  <si>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</si>
  <si>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</si>
  <si>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</si>
  <si>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</si>
  <si>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</si>
  <si>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</si>
  <si>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</si>
  <si>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</si>
  <si>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</si>
  <si>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</si>
  <si>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</si>
  <si>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</si>
  <si>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</si>
  <si>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</si>
  <si>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</si>
  <si>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</si>
  <si>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</si>
  <si>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</si>
  <si>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</si>
  <si>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</si>
  <si>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</si>
  <si>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</si>
  <si>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</si>
  <si>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</si>
  <si>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</si>
  <si>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</si>
  <si>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</si>
  <si>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</si>
  <si>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</si>
  <si>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</si>
  <si>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</si>
  <si>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</si>
  <si>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</si>
  <si>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</si>
  <si>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</si>
  <si>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</si>
  <si>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</si>
  <si>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</si>
  <si>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</si>
  <si>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</si>
  <si>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</si>
  <si>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</si>
  <si>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</si>
  <si>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</si>
  <si>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</si>
  <si>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</si>
  <si>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</si>
  <si>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</si>
  <si>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</si>
  <si>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</si>
  <si>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</si>
  <si>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</si>
  <si>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</si>
  <si>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</si>
  <si>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</si>
  <si>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</si>
  <si>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</si>
  <si>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</si>
  <si>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</si>
  <si>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</si>
  <si>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</si>
  <si>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</si>
  <si>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</si>
  <si>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</si>
  <si>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</si>
  <si>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</si>
  <si>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</si>
  <si>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</si>
  <si>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</si>
  <si>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</si>
  <si>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</si>
  <si>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</si>
  <si>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</si>
  <si>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</si>
  <si>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</si>
  <si>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</si>
  <si>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</si>
  <si>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</si>
  <si>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</si>
  <si>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</si>
  <si>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</si>
  <si>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</si>
  <si>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</si>
  <si>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</si>
  <si>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</si>
  <si>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</si>
  <si>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</si>
  <si>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</si>
  <si>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</si>
  <si>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</si>
  <si>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</si>
  <si>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</si>
  <si>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</si>
  <si>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</si>
  <si>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</si>
  <si>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</si>
  <si>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</si>
  <si>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</si>
  <si>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</si>
  <si>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</si>
  <si>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</si>
  <si>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</si>
  <si>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</si>
  <si>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</si>
  <si>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</si>
  <si>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</si>
  <si>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</si>
  <si>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</si>
  <si>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</si>
  <si>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</si>
  <si>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</si>
  <si>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</si>
  <si>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</si>
  <si>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</si>
  <si>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</si>
  <si>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</si>
  <si>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</si>
  <si>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</si>
  <si>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</si>
  <si>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</si>
  <si>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</si>
  <si>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</si>
  <si>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</si>
  <si>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</si>
  <si>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</si>
  <si>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</si>
  <si>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</si>
  <si>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</si>
  <si>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</si>
  <si>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</si>
  <si>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</si>
  <si>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</si>
  <si>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</si>
  <si>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</si>
  <si>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</si>
  <si>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</si>
  <si>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</si>
  <si>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</si>
  <si>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</si>
  <si>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</si>
  <si>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</si>
  <si>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</si>
  <si>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</si>
  <si>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</si>
  <si>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</si>
  <si>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</si>
  <si>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</si>
  <si>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</si>
  <si>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</si>
  <si>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</si>
  <si>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</si>
  <si>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</si>
  <si>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</si>
  <si>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</si>
  <si>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</si>
  <si>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</si>
  <si>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</si>
  <si>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</si>
  <si>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</si>
  <si>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</si>
  <si>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</si>
  <si>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</si>
  <si>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</si>
  <si>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</si>
  <si>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</si>
  <si>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</si>
  <si>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</si>
  <si>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</si>
  <si>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</si>
  <si>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</si>
  <si>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</si>
  <si>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</si>
  <si>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</si>
  <si>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</si>
  <si>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</si>
  <si>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</si>
  <si>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</si>
  <si>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</si>
  <si>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</si>
  <si>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</si>
  <si>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</si>
  <si>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</si>
  <si>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</si>
  <si>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</si>
  <si>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</si>
  <si>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</si>
  <si>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</si>
  <si>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</si>
  <si>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</si>
  <si>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</si>
  <si>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</si>
  <si>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</si>
  <si>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</si>
  <si>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</si>
  <si>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</si>
  <si>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</si>
  <si>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</si>
  <si>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</si>
  <si>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</si>
  <si>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</si>
  <si>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</si>
  <si>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</si>
  <si>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</si>
  <si>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</si>
  <si>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</si>
  <si>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</si>
  <si>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</si>
  <si>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</si>
  <si>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</si>
  <si>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</si>
  <si>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</si>
  <si>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</si>
  <si>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</si>
  <si>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</si>
  <si>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</si>
  <si>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</si>
  <si>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</si>
  <si>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</si>
  <si>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</si>
  <si>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</si>
  <si>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</si>
  <si>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</si>
  <si>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</si>
  <si>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</si>
  <si>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</si>
  <si>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</si>
  <si>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</si>
  <si>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</si>
  <si>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</si>
  <si>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</si>
  <si>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</si>
  <si>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</si>
  <si>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</si>
  <si>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</si>
  <si>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</si>
  <si>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</si>
  <si>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</si>
  <si>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</si>
  <si>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</si>
  <si>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</si>
  <si>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</si>
  <si>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</si>
  <si>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</si>
  <si>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</si>
  <si>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</si>
  <si>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</si>
  <si>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</si>
  <si>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</si>
  <si>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</si>
  <si>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</si>
  <si>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</si>
  <si>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</si>
  <si>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</si>
  <si>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</si>
  <si>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</si>
  <si>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</si>
  <si>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</si>
  <si>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</si>
  <si>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</si>
  <si>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</si>
  <si>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</si>
  <si>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</si>
  <si>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</si>
  <si>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</si>
  <si>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</si>
  <si>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</si>
  <si>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</si>
  <si>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</si>
  <si>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</si>
  <si>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</si>
  <si>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</si>
  <si>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</si>
  <si>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</si>
  <si>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</si>
  <si>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</si>
  <si>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</si>
  <si>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</si>
  <si>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</si>
  <si>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</si>
  <si>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</si>
  <si>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</si>
  <si>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</si>
  <si>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</si>
  <si>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</si>
  <si>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</si>
  <si>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</si>
  <si>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</si>
  <si>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</si>
  <si>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</si>
  <si>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</si>
  <si>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</si>
  <si>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</si>
  <si>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</si>
  <si>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</si>
  <si>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</si>
  <si>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</si>
  <si>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</si>
  <si>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</si>
  <si>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</si>
  <si>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</si>
  <si>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</si>
  <si>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</si>
  <si>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</si>
  <si>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</si>
  <si>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</si>
  <si>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</si>
  <si>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</si>
  <si>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</si>
  <si>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</si>
  <si>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</si>
  <si>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</si>
  <si>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</si>
  <si>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</si>
  <si>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</si>
  <si>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</si>
  <si>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</si>
  <si>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</si>
  <si>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</si>
  <si>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</si>
  <si>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</si>
  <si>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</si>
  <si>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</si>
  <si>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</si>
  <si>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</si>
  <si>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</si>
  <si>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</si>
  <si>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</si>
  <si>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</si>
  <si>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</si>
  <si>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</si>
  <si>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</si>
  <si>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</si>
  <si>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</si>
  <si>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</si>
  <si>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</si>
  <si>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</si>
  <si>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</si>
  <si>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</si>
  <si>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</si>
  <si>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</si>
  <si>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</si>
  <si>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</si>
  <si>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</si>
  <si>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</si>
  <si>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</si>
  <si>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</si>
  <si>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</si>
  <si>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</si>
  <si>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</si>
  <si>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</si>
  <si>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</si>
  <si>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</si>
  <si>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</si>
  <si>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</si>
  <si>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</si>
  <si>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</si>
  <si>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</si>
  <si>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</si>
  <si>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</si>
  <si>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</si>
  <si>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</si>
  <si>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</si>
  <si>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</si>
  <si>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</si>
  <si>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</si>
  <si>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</si>
  <si>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</si>
  <si>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</si>
  <si>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</si>
  <si>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</si>
  <si>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</si>
  <si>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</si>
  <si>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</si>
  <si>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</si>
  <si>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</si>
  <si>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</si>
  <si>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</si>
  <si>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</si>
  <si>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</si>
  <si>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</si>
  <si>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</si>
  <si>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</si>
  <si>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</si>
  <si>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</si>
  <si>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</si>
  <si>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</si>
  <si>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</si>
  <si>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</si>
  <si>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</si>
  <si>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</si>
  <si>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</si>
  <si>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</si>
  <si>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</si>
  <si>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</si>
  <si>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</si>
  <si>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</si>
  <si>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</si>
  <si>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</si>
  <si>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</si>
  <si>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</si>
  <si>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</si>
  <si>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</si>
  <si>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</si>
  <si>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</si>
  <si>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</si>
  <si>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</si>
  <si>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</si>
  <si>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</si>
  <si>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</si>
  <si>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</si>
  <si>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</si>
  <si>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</si>
  <si>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</si>
  <si>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</si>
  <si>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</si>
  <si>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</si>
  <si>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</si>
  <si>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</si>
  <si>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</si>
  <si>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</si>
  <si>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</si>
  <si>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</si>
  <si>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</si>
  <si>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</si>
  <si>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</si>
  <si>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</si>
  <si>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</si>
  <si>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</si>
  <si>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</si>
  <si>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</si>
  <si>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</si>
  <si>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</si>
  <si>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</si>
  <si>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</si>
  <si>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</si>
  <si>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</si>
  <si>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</si>
  <si>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</si>
  <si>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</si>
  <si>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</si>
  <si>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</si>
  <si>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</si>
  <si>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</si>
  <si>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</si>
  <si>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</si>
  <si>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</si>
  <si>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</si>
  <si>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</si>
  <si>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</si>
  <si>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</si>
  <si>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</si>
  <si>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</si>
  <si>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</si>
  <si>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</si>
  <si>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</si>
  <si>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</si>
  <si>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</si>
  <si>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</si>
  <si>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</si>
  <si>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</si>
  <si>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</si>
  <si>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</si>
  <si>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</si>
  <si>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</si>
  <si>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</si>
  <si>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</si>
  <si>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</si>
  <si>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</si>
  <si>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</si>
  <si>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</si>
  <si>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</si>
  <si>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</si>
  <si>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</si>
  <si>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</si>
  <si>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</si>
  <si>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</si>
  <si>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</si>
  <si>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</si>
  <si>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</si>
  <si>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</si>
  <si>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</si>
  <si>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</si>
  <si>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</si>
  <si>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</si>
  <si>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</si>
  <si>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</si>
  <si>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</si>
  <si>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</si>
  <si>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</si>
  <si>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</si>
  <si>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</si>
  <si>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</si>
  <si>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</si>
  <si>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</si>
  <si>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</si>
  <si>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</si>
  <si>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</si>
  <si>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</si>
  <si>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</si>
  <si>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</si>
  <si>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</si>
  <si>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</si>
  <si>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</si>
  <si>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</si>
  <si>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</si>
  <si>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</si>
  <si>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</si>
  <si>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</si>
  <si>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</si>
  <si>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</si>
  <si>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</si>
  <si>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</si>
  <si>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</si>
  <si>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</si>
  <si>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</si>
  <si>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</si>
  <si>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</si>
  <si>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</si>
  <si>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</si>
  <si>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</si>
  <si>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</si>
  <si>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</si>
  <si>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</si>
  <si>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</si>
  <si>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</si>
  <si>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</si>
  <si>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</si>
  <si>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</si>
  <si>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</si>
  <si>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</si>
  <si>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</si>
  <si>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</si>
  <si>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</si>
  <si>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</si>
  <si>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</si>
  <si>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</si>
  <si>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</si>
  <si>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</si>
  <si>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</si>
  <si>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</si>
  <si>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</si>
  <si>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</si>
  <si>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</si>
  <si>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</si>
  <si>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</si>
  <si>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</si>
  <si>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</si>
  <si>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</si>
  <si>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</si>
  <si>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</si>
  <si>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</si>
  <si>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</si>
  <si>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</si>
  <si>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</si>
  <si>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</si>
  <si>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</si>
  <si>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</si>
  <si>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</si>
  <si>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</si>
  <si>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</si>
  <si>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</si>
  <si>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</si>
  <si>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</si>
  <si>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</si>
  <si>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</si>
  <si>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</si>
  <si>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</si>
  <si>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</si>
  <si>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</si>
  <si>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</si>
  <si>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</si>
  <si>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</si>
  <si>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</si>
  <si>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</si>
  <si>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</si>
  <si>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</si>
  <si>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</si>
  <si>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</si>
  <si>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</si>
  <si>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</si>
  <si>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</si>
  <si>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</si>
  <si>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</si>
  <si>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</si>
  <si>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</si>
  <si>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</si>
  <si>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</si>
  <si>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</si>
  <si>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</si>
  <si>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</si>
  <si>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</si>
  <si>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</si>
  <si>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</si>
  <si>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</si>
  <si>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</si>
  <si>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</si>
  <si>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</si>
  <si>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</si>
  <si>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</si>
  <si>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</si>
  <si>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</si>
  <si>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</si>
  <si>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</si>
  <si>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</si>
  <si>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</si>
  <si>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</si>
  <si>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</si>
  <si>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</si>
  <si>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</si>
  <si>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</si>
  <si>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</si>
  <si>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</si>
  <si>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</si>
  <si>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</si>
  <si>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</si>
  <si>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</si>
  <si>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</si>
  <si>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</si>
  <si>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</si>
  <si>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</si>
  <si>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</si>
  <si>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</si>
  <si>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</si>
  <si>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</si>
  <si>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</si>
  <si>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</si>
  <si>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</si>
  <si>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</si>
  <si>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</si>
  <si>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</si>
  <si>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</si>
  <si>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</si>
  <si>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</si>
  <si>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</si>
  <si>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</si>
  <si>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</si>
  <si>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</si>
  <si>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</si>
  <si>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</si>
  <si>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</si>
  <si>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</si>
  <si>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</si>
  <si>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</si>
  <si>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</si>
  <si>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</si>
  <si>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</si>
  <si>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</si>
  <si>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</si>
  <si>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</si>
  <si>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</si>
  <si>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</si>
  <si>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</si>
  <si>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</si>
  <si>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</si>
  <si>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</si>
  <si>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</si>
  <si>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</si>
  <si>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</si>
  <si>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</si>
  <si>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</si>
  <si>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</si>
  <si>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</si>
  <si>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</si>
  <si>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</si>
  <si>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</si>
  <si>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</si>
  <si>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</si>
  <si>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</si>
  <si>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</si>
  <si>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</si>
  <si>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</si>
  <si>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</si>
  <si>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</si>
  <si>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</si>
  <si>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</si>
  <si>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</si>
  <si>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</si>
  <si>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</si>
  <si>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</si>
  <si>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</si>
  <si>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</si>
  <si>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</si>
  <si>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</si>
  <si>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</si>
  <si>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</si>
  <si>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</si>
  <si>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</si>
  <si>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</si>
  <si>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</si>
  <si>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</si>
  <si>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</si>
  <si>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</si>
  <si>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</si>
  <si>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</si>
  <si>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</si>
  <si>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</si>
  <si>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</si>
  <si>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</si>
  <si>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</si>
  <si>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</si>
  <si>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</si>
  <si>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</si>
  <si>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</si>
  <si>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</si>
  <si>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</si>
  <si>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</si>
  <si>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</si>
  <si>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</si>
  <si>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</si>
  <si>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</si>
  <si>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</si>
  <si>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</si>
  <si>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</si>
  <si>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</si>
  <si>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</si>
  <si>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</si>
  <si>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</si>
  <si>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</si>
  <si>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</si>
  <si>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</si>
  <si>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</si>
  <si>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</si>
  <si>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</si>
  <si>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</si>
  <si>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</si>
  <si>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</si>
  <si>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</si>
  <si>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</si>
  <si>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</si>
  <si>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</si>
  <si>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</si>
  <si>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</si>
  <si>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</si>
  <si>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</si>
  <si>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</si>
  <si>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</si>
  <si>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</si>
  <si>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</si>
  <si>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</si>
  <si>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</si>
  <si>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</si>
  <si>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</si>
  <si>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</si>
  <si>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</si>
  <si>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</si>
  <si>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</si>
  <si>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</si>
  <si>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</si>
  <si>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</si>
  <si>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</si>
  <si>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</si>
  <si>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</si>
  <si>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</si>
  <si>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</si>
  <si>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</si>
  <si>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</si>
  <si>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</si>
  <si>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</si>
  <si>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</si>
  <si>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</si>
  <si>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</si>
  <si>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</si>
  <si>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</si>
  <si>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</si>
  <si>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</si>
  <si>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</si>
  <si>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</si>
  <si>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</si>
  <si>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</si>
  <si>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</si>
  <si>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</si>
  <si>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</si>
  <si>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</si>
  <si>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</si>
  <si>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</si>
  <si>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</si>
  <si>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</si>
  <si>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</si>
  <si>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</si>
  <si>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</si>
  <si>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</si>
  <si>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</si>
  <si>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</si>
  <si>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</si>
  <si>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</si>
  <si>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</si>
  <si>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</si>
  <si>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</si>
  <si>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</si>
  <si>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</si>
  <si>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</si>
  <si>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</si>
  <si>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</si>
  <si>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</si>
  <si>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</si>
  <si>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</si>
  <si>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</si>
  <si>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</si>
  <si>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</si>
  <si>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</si>
  <si>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</si>
  <si>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</si>
  <si>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</si>
  <si>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</si>
  <si>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</si>
  <si>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</si>
  <si>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</si>
  <si>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</si>
  <si>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</si>
  <si>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</si>
  <si>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</si>
  <si>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</si>
  <si>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</si>
  <si>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</si>
  <si>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</si>
  <si>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</si>
  <si>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</si>
  <si>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</si>
  <si>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</si>
  <si>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</si>
  <si>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</si>
  <si>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</si>
  <si>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</si>
  <si>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</si>
  <si>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</si>
  <si>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</si>
  <si>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</si>
  <si>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</si>
  <si>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</si>
  <si>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</si>
  <si>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</si>
  <si>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</si>
  <si>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</si>
  <si>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</si>
  <si>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</si>
  <si>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</si>
  <si>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</si>
  <si>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</si>
  <si>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</si>
  <si>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</si>
  <si>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</si>
  <si>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</si>
  <si>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</si>
  <si>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</si>
  <si>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</si>
  <si>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</si>
  <si>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</si>
  <si>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</si>
  <si>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</si>
  <si>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</si>
  <si>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</si>
  <si>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</si>
  <si>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</si>
  <si>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</si>
  <si>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</si>
  <si>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</si>
  <si>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</si>
  <si>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</si>
  <si>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</si>
  <si>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</si>
  <si>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</si>
  <si>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</si>
  <si>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</si>
  <si>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</si>
  <si>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</si>
  <si>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</si>
  <si>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</si>
  <si>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</si>
  <si>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</si>
  <si>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</si>
  <si>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</si>
  <si>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</si>
  <si>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</si>
  <si>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</si>
  <si>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</si>
  <si>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</si>
  <si>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</si>
  <si>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</si>
  <si>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</si>
  <si>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</si>
  <si>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</si>
  <si>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</si>
  <si>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</si>
  <si>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</si>
  <si>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</si>
  <si>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</si>
  <si>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</si>
  <si>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</si>
  <si>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</si>
  <si>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</si>
  <si>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</si>
  <si>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</si>
  <si>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</si>
  <si>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</si>
  <si>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</si>
  <si>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</si>
  <si>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</si>
  <si>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</si>
  <si>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</si>
  <si>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</si>
  <si>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</si>
  <si>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</si>
  <si>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</si>
  <si>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</si>
  <si>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</si>
  <si>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</si>
  <si>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</si>
  <si>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</si>
  <si>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</si>
  <si>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</si>
  <si>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</si>
  <si>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</si>
  <si>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</si>
  <si>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699TAL, CCO informou prev. de ser autorizado em TSF às 11h00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</si>
  <si>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</si>
  <si>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</si>
  <si>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</si>
  <si>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</si>
  <si>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</si>
  <si>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C67</t>
  </si>
  <si>
    <t>Elson</t>
  </si>
  <si>
    <t>Execução de solda - Condicionado à temperatura</t>
  </si>
  <si>
    <t>Pronto as 09:40h - Intervalo das 10:13h as 12:13h</t>
  </si>
  <si>
    <t>Marcos Euzébio</t>
  </si>
  <si>
    <t>Pronto as 08:50h - Intervalo das 09:37h as 11:37h</t>
  </si>
  <si>
    <t>TVI-TGR</t>
  </si>
  <si>
    <t>TVITGR</t>
  </si>
  <si>
    <t>Inspeção R7D</t>
  </si>
  <si>
    <t>MC1 as 08:10h - parte após X99</t>
  </si>
  <si>
    <t>Descarga de dormentes</t>
  </si>
  <si>
    <t>Maicon + Eder</t>
  </si>
  <si>
    <t>MC1 as 08:05h - Licença as 08:08h - delocando pro km de descarga</t>
  </si>
  <si>
    <t>Posicionamento de trilho curto</t>
  </si>
  <si>
    <t>Solicitado MC1 e autorizado na VIA às 09h40, em inspeção entre 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</si>
  <si>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</si>
  <si>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</si>
  <si>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</si>
  <si>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</si>
  <si>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</si>
  <si>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</si>
  <si>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</si>
  <si>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Execução de solda - VIA2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</si>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</sst>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22" activePane="bottomRight" state="frozen"/>
      <selection pane="bottomRight" activeCell="M325" sqref="M3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8.3333333333333315E-2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1</v>
      </c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</v>
      </c>
      <c r="BR305" s="18">
        <f t="shared" si="51"/>
        <v>0.99999999999999978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1688</v>
      </c>
      <c r="BK309" s="16"/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1691</v>
      </c>
      <c r="BK310" s="16" t="s">
        <v>1691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1692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1693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1694</v>
      </c>
      <c r="BK311" s="16" t="s">
        <v>1694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/>
      <c r="Q316" s="83"/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1695</v>
      </c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>MARCOS (TF-520)</v>
      </c>
      <c r="B323" s="166"/>
      <c r="C323" s="8" t="str">
        <f>IF(BS_CONTROLE[[#This Row],[DATA]]="","",WEEKNUM(BS_CONTROLE[[#This Row],[DATA]]))</f>
        <v/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1696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>W50</v>
      </c>
      <c r="B325" s="166"/>
      <c r="C325" s="8" t="str">
        <f>IF(BS_CONTROLE[[#This Row],[DATA]]="","",WEEKNUM(BS_CONTROLE[[#This Row],[DATA]]))</f>
        <v/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/>
      <c r="P325" s="168"/>
      <c r="Q325" s="83"/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1698</v>
      </c>
      <c r="E3" s="316" t="s">
        <v>1699</v>
      </c>
      <c r="F3" s="316" t="s">
        <v>1700</v>
      </c>
      <c r="G3" s="316" t="s">
        <v>1701</v>
      </c>
      <c r="H3" s="316" t="s">
        <v>1702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1705</v>
      </c>
      <c r="W1" s="388"/>
      <c r="X1" s="388"/>
      <c r="Y1" s="103"/>
    </row>
    <row r="2" spans="1:25" s="100" customFormat="1" ht="11.25" customHeight="1">
      <c r="A2" s="104" t="s">
        <v>1706</v>
      </c>
      <c r="B2" s="104" t="s">
        <v>1707</v>
      </c>
      <c r="C2" s="104" t="s">
        <v>7</v>
      </c>
      <c r="D2" s="105" t="s">
        <v>1177</v>
      </c>
      <c r="E2" s="105" t="s">
        <v>1178</v>
      </c>
      <c r="F2" s="105" t="s">
        <v>1708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1709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>*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 t="str">
        <f>IF(FN_MC!B323="","*",FN_MC!B323)</f>
        <v>*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 t="str">
        <f>IF(FN_MC!B325="","*",FN_MC!B325)</f>
        <v>*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1710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1711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1712</v>
      </c>
      <c r="C4" s="321" t="s">
        <v>1713</v>
      </c>
      <c r="D4" s="321" t="s">
        <v>1714</v>
      </c>
      <c r="E4" s="321" t="s">
        <v>1715</v>
      </c>
      <c r="F4" s="321" t="s">
        <v>545</v>
      </c>
      <c r="G4" s="321" t="s">
        <v>1716</v>
      </c>
      <c r="H4" s="187"/>
    </row>
    <row r="5" spans="1:8" ht="43.5">
      <c r="A5" s="187"/>
      <c r="B5" s="322" t="s">
        <v>1717</v>
      </c>
      <c r="C5" s="322">
        <v>309525</v>
      </c>
      <c r="D5" s="322" t="s">
        <v>1718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1719</v>
      </c>
      <c r="C6" s="322">
        <v>256875</v>
      </c>
      <c r="D6" s="322" t="s">
        <v>1720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1721</v>
      </c>
      <c r="C7" s="322">
        <v>257278</v>
      </c>
      <c r="D7" s="322" t="s">
        <v>1722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1723</v>
      </c>
      <c r="C8" s="322">
        <v>261794</v>
      </c>
      <c r="D8" s="322" t="s">
        <v>1724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1725</v>
      </c>
      <c r="C9" s="322">
        <v>257033</v>
      </c>
      <c r="D9" s="322" t="s">
        <v>1726</v>
      </c>
      <c r="E9" s="322" t="s">
        <v>240</v>
      </c>
      <c r="F9" s="322" t="s">
        <v>732</v>
      </c>
      <c r="G9" s="322" t="s">
        <v>1727</v>
      </c>
      <c r="H9" s="187"/>
    </row>
    <row r="10" spans="1:8" ht="43.5">
      <c r="A10" s="187"/>
      <c r="B10" s="322" t="s">
        <v>1728</v>
      </c>
      <c r="C10" s="322">
        <v>396578</v>
      </c>
      <c r="D10" s="322" t="s">
        <v>1729</v>
      </c>
      <c r="E10" s="322" t="s">
        <v>240</v>
      </c>
      <c r="F10" s="322" t="s">
        <v>732</v>
      </c>
      <c r="G10" s="322" t="s">
        <v>1727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1730</v>
      </c>
      <c r="C2" s="95" t="s">
        <v>1162</v>
      </c>
      <c r="D2" s="95" t="s">
        <v>1164</v>
      </c>
      <c r="E2" s="95" t="s">
        <v>1731</v>
      </c>
      <c r="F2" s="95" t="s">
        <v>1732</v>
      </c>
      <c r="G2" s="95" t="s">
        <v>1733</v>
      </c>
      <c r="H2" s="95" t="s">
        <v>1734</v>
      </c>
      <c r="I2" s="95" t="s">
        <v>1735</v>
      </c>
      <c r="J2" s="95" t="s">
        <v>1736</v>
      </c>
      <c r="K2" s="130" t="s">
        <v>1737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1738</v>
      </c>
      <c r="D5" s="392"/>
      <c r="E5" s="392"/>
      <c r="F5" s="392"/>
      <c r="G5" s="392"/>
      <c r="H5" s="392"/>
      <c r="I5" s="392"/>
      <c r="J5" s="393"/>
      <c r="K5" s="394" t="s">
        <v>1739</v>
      </c>
      <c r="L5" s="395"/>
      <c r="M5" s="395"/>
      <c r="N5" s="395"/>
      <c r="O5" s="396" t="s">
        <v>1740</v>
      </c>
      <c r="P5" s="397"/>
      <c r="Q5" s="398"/>
    </row>
    <row r="6" spans="1:17" s="93" customFormat="1" ht="15.75" customHeight="1">
      <c r="A6" s="87" t="s">
        <v>1708</v>
      </c>
      <c r="B6" s="94" t="s">
        <v>1707</v>
      </c>
      <c r="C6" s="95" t="s">
        <v>1177</v>
      </c>
      <c r="D6" s="96" t="s">
        <v>1178</v>
      </c>
      <c r="E6" s="95" t="s">
        <v>1741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1742</v>
      </c>
      <c r="M6" s="138" t="s">
        <v>30</v>
      </c>
      <c r="N6" s="139" t="s">
        <v>1172</v>
      </c>
      <c r="O6" s="241" t="s">
        <v>1215</v>
      </c>
      <c r="P6" s="152"/>
      <c r="Q6" s="188" t="s">
        <v>1743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1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 t="str">
        <f>IF(FN_MC!P316="","*",FN_MC!P316)</f>
        <v>*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2026-01-20T14:06:11Z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