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05" documentId="120_S{118792C3-22EF-5104-A093-F22BFE3913F3}" xr6:coauthVersionLast="47" xr6:coauthVersionMax="47" xr10:uidLastSave="{019F1E3E-648E-4E58-BD4D-756EF95AC1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9" i="1" l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<sst xmlns="http://schemas.openxmlformats.org/spreadsheetml/2006/main" count="5161" uniqueCount="1344">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</sst>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74" activePane="topRight" state="frozen"/>
      <selection pane="topRight" activeCell="M191" sqref="M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1255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1256</v>
      </c>
      <c r="BK154" s="18" t="s">
        <v>1256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1257</v>
      </c>
      <c r="BK155" s="18" t="s">
        <v>1257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1258</v>
      </c>
      <c r="BK156" s="18" t="s">
        <v>1258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1258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1259</v>
      </c>
      <c r="BK157" s="18" t="s">
        <v>1260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1259</v>
      </c>
      <c r="BK158" s="18" t="s">
        <v>1260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1261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1262</v>
      </c>
      <c r="BK159" s="18" t="s">
        <v>1262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1263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1264</v>
      </c>
      <c r="J167" s="105">
        <v>56</v>
      </c>
      <c r="K167" s="105">
        <v>201</v>
      </c>
      <c r="L167" s="105" t="s">
        <v>593</v>
      </c>
      <c r="M167" s="105" t="s">
        <v>1265</v>
      </c>
      <c r="N167" s="150" t="s">
        <v>1266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1267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1268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1269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1270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1271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1272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1273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</v>
      </c>
      <c r="B191" s="102"/>
      <c r="C191" s="135" t="str">
        <f>IF(BS_CONTROLE[[#This Row],[DATA]]="","",WEEKNUM(BS_CONTROLE[[#This Row],[DATA]]))</f>
        <v/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ZPGRUM1</v>
      </c>
      <c r="O191" s="106"/>
      <c r="P191" s="106"/>
      <c r="Q191" s="105"/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ZPGRUM1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1274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1275</v>
      </c>
      <c r="C4" s="160" t="s">
        <v>1276</v>
      </c>
      <c r="D4" s="160" t="s">
        <v>1277</v>
      </c>
      <c r="E4" s="160" t="s">
        <v>1278</v>
      </c>
      <c r="F4" s="160" t="s">
        <v>4</v>
      </c>
      <c r="G4" s="160" t="s">
        <v>1279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1280</v>
      </c>
      <c r="C6" s="161">
        <v>407867</v>
      </c>
      <c r="D6" s="161" t="s">
        <v>1281</v>
      </c>
      <c r="E6" s="161" t="s">
        <v>824</v>
      </c>
      <c r="F6" s="161" t="s">
        <v>1282</v>
      </c>
      <c r="G6" s="162"/>
    </row>
    <row r="7" spans="2:7">
      <c r="B7" s="161" t="s">
        <v>1283</v>
      </c>
      <c r="C7" s="161">
        <v>293644</v>
      </c>
      <c r="D7" s="161" t="s">
        <v>1284</v>
      </c>
      <c r="E7" s="161" t="s">
        <v>824</v>
      </c>
      <c r="F7" s="161" t="s">
        <v>1282</v>
      </c>
      <c r="G7" s="162"/>
    </row>
    <row r="8" spans="2:7">
      <c r="B8" s="161" t="s">
        <v>1285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1286</v>
      </c>
      <c r="C9" s="161">
        <v>256790</v>
      </c>
      <c r="D9" s="161" t="s">
        <v>1287</v>
      </c>
      <c r="E9" s="161" t="s">
        <v>825</v>
      </c>
      <c r="F9" s="161" t="s">
        <v>1288</v>
      </c>
      <c r="G9" s="162">
        <v>46357</v>
      </c>
    </row>
    <row r="10" spans="2:7">
      <c r="B10" s="161" t="s">
        <v>1289</v>
      </c>
      <c r="C10" s="161">
        <v>265193</v>
      </c>
      <c r="D10" s="161" t="s">
        <v>1290</v>
      </c>
      <c r="E10" s="161" t="s">
        <v>826</v>
      </c>
      <c r="F10" s="161" t="s">
        <v>54</v>
      </c>
      <c r="G10" s="161" t="s">
        <v>1291</v>
      </c>
    </row>
    <row r="11" spans="2:7">
      <c r="B11" s="161" t="s">
        <v>1292</v>
      </c>
      <c r="C11" s="161">
        <v>293716</v>
      </c>
      <c r="D11" s="161" t="s">
        <v>1293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1294</v>
      </c>
      <c r="C12" s="161">
        <v>257258</v>
      </c>
      <c r="D12" s="161" t="s">
        <v>1295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1296</v>
      </c>
      <c r="C13" s="161">
        <v>371147</v>
      </c>
      <c r="D13" s="161" t="s">
        <v>1297</v>
      </c>
      <c r="E13" s="161" t="s">
        <v>827</v>
      </c>
      <c r="F13" s="161" t="s">
        <v>71</v>
      </c>
      <c r="G13" s="161" t="s">
        <v>1291</v>
      </c>
    </row>
    <row r="14" spans="2:7">
      <c r="B14" s="161" t="s">
        <v>1298</v>
      </c>
      <c r="C14" s="161">
        <v>259230</v>
      </c>
      <c r="D14" s="161" t="s">
        <v>1299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1300</v>
      </c>
      <c r="C15" s="161">
        <v>370705</v>
      </c>
      <c r="D15" s="161"/>
      <c r="E15" s="161" t="s">
        <v>827</v>
      </c>
      <c r="F15" s="161" t="s">
        <v>71</v>
      </c>
      <c r="G15" s="161" t="s">
        <v>1291</v>
      </c>
    </row>
    <row r="16" spans="2:7">
      <c r="B16" s="161" t="s">
        <v>1301</v>
      </c>
      <c r="C16" s="161">
        <v>258542</v>
      </c>
      <c r="D16" s="161" t="s">
        <v>1302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1303</v>
      </c>
      <c r="C17" s="161">
        <v>257050</v>
      </c>
      <c r="D17" s="161" t="s">
        <v>1304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1305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1306</v>
      </c>
      <c r="D4" s="163" t="s">
        <v>1307</v>
      </c>
      <c r="E4" s="163" t="s">
        <v>1308</v>
      </c>
      <c r="F4" s="160" t="s">
        <v>1309</v>
      </c>
      <c r="G4" s="163" t="s">
        <v>1310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1312</v>
      </c>
      <c r="G7" s="167" t="s">
        <v>1313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1311</v>
      </c>
      <c r="G9" s="167"/>
    </row>
    <row r="10" spans="2:7" ht="19.5" customHeight="1">
      <c r="B10" s="167" t="s">
        <v>1314</v>
      </c>
      <c r="C10" s="167">
        <v>9038</v>
      </c>
      <c r="D10" s="168">
        <v>46049</v>
      </c>
      <c r="E10" s="167">
        <v>15098</v>
      </c>
      <c r="F10" s="169" t="s">
        <v>1315</v>
      </c>
      <c r="G10" s="167" t="s">
        <v>1316</v>
      </c>
    </row>
    <row r="11" spans="2:7" ht="19.5" customHeight="1">
      <c r="B11" s="167" t="s">
        <v>744</v>
      </c>
      <c r="C11" s="167" t="s">
        <v>1317</v>
      </c>
      <c r="D11" s="168">
        <v>46056</v>
      </c>
      <c r="E11" s="167">
        <v>9100</v>
      </c>
      <c r="F11" s="169" t="s">
        <v>1318</v>
      </c>
      <c r="G11" s="167" t="s">
        <v>1319</v>
      </c>
    </row>
    <row r="12" spans="2:7" ht="19.5" customHeight="1">
      <c r="B12" s="167" t="s">
        <v>744</v>
      </c>
      <c r="C12" s="167" t="s">
        <v>1320</v>
      </c>
      <c r="D12" s="168">
        <v>46056</v>
      </c>
      <c r="E12" s="167">
        <v>11000</v>
      </c>
      <c r="F12" s="169" t="s">
        <v>1318</v>
      </c>
      <c r="G12" s="167" t="s">
        <v>1321</v>
      </c>
    </row>
    <row r="13" spans="2:7" ht="19.5" customHeight="1">
      <c r="B13" s="167" t="s">
        <v>744</v>
      </c>
      <c r="C13" s="167" t="s">
        <v>1322</v>
      </c>
      <c r="D13" s="168">
        <v>46056</v>
      </c>
      <c r="E13" s="167">
        <v>11000</v>
      </c>
      <c r="F13" s="169" t="s">
        <v>1318</v>
      </c>
      <c r="G13" s="167"/>
    </row>
    <row r="14" spans="2:7" ht="19.5" customHeight="1">
      <c r="B14" s="167" t="s">
        <v>744</v>
      </c>
      <c r="C14" s="167" t="s">
        <v>1323</v>
      </c>
      <c r="D14" s="168">
        <v>46056</v>
      </c>
      <c r="E14" s="167">
        <v>4000</v>
      </c>
      <c r="F14" s="169" t="s">
        <v>1311</v>
      </c>
      <c r="G14" s="167" t="s">
        <v>1324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1325</v>
      </c>
      <c r="D5" s="215"/>
      <c r="E5" s="215"/>
      <c r="F5" s="215"/>
      <c r="G5" s="215"/>
      <c r="H5" s="215"/>
      <c r="I5" s="215"/>
      <c r="J5" s="216"/>
      <c r="K5" s="217" t="s">
        <v>1326</v>
      </c>
      <c r="L5" s="218"/>
      <c r="M5" s="218"/>
      <c r="N5" s="218"/>
      <c r="O5" s="219" t="s">
        <v>1327</v>
      </c>
      <c r="P5" s="220"/>
    </row>
    <row r="6" spans="1:16" s="74" customFormat="1" ht="15" customHeight="1">
      <c r="A6" s="66" t="s">
        <v>1328</v>
      </c>
      <c r="B6" s="75" t="s">
        <v>1329</v>
      </c>
      <c r="C6" s="76" t="s">
        <v>992</v>
      </c>
      <c r="D6" s="77" t="s">
        <v>993</v>
      </c>
      <c r="E6" s="76" t="s">
        <v>1330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1331</v>
      </c>
      <c r="M6" s="80" t="s">
        <v>611</v>
      </c>
      <c r="N6" s="81" t="s">
        <v>987</v>
      </c>
      <c r="O6" s="158" t="s">
        <v>1030</v>
      </c>
      <c r="P6" s="133" t="s">
        <v>1332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 t="str">
        <f>IF(SP_SUL!O191="","*",SP_SUL!O191)</f>
        <v>*</v>
      </c>
      <c r="J191" s="113" t="str">
        <f>IF(SP_SUL!P191="","*",SP_SUL!P191)</f>
        <v>*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1333</v>
      </c>
      <c r="V1" s="226"/>
      <c r="W1" s="226"/>
    </row>
    <row r="2" spans="1:23" ht="15" customHeight="1">
      <c r="A2" s="87" t="s">
        <v>1334</v>
      </c>
      <c r="B2" s="87" t="s">
        <v>1329</v>
      </c>
      <c r="C2" s="87" t="s">
        <v>411</v>
      </c>
      <c r="D2" s="88" t="s">
        <v>992</v>
      </c>
      <c r="E2" s="88" t="s">
        <v>4</v>
      </c>
      <c r="F2" s="88" t="s">
        <v>1328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1335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 t="str">
        <f>IF(SP_SUL!B191="","*",SP_SUL!B191)</f>
        <v>*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ZPGRUM1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1336</v>
      </c>
      <c r="C2" s="121" t="s">
        <v>977</v>
      </c>
      <c r="D2" s="76" t="s">
        <v>979</v>
      </c>
      <c r="E2" s="76" t="s">
        <v>1337</v>
      </c>
      <c r="F2" s="99" t="s">
        <v>1338</v>
      </c>
      <c r="G2" s="76" t="s">
        <v>1339</v>
      </c>
      <c r="H2" s="76" t="s">
        <v>1340</v>
      </c>
      <c r="I2" s="76" t="s">
        <v>1341</v>
      </c>
      <c r="J2" s="76" t="s">
        <v>1342</v>
      </c>
      <c r="K2" s="78" t="s">
        <v>1343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2026-02-06T16:36:41Z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