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87" documentId="8_{B6337239-1A00-434D-AAD0-422EA1FEB5AE}" xr6:coauthVersionLast="47" xr6:coauthVersionMax="47" xr10:uidLastSave="{7EDEFA01-1630-4CE9-B6E8-81C2CD70318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<sst xmlns="http://schemas.openxmlformats.org/spreadsheetml/2006/main" count="6120" uniqueCount="1622">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</sst>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P1" activePane="topRight" state="frozen"/>
      <selection pane="topRight" activeCell="Y188" sqref="Y18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1400</v>
      </c>
      <c r="BK80" s="14" t="s">
        <v>1400</v>
      </c>
      <c r="BL80" s="13"/>
      <c r="BM80" s="12" t="s">
        <v>403</v>
      </c>
      <c r="BN80" s="12" t="s">
        <v>403</v>
      </c>
      <c r="BO80" s="12" t="s">
        <v>403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 hidden="1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1566</v>
      </c>
      <c r="X181" s="152" t="s">
        <v>379</v>
      </c>
      <c r="Y181" s="129" t="s">
        <v>382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 hidden="1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1567</v>
      </c>
      <c r="X182" s="152" t="s">
        <v>379</v>
      </c>
      <c r="Y182" s="129" t="s">
        <v>382</v>
      </c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 hidden="1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 t="s">
        <v>373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 hidden="1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379</v>
      </c>
      <c r="Y184" s="129" t="s">
        <v>382</v>
      </c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 hidden="1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 t="s">
        <v>382</v>
      </c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 hidden="1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1568</v>
      </c>
      <c r="X186" s="152" t="s">
        <v>379</v>
      </c>
      <c r="Y186" s="129" t="s">
        <v>382</v>
      </c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 hidden="1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 t="s">
        <v>382</v>
      </c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 hidden="1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1569</v>
      </c>
      <c r="W188" s="135" t="s">
        <v>1570</v>
      </c>
      <c r="X188" s="152" t="s">
        <v>379</v>
      </c>
      <c r="Y188" s="129" t="s">
        <v>382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1571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7" operator="equal">
      <formula>"ERRO"</formula>
    </cfRule>
  </conditionalFormatting>
  <conditionalFormatting sqref="X4 Y1:Z782">
    <cfRule type="cellIs" dxfId="120" priority="18546" operator="equal">
      <formula>"OPORTUNIDADE"</formula>
    </cfRule>
  </conditionalFormatting>
  <conditionalFormatting sqref="AZ6:AZ782">
    <cfRule type="expression" dxfId="119" priority="18541">
      <formula>$BU6=1</formula>
    </cfRule>
  </conditionalFormatting>
  <conditionalFormatting sqref="BQ6:BQ782">
    <cfRule type="cellIs" dxfId="118" priority="18552" operator="equal">
      <formula>"Produção e Intervalo"</formula>
    </cfRule>
    <cfRule type="cellIs" dxfId="117" priority="18553" operator="equal">
      <formula>"Aderente"</formula>
    </cfRule>
    <cfRule type="cellIs" dxfId="116" priority="18554" operator="equal">
      <formula>"Intervalo"</formula>
    </cfRule>
    <cfRule type="cellIs" dxfId="115" priority="18555" operator="equal">
      <formula>"Produção"</formula>
    </cfRule>
    <cfRule type="cellIs" dxfId="114" priority="18556" operator="equal">
      <formula>"ERRO"</formula>
    </cfRule>
  </conditionalFormatting>
  <conditionalFormatting sqref="BR6:BS782">
    <cfRule type="cellIs" dxfId="113" priority="18534" operator="equal">
      <formula>"*"</formula>
    </cfRule>
    <cfRule type="cellIs" dxfId="112" priority="18535" operator="greaterThanOrEqual">
      <formula>1</formula>
    </cfRule>
    <cfRule type="cellIs" dxfId="111" priority="18536" operator="lessThan">
      <formula>1</formula>
    </cfRule>
  </conditionalFormatting>
  <conditionalFormatting sqref="Y6:Z782">
    <cfRule type="cellIs" dxfId="110" priority="18482" operator="equal">
      <formula>"NÃO"</formula>
    </cfRule>
    <cfRule type="cellIs" dxfId="109" priority="18483" operator="equal">
      <formula>"SIM"</formula>
    </cfRule>
  </conditionalFormatting>
  <conditionalFormatting sqref="Y1047845:Y1048576">
    <cfRule type="cellIs" dxfId="108" priority="18363" operator="equal">
      <formula>"OPORTUNIDADE"</formula>
    </cfRule>
  </conditionalFormatting>
  <conditionalFormatting sqref="Y1047845:Y1048576">
    <cfRule type="cellIs" dxfId="107" priority="18361" operator="equal">
      <formula>"NÃO"</formula>
    </cfRule>
    <cfRule type="cellIs" dxfId="106" priority="18362" operator="equal">
      <formula>"SIM"</formula>
    </cfRule>
  </conditionalFormatting>
  <conditionalFormatting sqref="BK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299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2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4">
      <iconSet showValue="0">
        <cfvo type="percent" val="0"/>
        <cfvo type="num" val="1"/>
        <cfvo type="num" val="1" gte="0"/>
      </iconSet>
    </cfRule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1573</v>
      </c>
      <c r="E3" s="186" t="s">
        <v>1574</v>
      </c>
      <c r="F3" s="186" t="s">
        <v>1575</v>
      </c>
      <c r="G3" s="186" t="s">
        <v>1576</v>
      </c>
      <c r="H3" s="186" t="s">
        <v>1577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1579</v>
      </c>
      <c r="D13" s="187">
        <v>9049</v>
      </c>
      <c r="E13" s="188">
        <v>46044</v>
      </c>
      <c r="F13" s="190" t="s">
        <v>1580</v>
      </c>
      <c r="G13" s="187" t="s">
        <v>1581</v>
      </c>
      <c r="H13" s="187"/>
    </row>
    <row r="14" spans="3:8">
      <c r="C14" s="187" t="s">
        <v>1579</v>
      </c>
      <c r="D14" s="187">
        <v>9044</v>
      </c>
      <c r="E14" s="188">
        <v>46044</v>
      </c>
      <c r="F14" s="190" t="s">
        <v>1582</v>
      </c>
      <c r="G14" s="187" t="s">
        <v>1583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1586</v>
      </c>
      <c r="C4" s="191" t="s">
        <v>1587</v>
      </c>
      <c r="D4" s="191" t="s">
        <v>1588</v>
      </c>
      <c r="E4" s="191" t="s">
        <v>1589</v>
      </c>
      <c r="F4" s="191" t="s">
        <v>548</v>
      </c>
      <c r="G4" s="191" t="s">
        <v>1590</v>
      </c>
    </row>
    <row r="5" spans="2:7">
      <c r="B5" s="192" t="s">
        <v>1591</v>
      </c>
      <c r="C5" s="192">
        <v>309525</v>
      </c>
      <c r="D5" s="192" t="s">
        <v>1592</v>
      </c>
      <c r="E5" s="192" t="s">
        <v>249</v>
      </c>
      <c r="F5" s="192" t="s">
        <v>1593</v>
      </c>
      <c r="G5" s="193">
        <v>46296</v>
      </c>
    </row>
    <row r="6" spans="2:7">
      <c r="B6" s="192" t="s">
        <v>1594</v>
      </c>
      <c r="C6" s="192">
        <v>257410</v>
      </c>
      <c r="D6" s="192" t="s">
        <v>1595</v>
      </c>
      <c r="E6" s="192" t="s">
        <v>249</v>
      </c>
      <c r="F6" s="192" t="s">
        <v>1593</v>
      </c>
      <c r="G6" s="193"/>
    </row>
    <row r="7" spans="2:7">
      <c r="B7" s="192" t="s">
        <v>1260</v>
      </c>
      <c r="C7" s="192">
        <v>256875</v>
      </c>
      <c r="D7" s="192" t="s">
        <v>1596</v>
      </c>
      <c r="E7" s="192" t="s">
        <v>249</v>
      </c>
      <c r="F7" s="192" t="s">
        <v>1593</v>
      </c>
      <c r="G7" s="193">
        <v>46296</v>
      </c>
    </row>
    <row r="8" spans="2:7">
      <c r="B8" s="192" t="s">
        <v>1597</v>
      </c>
      <c r="C8" s="192">
        <v>257278</v>
      </c>
      <c r="D8" s="192" t="s">
        <v>1598</v>
      </c>
      <c r="E8" s="192" t="s">
        <v>240</v>
      </c>
      <c r="F8" s="192" t="s">
        <v>1599</v>
      </c>
      <c r="G8" s="193">
        <v>46235</v>
      </c>
    </row>
    <row r="9" spans="2:7">
      <c r="B9" s="192" t="s">
        <v>1600</v>
      </c>
      <c r="C9" s="192">
        <v>257033</v>
      </c>
      <c r="D9" s="192" t="s">
        <v>1601</v>
      </c>
      <c r="E9" s="192" t="s">
        <v>240</v>
      </c>
      <c r="F9" s="192" t="s">
        <v>565</v>
      </c>
      <c r="G9" s="192" t="s">
        <v>1602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1604</v>
      </c>
      <c r="B2" s="91" t="s">
        <v>1605</v>
      </c>
      <c r="C2" s="91" t="s">
        <v>7</v>
      </c>
      <c r="D2" s="92" t="s">
        <v>1176</v>
      </c>
      <c r="E2" s="92" t="s">
        <v>548</v>
      </c>
      <c r="F2" s="92" t="s">
        <v>1606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1607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1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 t="str">
        <f ca="1">_xlfn.XLOOKUP(G182&amp;$V$2,BS_CONTROLE[CHAVE],BS_CONTROLE[Quantidade_11],"-")</f>
        <v>-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2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1608</v>
      </c>
      <c r="D5" s="247"/>
      <c r="E5" s="247"/>
      <c r="F5" s="247"/>
      <c r="G5" s="247"/>
      <c r="H5" s="247"/>
      <c r="I5" s="247"/>
      <c r="J5" s="248"/>
      <c r="K5" s="249" t="s">
        <v>1609</v>
      </c>
      <c r="L5" s="250"/>
      <c r="M5" s="250"/>
      <c r="N5" s="250"/>
      <c r="O5" s="251" t="s">
        <v>1610</v>
      </c>
      <c r="P5" s="252"/>
      <c r="Q5" s="253"/>
    </row>
    <row r="6" spans="1:17" s="81" customFormat="1" ht="15.75" customHeight="1">
      <c r="A6" s="75" t="s">
        <v>1606</v>
      </c>
      <c r="B6" s="82" t="s">
        <v>1605</v>
      </c>
      <c r="C6" s="83" t="s">
        <v>1176</v>
      </c>
      <c r="D6" s="84" t="s">
        <v>1177</v>
      </c>
      <c r="E6" s="83" t="s">
        <v>1611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1612</v>
      </c>
      <c r="M6" s="116" t="s">
        <v>29</v>
      </c>
      <c r="N6" s="117" t="s">
        <v>1171</v>
      </c>
      <c r="O6" s="165" t="s">
        <v>1214</v>
      </c>
      <c r="P6" s="128"/>
      <c r="Q6" s="139" t="s">
        <v>1613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1614</v>
      </c>
      <c r="C2" s="83" t="s">
        <v>1161</v>
      </c>
      <c r="D2" s="83" t="s">
        <v>1163</v>
      </c>
      <c r="E2" s="83" t="s">
        <v>1615</v>
      </c>
      <c r="F2" s="83" t="s">
        <v>1616</v>
      </c>
      <c r="G2" s="83" t="s">
        <v>1617</v>
      </c>
      <c r="H2" s="83" t="s">
        <v>1618</v>
      </c>
      <c r="I2" s="83" t="s">
        <v>1619</v>
      </c>
      <c r="J2" s="83" t="s">
        <v>1620</v>
      </c>
      <c r="K2" s="109" t="s">
        <v>1621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2026-03-12T22:39:33Z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