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94" documentId="8_{B6337239-1A00-434D-AAD0-422EA1FEB5AE}" xr6:coauthVersionLast="47" xr6:coauthVersionMax="47" xr10:uidLastSave="{7CC52131-8252-4FFC-8D57-0A687A1E6DC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<sst xmlns="http://schemas.openxmlformats.org/spreadsheetml/2006/main" count="7466" uniqueCount="1873">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</sst>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J373" activePane="bottomRight" state="frozen"/>
      <selection pane="bottomRight" activeCell="BJ383" sqref="AJ383:BJ3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0.67222222222222228</v>
      </c>
      <c r="AT373" s="237">
        <v>0.68611111111111112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1.388888888888884E-2</v>
      </c>
      <c r="AZ373" s="13"/>
      <c r="BA373" s="342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8.3333333333333037E-2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1783</v>
      </c>
      <c r="BK375" s="325" t="s">
        <v>1784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1785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1786</v>
      </c>
      <c r="BK376" s="325" t="s">
        <v>1786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1787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1788</v>
      </c>
      <c r="BK377" s="16" t="s">
        <v>1789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1790</v>
      </c>
      <c r="BK380" s="16" t="s">
        <v>1791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1792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1792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1793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1794</v>
      </c>
      <c r="BK383" s="16" t="s">
        <v>1795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1796</v>
      </c>
      <c r="N384" s="199" t="s">
        <v>1797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1798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1799</v>
      </c>
      <c r="BK384" s="325" t="s">
        <v>1799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1800</v>
      </c>
      <c r="W385" s="327" t="s">
        <v>1801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1802</v>
      </c>
      <c r="BK385" s="16" t="s">
        <v>1803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1804</v>
      </c>
      <c r="BK386" s="325" t="s">
        <v>1805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1806</v>
      </c>
      <c r="BK389" s="325" t="s">
        <v>1806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1807</v>
      </c>
      <c r="BK390" s="325" t="s">
        <v>1807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1808</v>
      </c>
      <c r="X399" s="51" t="s">
        <v>972</v>
      </c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1809</v>
      </c>
      <c r="N401" s="199" t="s">
        <v>1810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1811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1811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1812</v>
      </c>
      <c r="X409" s="51" t="s">
        <v>972</v>
      </c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1813</v>
      </c>
      <c r="N411" s="199" t="s">
        <v>1814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1815</v>
      </c>
      <c r="X411" s="51" t="s">
        <v>972</v>
      </c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1816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1817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1818</v>
      </c>
      <c r="N420" s="199" t="s">
        <v>1819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1816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1821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Y370:Y444 V369:X416 X418 X420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Y369:Y444 X370:X416 X418 X420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1822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1823</v>
      </c>
      <c r="E3" s="311" t="s">
        <v>1824</v>
      </c>
      <c r="F3" s="311" t="s">
        <v>1825</v>
      </c>
      <c r="G3" s="311" t="s">
        <v>1826</v>
      </c>
      <c r="H3" s="311" t="s">
        <v>1827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1828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1829</v>
      </c>
      <c r="G10" s="312" t="s">
        <v>1830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1831</v>
      </c>
      <c r="G11" s="312" t="s">
        <v>1832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1833</v>
      </c>
      <c r="G12" s="312" t="s">
        <v>1832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E3006" sqref="E300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1834</v>
      </c>
      <c r="W1" s="395"/>
      <c r="X1" s="395"/>
      <c r="Y1" s="103"/>
    </row>
    <row r="2" spans="1:25" s="100" customFormat="1" ht="11.25" customHeight="1">
      <c r="A2" s="104" t="s">
        <v>1835</v>
      </c>
      <c r="B2" s="104" t="s">
        <v>1836</v>
      </c>
      <c r="C2" s="104" t="s">
        <v>605</v>
      </c>
      <c r="D2" s="105" t="s">
        <v>1177</v>
      </c>
      <c r="E2" s="105" t="s">
        <v>1178</v>
      </c>
      <c r="F2" s="105" t="s">
        <v>1837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1838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IF(FN_MC!Y399="","*",FN_MC!Y399)</f>
        <v>*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>
      <c r="A398" s="108" t="str">
        <f>IF(FN_MC!Y401="","*",FN_MC!Y401)</f>
        <v>*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*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IF(FN_MC!Y409="","*",FN_MC!Y409)</f>
        <v>*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IF(FN_MC!Y411="","*",FN_MC!Y411)</f>
        <v>*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1894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37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126</v>
      </c>
      <c r="W426" s="111">
        <f ca="1">_xlfn.XLOOKUP(G426&amp;$W$2,BS_CONTROLE[CHAVE],BS_CONTROLE[Quantidade_11],"-")</f>
        <v>300</v>
      </c>
      <c r="X426" s="111">
        <f ca="1">_xlfn.XLOOKUP(G426&amp;$X$2,BS_CONTROLE[CHAVE],BS_CONTROLE[Quantidade_11],"-")</f>
        <v>179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1839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1840</v>
      </c>
      <c r="C2" s="95" t="s">
        <v>1162</v>
      </c>
      <c r="D2" s="95" t="s">
        <v>1164</v>
      </c>
      <c r="E2" s="95" t="s">
        <v>1841</v>
      </c>
      <c r="F2" s="95" t="s">
        <v>1842</v>
      </c>
      <c r="G2" s="95" t="s">
        <v>1843</v>
      </c>
      <c r="H2" s="95" t="s">
        <v>1844</v>
      </c>
      <c r="I2" s="95" t="s">
        <v>1845</v>
      </c>
      <c r="J2" s="95" t="s">
        <v>1846</v>
      </c>
      <c r="K2" s="130" t="s">
        <v>1847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1848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1849</v>
      </c>
      <c r="C4" s="316" t="s">
        <v>1850</v>
      </c>
      <c r="D4" s="316" t="s">
        <v>1851</v>
      </c>
      <c r="E4" s="316" t="s">
        <v>1852</v>
      </c>
      <c r="F4" s="316" t="s">
        <v>7</v>
      </c>
      <c r="G4" s="316" t="s">
        <v>1853</v>
      </c>
      <c r="H4" s="187"/>
    </row>
    <row r="5" spans="1:8" ht="43.5">
      <c r="A5" s="187"/>
      <c r="B5" s="317" t="s">
        <v>1854</v>
      </c>
      <c r="C5" s="317">
        <v>309525</v>
      </c>
      <c r="D5" s="317" t="s">
        <v>1855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1856</v>
      </c>
      <c r="C6" s="317">
        <v>256875</v>
      </c>
      <c r="D6" s="317" t="s">
        <v>1857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1858</v>
      </c>
      <c r="C7" s="317">
        <v>257278</v>
      </c>
      <c r="D7" s="317" t="s">
        <v>1859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1860</v>
      </c>
      <c r="C8" s="317">
        <v>261794</v>
      </c>
      <c r="D8" s="317" t="s">
        <v>1861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1862</v>
      </c>
      <c r="C9" s="317">
        <v>257033</v>
      </c>
      <c r="D9" s="317" t="s">
        <v>1863</v>
      </c>
      <c r="E9" s="317" t="s">
        <v>838</v>
      </c>
      <c r="F9" s="317" t="s">
        <v>194</v>
      </c>
      <c r="G9" s="317" t="s">
        <v>1864</v>
      </c>
      <c r="H9" s="187"/>
    </row>
    <row r="10" spans="1:8" ht="43.5">
      <c r="A10" s="187"/>
      <c r="B10" s="317" t="s">
        <v>1865</v>
      </c>
      <c r="C10" s="317">
        <v>396578</v>
      </c>
      <c r="D10" s="317" t="s">
        <v>1866</v>
      </c>
      <c r="E10" s="317" t="s">
        <v>838</v>
      </c>
      <c r="F10" s="317" t="s">
        <v>194</v>
      </c>
      <c r="G10" s="317" t="s">
        <v>1864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1867</v>
      </c>
      <c r="D5" s="399"/>
      <c r="E5" s="399"/>
      <c r="F5" s="399"/>
      <c r="G5" s="399"/>
      <c r="H5" s="399"/>
      <c r="I5" s="399"/>
      <c r="J5" s="400"/>
      <c r="K5" s="401" t="s">
        <v>1868</v>
      </c>
      <c r="L5" s="402"/>
      <c r="M5" s="402"/>
      <c r="N5" s="402"/>
      <c r="O5" s="403" t="s">
        <v>1869</v>
      </c>
      <c r="P5" s="404"/>
      <c r="Q5" s="405"/>
    </row>
    <row r="6" spans="1:17" s="93" customFormat="1" ht="15.75" customHeight="1">
      <c r="A6" s="87" t="s">
        <v>1837</v>
      </c>
      <c r="B6" s="94" t="s">
        <v>1836</v>
      </c>
      <c r="C6" s="95" t="s">
        <v>1177</v>
      </c>
      <c r="D6" s="96" t="s">
        <v>1178</v>
      </c>
      <c r="E6" s="95" t="s">
        <v>1870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1871</v>
      </c>
      <c r="M6" s="138" t="s">
        <v>628</v>
      </c>
      <c r="N6" s="139" t="s">
        <v>1172</v>
      </c>
      <c r="O6" s="241" t="s">
        <v>1215</v>
      </c>
      <c r="P6" s="152"/>
      <c r="Q6" s="188" t="s">
        <v>1872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2026-01-23T21:39:54Z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