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2" documentId="8_{B6337239-1A00-434D-AAD0-422EA1FEB5AE}" xr6:coauthVersionLast="47" xr6:coauthVersionMax="47" xr10:uidLastSave="{5969DD3B-C069-48EE-BF50-FC95DA6467E7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/>
  <c r="U314" i="1"/>
  <c r="AI314" i="1"/>
  <c r="AJ314" i="1"/>
  <c r="AK314" i="1"/>
  <c r="AL314" i="1"/>
  <c r="AO314" i="1"/>
  <c r="AP314" i="1"/>
  <c r="AQ314" i="1"/>
  <c r="AY314" i="1"/>
  <c r="BB314" i="1"/>
  <c r="BC314" i="1" a="1"/>
  <c r="BC314" i="1" s="1"/>
  <c r="BD314" i="1" a="1"/>
  <c r="BD314" i="1" s="1"/>
  <c r="BE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N315" i="1"/>
  <c r="AO315" i="1"/>
  <c r="AP315" i="1"/>
  <c r="AQ315" i="1"/>
  <c r="AY315" i="1"/>
  <c r="BB315" i="1"/>
  <c r="BC315" i="1" a="1"/>
  <c r="BC315" i="1" s="1"/>
  <c r="BD315" i="1" a="1"/>
  <c r="BD315" i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/>
  <c r="R316" i="1"/>
  <c r="S316" i="1" a="1"/>
  <c r="S316" i="1"/>
  <c r="T316" i="1" a="1"/>
  <c r="T316" i="1" s="1"/>
  <c r="U316" i="1"/>
  <c r="AI316" i="1"/>
  <c r="BB316" i="1" s="1"/>
  <c r="AJ316" i="1"/>
  <c r="AK316" i="1"/>
  <c r="AL316" i="1"/>
  <c r="AN316" i="1"/>
  <c r="AO316" i="1"/>
  <c r="BD316" i="1" s="1" a="1"/>
  <c r="BD316" i="1" s="1"/>
  <c r="AP316" i="1"/>
  <c r="AQ316" i="1"/>
  <c r="AY316" i="1"/>
  <c r="BC316" i="1" a="1"/>
  <c r="BC316" i="1" s="1"/>
  <c r="BE316" i="1"/>
  <c r="BF316" i="1"/>
  <c r="BR316" i="1"/>
  <c r="BS316" i="1"/>
  <c r="A317" i="1"/>
  <c r="C317" i="1"/>
  <c r="G317" i="1"/>
  <c r="M317" i="1" a="1"/>
  <c r="M317" i="1"/>
  <c r="N317" i="1" a="1"/>
  <c r="N317" i="1" s="1"/>
  <c r="AN317" i="1" s="1"/>
  <c r="R317" i="1"/>
  <c r="S317" i="1" a="1"/>
  <c r="S317" i="1" s="1"/>
  <c r="T317" i="1" a="1"/>
  <c r="T317" i="1"/>
  <c r="U317" i="1"/>
  <c r="AI317" i="1"/>
  <c r="AJ317" i="1"/>
  <c r="AK317" i="1"/>
  <c r="AL317" i="1"/>
  <c r="AM317" i="1"/>
  <c r="AO317" i="1"/>
  <c r="AP317" i="1"/>
  <c r="AQ317" i="1"/>
  <c r="AY317" i="1"/>
  <c r="BB317" i="1"/>
  <c r="BC317" i="1" a="1"/>
  <c r="BC317" i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N318" i="1"/>
  <c r="AO318" i="1"/>
  <c r="AP318" i="1"/>
  <c r="AQ318" i="1"/>
  <c r="AY318" i="1"/>
  <c r="BB318" i="1"/>
  <c r="BC318" i="1" a="1"/>
  <c r="BC318" i="1" s="1"/>
  <c r="BD318" i="1" a="1"/>
  <c r="BD318" i="1"/>
  <c r="BE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/>
  <c r="R319" i="1"/>
  <c r="S319" i="1" a="1"/>
  <c r="S319" i="1"/>
  <c r="T319" i="1" a="1"/>
  <c r="T319" i="1" s="1"/>
  <c r="U319" i="1"/>
  <c r="AI319" i="1"/>
  <c r="BB319" i="1" s="1"/>
  <c r="AJ319" i="1"/>
  <c r="AK319" i="1"/>
  <c r="AL319" i="1"/>
  <c r="AN319" i="1"/>
  <c r="AO319" i="1"/>
  <c r="BD319" i="1" s="1" a="1"/>
  <c r="BD319" i="1" s="1"/>
  <c r="AP319" i="1"/>
  <c r="AQ319" i="1"/>
  <c r="AY319" i="1"/>
  <c r="BC319" i="1" a="1"/>
  <c r="BC319" i="1" s="1"/>
  <c r="BE319" i="1"/>
  <c r="BF319" i="1"/>
  <c r="BR319" i="1"/>
  <c r="BS319" i="1"/>
  <c r="A320" i="1"/>
  <c r="C320" i="1"/>
  <c r="G320" i="1"/>
  <c r="M320" i="1" a="1"/>
  <c r="M320" i="1"/>
  <c r="N320" i="1" a="1"/>
  <c r="N320" i="1" s="1"/>
  <c r="AN320" i="1" s="1"/>
  <c r="R320" i="1"/>
  <c r="S320" i="1" a="1"/>
  <c r="S320" i="1" s="1"/>
  <c r="T320" i="1" a="1"/>
  <c r="T320" i="1"/>
  <c r="U320" i="1"/>
  <c r="AI320" i="1"/>
  <c r="AJ320" i="1"/>
  <c r="AK320" i="1"/>
  <c r="AL320" i="1"/>
  <c r="AM320" i="1"/>
  <c r="AO320" i="1"/>
  <c r="AP320" i="1"/>
  <c r="AQ320" i="1"/>
  <c r="AY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/>
  <c r="R321" i="1"/>
  <c r="S321" i="1" a="1"/>
  <c r="S321" i="1" s="1"/>
  <c r="T321" i="1" a="1"/>
  <c r="T321" i="1"/>
  <c r="U321" i="1"/>
  <c r="AI321" i="1"/>
  <c r="AJ321" i="1"/>
  <c r="AK321" i="1"/>
  <c r="AL321" i="1"/>
  <c r="AN321" i="1"/>
  <c r="AO321" i="1"/>
  <c r="AP321" i="1"/>
  <c r="AQ321" i="1"/>
  <c r="AY321" i="1"/>
  <c r="BB321" i="1"/>
  <c r="BC321" i="1" a="1"/>
  <c r="BC321" i="1" s="1"/>
  <c r="BD321" i="1" a="1"/>
  <c r="BD321" i="1" s="1"/>
  <c r="BE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/>
  <c r="R322" i="1"/>
  <c r="S322" i="1" a="1"/>
  <c r="S322" i="1"/>
  <c r="T322" i="1" a="1"/>
  <c r="T322" i="1" s="1"/>
  <c r="U322" i="1"/>
  <c r="AI322" i="1"/>
  <c r="BB322" i="1" s="1"/>
  <c r="AJ322" i="1"/>
  <c r="AK322" i="1"/>
  <c r="AL322" i="1"/>
  <c r="AN322" i="1"/>
  <c r="AO322" i="1"/>
  <c r="BD322" i="1" s="1" a="1"/>
  <c r="BD322" i="1" s="1"/>
  <c r="AP322" i="1"/>
  <c r="AQ322" i="1"/>
  <c r="AY322" i="1"/>
  <c r="BC322" i="1" a="1"/>
  <c r="BC322" i="1" s="1"/>
  <c r="BE322" i="1"/>
  <c r="BF322" i="1"/>
  <c r="BR322" i="1"/>
  <c r="BS322" i="1"/>
  <c r="A323" i="1"/>
  <c r="C323" i="1"/>
  <c r="G323" i="1"/>
  <c r="M323" i="1" a="1"/>
  <c r="M323" i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AY323" i="1"/>
  <c r="BC323" i="1" a="1"/>
  <c r="BC323" i="1"/>
  <c r="BE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/>
  <c r="U324" i="1"/>
  <c r="AI324" i="1"/>
  <c r="AJ324" i="1"/>
  <c r="AK324" i="1"/>
  <c r="AL324" i="1"/>
  <c r="AO324" i="1"/>
  <c r="AP324" i="1"/>
  <c r="AQ324" i="1"/>
  <c r="AY324" i="1"/>
  <c r="BB324" i="1"/>
  <c r="BC324" i="1" a="1"/>
  <c r="BC324" i="1" s="1"/>
  <c r="BD324" i="1" a="1"/>
  <c r="BD324" i="1" s="1"/>
  <c r="BE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/>
  <c r="R325" i="1"/>
  <c r="S325" i="1" a="1"/>
  <c r="S325" i="1"/>
  <c r="T325" i="1" a="1"/>
  <c r="T325" i="1" s="1"/>
  <c r="U325" i="1"/>
  <c r="AI325" i="1"/>
  <c r="BB325" i="1" s="1"/>
  <c r="AJ325" i="1"/>
  <c r="AK325" i="1"/>
  <c r="AL325" i="1"/>
  <c r="AN325" i="1"/>
  <c r="AO325" i="1"/>
  <c r="BD325" i="1" s="1" a="1"/>
  <c r="BD325" i="1" s="1"/>
  <c r="AP325" i="1"/>
  <c r="AQ325" i="1"/>
  <c r="AY325" i="1"/>
  <c r="BC325" i="1" a="1"/>
  <c r="BC325" i="1" s="1"/>
  <c r="BE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AY326" i="1"/>
  <c r="BC326" i="1" a="1"/>
  <c r="BC326" i="1"/>
  <c r="BE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AY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D326" i="12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E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AY329" i="1"/>
  <c r="BC329" i="1" a="1"/>
  <c r="BC329" i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AJ330" i="1"/>
  <c r="AK330" i="1"/>
  <c r="AL330" i="1"/>
  <c r="AM330" i="1"/>
  <c r="AO330" i="1"/>
  <c r="AP330" i="1"/>
  <c r="AQ330" i="1"/>
  <c r="AY330" i="1"/>
  <c r="BB330" i="1"/>
  <c r="BC330" i="1" a="1"/>
  <c r="BC330" i="1" s="1"/>
  <c r="BD330" i="1" a="1"/>
  <c r="BD330" i="1" s="1"/>
  <c r="BE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/>
  <c r="R331" i="1"/>
  <c r="S331" i="1" a="1"/>
  <c r="S331" i="1"/>
  <c r="T331" i="1" a="1"/>
  <c r="T331" i="1" s="1"/>
  <c r="U331" i="1"/>
  <c r="AI331" i="1"/>
  <c r="BB331" i="1" s="1"/>
  <c r="AJ331" i="1"/>
  <c r="AK331" i="1"/>
  <c r="AL331" i="1"/>
  <c r="AN331" i="1"/>
  <c r="AO331" i="1"/>
  <c r="BD331" i="1" s="1" a="1"/>
  <c r="AP331" i="1"/>
  <c r="AQ331" i="1"/>
  <c r="AY331" i="1"/>
  <c r="BC331" i="1" a="1"/>
  <c r="BC331" i="1" s="1"/>
  <c r="BD331" i="1"/>
  <c r="BE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AY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AY333" i="1"/>
  <c r="BB333" i="1"/>
  <c r="BC333" i="1" a="1"/>
  <c r="BC333" i="1" s="1"/>
  <c r="BD333" i="1" a="1"/>
  <c r="BD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S334" i="1" a="1"/>
  <c r="S334" i="1" s="1"/>
  <c r="D332" i="12" s="1"/>
  <c r="T334" i="1" a="1"/>
  <c r="T334" i="1" s="1"/>
  <c r="U334" i="1"/>
  <c r="AI334" i="1"/>
  <c r="BB334" i="1" s="1"/>
  <c r="AJ334" i="1"/>
  <c r="AK334" i="1"/>
  <c r="AL334" i="1"/>
  <c r="AO334" i="1"/>
  <c r="BD334" i="1" s="1" a="1"/>
  <c r="AP334" i="1"/>
  <c r="AQ334" i="1"/>
  <c r="AY334" i="1"/>
  <c r="BC334" i="1" a="1"/>
  <c r="BC334" i="1" s="1"/>
  <c r="BD334" i="1"/>
  <c r="BE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AJ335" i="1"/>
  <c r="AK335" i="1"/>
  <c r="AL335" i="1"/>
  <c r="AO335" i="1"/>
  <c r="BE335" i="1" s="1"/>
  <c r="AP335" i="1"/>
  <c r="AQ335" i="1"/>
  <c r="AY335" i="1"/>
  <c r="BB335" i="1"/>
  <c r="BC335" i="1" a="1"/>
  <c r="BC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E334" i="12" s="1"/>
  <c r="U336" i="1"/>
  <c r="AI336" i="1"/>
  <c r="AJ336" i="1"/>
  <c r="AK336" i="1"/>
  <c r="AL336" i="1"/>
  <c r="AO336" i="1"/>
  <c r="BE336" i="1" s="1"/>
  <c r="AP336" i="1"/>
  <c r="AQ336" i="1"/>
  <c r="AY336" i="1"/>
  <c r="BB336" i="1"/>
  <c r="BC336" i="1" a="1"/>
  <c r="BC336" i="1" s="1"/>
  <c r="BD336" i="1" a="1"/>
  <c r="BD336" i="1" s="1"/>
  <c r="BF336" i="1"/>
  <c r="BR336" i="1"/>
  <c r="BS336" i="1"/>
  <c r="A337" i="1"/>
  <c r="C337" i="1"/>
  <c r="G337" i="1"/>
  <c r="M337" i="1" a="1"/>
  <c r="M337" i="1" s="1"/>
  <c r="N337" i="1" a="1"/>
  <c r="N337" i="1"/>
  <c r="AN337" i="1" s="1"/>
  <c r="R337" i="1"/>
  <c r="S337" i="1" a="1"/>
  <c r="S337" i="1"/>
  <c r="T337" i="1" a="1"/>
  <c r="T337" i="1" s="1"/>
  <c r="U337" i="1"/>
  <c r="AI337" i="1"/>
  <c r="BB337" i="1" s="1"/>
  <c r="AJ337" i="1"/>
  <c r="AK337" i="1"/>
  <c r="AL337" i="1"/>
  <c r="AO337" i="1"/>
  <c r="BD337" i="1" s="1" a="1"/>
  <c r="AP337" i="1"/>
  <c r="AQ337" i="1"/>
  <c r="AY337" i="1"/>
  <c r="BC337" i="1" a="1"/>
  <c r="BC337" i="1" s="1"/>
  <c r="BD337" i="1"/>
  <c r="BE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AJ338" i="1"/>
  <c r="AK338" i="1"/>
  <c r="AL338" i="1"/>
  <c r="AO338" i="1"/>
  <c r="AP338" i="1"/>
  <c r="AQ338" i="1"/>
  <c r="AY338" i="1"/>
  <c r="BB338" i="1"/>
  <c r="BC338" i="1" a="1"/>
  <c r="BC338" i="1" s="1"/>
  <c r="BD338" i="1" a="1"/>
  <c r="BD338" i="1" s="1"/>
  <c r="BE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M339" i="1"/>
  <c r="AO339" i="1"/>
  <c r="BD339" i="1" s="1" a="1"/>
  <c r="BD339" i="1" s="1"/>
  <c r="AP339" i="1"/>
  <c r="AQ339" i="1"/>
  <c r="AY339" i="1"/>
  <c r="BC339" i="1" a="1"/>
  <c r="BC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/>
  <c r="U341" i="1"/>
  <c r="AI341" i="1"/>
  <c r="AJ341" i="1"/>
  <c r="AK341" i="1"/>
  <c r="AL341" i="1"/>
  <c r="AO341" i="1"/>
  <c r="BE341" i="1" s="1"/>
  <c r="AP341" i="1"/>
  <c r="AQ341" i="1"/>
  <c r="AY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/>
  <c r="U343" i="1"/>
  <c r="AI343" i="1"/>
  <c r="AJ343" i="1"/>
  <c r="AK343" i="1"/>
  <c r="AL343" i="1"/>
  <c r="AO343" i="1"/>
  <c r="BD343" i="1" s="1" a="1"/>
  <c r="BD343" i="1" s="1"/>
  <c r="AP343" i="1"/>
  <c r="AQ343" i="1"/>
  <c r="AY343" i="1"/>
  <c r="BB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AN344" i="1" s="1"/>
  <c r="R344" i="1"/>
  <c r="S344" i="1" a="1"/>
  <c r="S344" i="1"/>
  <c r="T344" i="1" a="1"/>
  <c r="T344" i="1" s="1"/>
  <c r="E342" i="12" s="1"/>
  <c r="U344" i="1"/>
  <c r="AI344" i="1"/>
  <c r="AJ344" i="1"/>
  <c r="AK344" i="1"/>
  <c r="AL344" i="1"/>
  <c r="AO344" i="1"/>
  <c r="BE344" i="1" s="1"/>
  <c r="AP344" i="1"/>
  <c r="AQ344" i="1"/>
  <c r="AY344" i="1"/>
  <c r="BB344" i="1"/>
  <c r="BC344" i="1" a="1"/>
  <c r="BC344" i="1" s="1"/>
  <c r="BD344" i="1" a="1"/>
  <c r="BD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AN345" i="1" s="1"/>
  <c r="R345" i="1"/>
  <c r="S345" i="1" a="1"/>
  <c r="S345" i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AY346" i="1"/>
  <c r="BC346" i="1" a="1"/>
  <c r="BC346" i="1" s="1"/>
  <c r="BD346" i="1" a="1"/>
  <c r="BD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AP347" i="1"/>
  <c r="AQ347" i="1"/>
  <c r="AY347" i="1"/>
  <c r="BC347" i="1" a="1"/>
  <c r="BC347" i="1" s="1"/>
  <c r="BD347" i="1" a="1"/>
  <c r="BD347" i="1" s="1"/>
  <c r="BE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E347" i="12" s="1"/>
  <c r="U349" i="1"/>
  <c r="AI349" i="1"/>
  <c r="AJ349" i="1"/>
  <c r="AK349" i="1"/>
  <c r="AL349" i="1"/>
  <c r="AO349" i="1"/>
  <c r="AP349" i="1"/>
  <c r="AQ349" i="1"/>
  <c r="AY349" i="1"/>
  <c r="BB349" i="1"/>
  <c r="BC349" i="1" a="1"/>
  <c r="BC349" i="1" s="1"/>
  <c r="BD349" i="1" a="1"/>
  <c r="BD349" i="1" s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AJ350" i="1"/>
  <c r="AK350" i="1"/>
  <c r="AL350" i="1"/>
  <c r="AO350" i="1"/>
  <c r="BE350" i="1" s="1"/>
  <c r="AP350" i="1"/>
  <c r="AQ350" i="1"/>
  <c r="AY350" i="1"/>
  <c r="BB350" i="1"/>
  <c r="BC350" i="1" a="1"/>
  <c r="BC350" i="1" s="1"/>
  <c r="BD350" i="1" a="1"/>
  <c r="BD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E350" i="12" s="1"/>
  <c r="U352" i="1"/>
  <c r="AI352" i="1"/>
  <c r="BB352" i="1" s="1"/>
  <c r="AJ352" i="1"/>
  <c r="AK352" i="1"/>
  <c r="AL352" i="1"/>
  <c r="AO352" i="1"/>
  <c r="AP352" i="1"/>
  <c r="AQ352" i="1"/>
  <c r="AY352" i="1"/>
  <c r="BC352" i="1" a="1"/>
  <c r="BC352" i="1" s="1"/>
  <c r="BD352" i="1" a="1"/>
  <c r="BD352" i="1" s="1"/>
  <c r="BE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BE353" i="1" s="1"/>
  <c r="AP353" i="1"/>
  <c r="AQ353" i="1"/>
  <c r="AY353" i="1"/>
  <c r="BB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D359" i="1" a="1"/>
  <c r="BD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T361" i="1" a="1"/>
  <c r="T361" i="1" s="1"/>
  <c r="E359" i="12" s="1"/>
  <c r="U361" i="1"/>
  <c r="AI361" i="1"/>
  <c r="BB361" i="1" s="1"/>
  <c r="AJ361" i="1"/>
  <c r="AK361" i="1"/>
  <c r="AL361" i="1"/>
  <c r="AO361" i="1"/>
  <c r="BE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R9" i="1" s="1"/>
  <c r="BC9" i="1" a="1"/>
  <c r="BC9" i="1" s="1"/>
  <c r="BF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R10" i="1" s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R13" i="1" s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A16" i="1"/>
  <c r="C16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AY16" i="1"/>
  <c r="BR16" i="1" s="1"/>
  <c r="BC16" i="1" a="1"/>
  <c r="BC16" i="1" s="1"/>
  <c r="BF16" i="1"/>
  <c r="BS16" i="1"/>
  <c r="BT16" i="1"/>
  <c r="A17" i="1"/>
  <c r="C17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BE23" i="1"/>
  <c r="M25" i="11"/>
  <c r="AQ23" i="1"/>
  <c r="AY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AY24" i="1"/>
  <c r="BR24" i="1" s="1"/>
  <c r="BC24" i="1" a="1"/>
  <c r="BC24" i="1" s="1"/>
  <c r="BF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2" i="12"/>
  <c r="L343" i="12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L324" i="12"/>
  <c r="D331" i="12"/>
  <c r="L333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6" i="12"/>
  <c r="L329" i="12"/>
  <c r="K329" i="12"/>
  <c r="K276" i="12"/>
  <c r="L302" i="12"/>
  <c r="K302" i="12"/>
  <c r="L301" i="12"/>
  <c r="K301" i="12"/>
  <c r="L300" i="12"/>
  <c r="K300" i="12"/>
  <c r="L299" i="12"/>
  <c r="K298" i="12"/>
  <c r="K297" i="12"/>
  <c r="K295" i="12"/>
  <c r="K296" i="12"/>
  <c r="K293" i="12"/>
  <c r="L303" i="12"/>
  <c r="K303" i="12"/>
  <c r="L288" i="12"/>
  <c r="K287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5" i="11"/>
  <c r="M15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K269" i="11"/>
  <c r="M269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8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340" i="1" l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D335" i="1" a="1"/>
  <c r="BD335" i="1" s="1"/>
  <c r="BD358" i="1" a="1"/>
  <c r="BD358" i="1" s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D361" i="1" a="1"/>
  <c r="BD361" i="1" s="1"/>
  <c r="BE364" i="1"/>
  <c r="BD371" i="1" a="1"/>
  <c r="BD371" i="1" s="1"/>
  <c r="BD363" i="1" a="1"/>
  <c r="BD363" i="1" s="1"/>
  <c r="BD377" i="1" a="1"/>
  <c r="BD377" i="1" s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BD369" i="1" a="1"/>
  <c r="BD369" i="1" s="1"/>
  <c r="BD374" i="1" a="1"/>
  <c r="BD374" i="1" s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D385" i="1" a="1"/>
  <c r="BD385" i="1" s="1"/>
  <c r="BE260" i="1"/>
  <c r="BE383" i="1"/>
  <c r="BE376" i="1"/>
  <c r="BE373" i="1"/>
  <c r="BD370" i="1" a="1"/>
  <c r="BD370" i="1" s="1"/>
  <c r="BD368" i="1" a="1"/>
  <c r="BD368" i="1" s="1"/>
  <c r="BD389" i="1" a="1"/>
  <c r="BD389" i="1" s="1"/>
  <c r="BE400" i="1"/>
  <c r="BE388" i="1"/>
  <c r="BD392" i="1" a="1"/>
  <c r="BD392" i="1" s="1"/>
  <c r="BE387" i="1"/>
  <c r="BE379" i="1"/>
  <c r="BD401" i="1" a="1"/>
  <c r="BD401" i="1" s="1"/>
  <c r="BD398" i="1" a="1"/>
  <c r="BD398" i="1" s="1"/>
  <c r="BE409" i="1"/>
  <c r="AN374" i="1"/>
  <c r="L372" i="12"/>
  <c r="AN371" i="1"/>
  <c r="L369" i="12"/>
  <c r="L367" i="12"/>
  <c r="AN369" i="1"/>
  <c r="BD386" i="1" a="1"/>
  <c r="BD386" i="1" s="1"/>
  <c r="BE375" i="1"/>
  <c r="BD367" i="1" a="1"/>
  <c r="BD367" i="1" s="1"/>
  <c r="BE367" i="1"/>
  <c r="BE397" i="1"/>
  <c r="BD391" i="1" a="1"/>
  <c r="BD391" i="1" s="1"/>
  <c r="BE384" i="1"/>
  <c r="BD382" i="1" a="1"/>
  <c r="BD382" i="1" s="1"/>
  <c r="BE378" i="1"/>
  <c r="BE372" i="1"/>
  <c r="BD365" i="1" a="1"/>
  <c r="BD365" i="1" s="1"/>
  <c r="BE427" i="1"/>
  <c r="BD421" i="1" a="1"/>
  <c r="BD421" i="1" s="1"/>
  <c r="BE403" i="1"/>
  <c r="BE402" i="1"/>
  <c r="BD418" i="1" a="1"/>
  <c r="BD418" i="1" s="1"/>
  <c r="BD407" i="1" a="1"/>
  <c r="BD407" i="1" s="1"/>
  <c r="BD404" i="1" a="1"/>
  <c r="BD404" i="1" s="1"/>
  <c r="BD431" i="1" a="1"/>
  <c r="BD431" i="1" s="1"/>
  <c r="BE425" i="1"/>
  <c r="BD416" i="1" a="1"/>
  <c r="BD416" i="1" s="1"/>
  <c r="BD412" i="1" a="1"/>
  <c r="BD412" i="1" s="1"/>
  <c r="BE406" i="1"/>
  <c r="BE399" i="1"/>
  <c r="AJ21" i="1"/>
  <c r="BE430" i="1"/>
  <c r="BD422" i="1" a="1"/>
  <c r="BD422" i="1" s="1"/>
  <c r="BE420" i="1"/>
  <c r="BD413" i="1" a="1"/>
  <c r="BD413" i="1" s="1"/>
  <c r="BD410" i="1" a="1"/>
  <c r="BD410" i="1" s="1"/>
  <c r="BE396" i="1"/>
  <c r="BD395" i="1" a="1"/>
  <c r="BD395" i="1" s="1"/>
  <c r="BE390" i="1"/>
  <c r="BE381" i="1"/>
  <c r="BD415" i="1" a="1"/>
  <c r="BD415" i="1" s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D428" i="1" a="1"/>
  <c r="BD428" i="1" s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BD424" i="1" a="1"/>
  <c r="BD424" i="1" s="1"/>
  <c r="K134" i="12"/>
  <c r="BD437" i="1" a="1"/>
  <c r="BD437" i="1" s="1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D434" i="1" a="1"/>
  <c r="BD434" i="1" s="1"/>
  <c r="BD440" i="1" a="1"/>
  <c r="BD440" i="1" s="1"/>
  <c r="BE438" i="1"/>
  <c r="BD439" i="1" a="1"/>
  <c r="BD439" i="1" s="1"/>
  <c r="AN434" i="1"/>
  <c r="L412" i="12"/>
  <c r="C414" i="11"/>
  <c r="D412" i="12"/>
  <c r="BE435" i="1"/>
  <c r="G82" i="11"/>
  <c r="L71" i="12"/>
  <c r="BD446" i="1" a="1"/>
  <c r="BD446" i="1" s="1"/>
  <c r="G57" i="11"/>
  <c r="L58" i="12"/>
  <c r="L31" i="12"/>
  <c r="BD205" i="1" a="1"/>
  <c r="BD205" i="1" s="1"/>
  <c r="K53" i="12"/>
  <c r="G60" i="11"/>
  <c r="L61" i="12"/>
  <c r="K56" i="12"/>
  <c r="BE183" i="1"/>
  <c r="K80" i="12"/>
  <c r="BE169" i="1"/>
  <c r="BD443" i="1" a="1"/>
  <c r="BD443" i="1" s="1"/>
  <c r="BD283" i="1" a="1"/>
  <c r="BD283" i="1" s="1"/>
  <c r="BD40" i="1" a="1"/>
  <c r="BD40" i="1" s="1"/>
  <c r="BE38" i="1"/>
  <c r="BD36" i="1" a="1"/>
  <c r="BD36" i="1" s="1"/>
  <c r="BD159" i="1" a="1"/>
  <c r="BD159" i="1" s="1"/>
  <c r="BE167" i="1"/>
  <c r="BE114" i="1"/>
  <c r="BD239" i="1" a="1"/>
  <c r="BD239" i="1" s="1"/>
  <c r="BD191" i="1" a="1"/>
  <c r="BD191" i="1" s="1"/>
  <c r="BD178" i="1" a="1"/>
  <c r="BD178" i="1" s="1"/>
  <c r="AJ6" i="1"/>
  <c r="BD101" i="1" a="1"/>
  <c r="BD101" i="1" s="1"/>
  <c r="BD172" i="1" a="1"/>
  <c r="BD172" i="1" s="1"/>
  <c r="BE166" i="1"/>
  <c r="BE448" i="1"/>
  <c r="BE445" i="1"/>
  <c r="BE223" i="1"/>
  <c r="BE450" i="1"/>
  <c r="BD447" i="1" a="1"/>
  <c r="BD447" i="1" s="1"/>
  <c r="L67" i="12"/>
  <c r="BE444" i="1"/>
  <c r="G84" i="11"/>
  <c r="BD55" i="1" a="1"/>
  <c r="BD55" i="1" s="1"/>
  <c r="BE9" i="1"/>
  <c r="BD128" i="1" a="1"/>
  <c r="BD128" i="1" s="1"/>
  <c r="BD289" i="1" a="1"/>
  <c r="BD289" i="1" s="1"/>
  <c r="BD274" i="1" a="1"/>
  <c r="BD274" i="1" s="1"/>
  <c r="BE195" i="1"/>
  <c r="BE175" i="1"/>
  <c r="BE164" i="1"/>
  <c r="BD449" i="1" a="1"/>
  <c r="BD449" i="1" s="1"/>
  <c r="AJ8" i="1"/>
  <c r="BE185" i="1"/>
  <c r="BE176" i="1"/>
  <c r="BD171" i="1" a="1"/>
  <c r="BD171" i="1" s="1"/>
  <c r="BD86" i="1" a="1"/>
  <c r="BD86" i="1" s="1"/>
  <c r="BD84" i="1" a="1"/>
  <c r="BD84" i="1" s="1"/>
  <c r="BE76" i="1"/>
  <c r="BE29" i="1"/>
  <c r="BD21" i="1" a="1"/>
  <c r="BD21" i="1" s="1"/>
  <c r="BE136" i="1"/>
  <c r="BE107" i="1"/>
  <c r="BE244" i="1"/>
  <c r="BE200" i="1"/>
  <c r="BD220" i="1" a="1"/>
  <c r="BD220" i="1" s="1"/>
  <c r="BE206" i="1"/>
  <c r="BE201" i="1"/>
  <c r="BE186" i="1"/>
  <c r="BD43" i="1" a="1"/>
  <c r="BD43" i="1" s="1"/>
  <c r="BE41" i="1"/>
  <c r="AJ10" i="1"/>
  <c r="AJ7" i="1"/>
  <c r="AJ9" i="1"/>
  <c r="BE123" i="1"/>
  <c r="BE250" i="1"/>
  <c r="BE210" i="1"/>
  <c r="BE198" i="1"/>
  <c r="BD188" i="1" a="1"/>
  <c r="BD188" i="1" s="1"/>
  <c r="AN148" i="1"/>
  <c r="L146" i="12"/>
  <c r="AM180" i="1"/>
  <c r="K178" i="12"/>
  <c r="G182" i="11"/>
  <c r="BD52" i="1" a="1"/>
  <c r="BD52" i="1" s="1"/>
  <c r="BD50" i="1" a="1"/>
  <c r="BD50" i="1" s="1"/>
  <c r="BD45" i="1" a="1"/>
  <c r="BD45" i="1" s="1"/>
  <c r="BE140" i="1"/>
  <c r="BD132" i="1" a="1"/>
  <c r="BD132" i="1" s="1"/>
  <c r="BD298" i="1" a="1"/>
  <c r="BD298" i="1" s="1"/>
  <c r="BE287" i="1"/>
  <c r="BE281" i="1"/>
  <c r="BE275" i="1"/>
  <c r="BD229" i="1" a="1"/>
  <c r="BD229" i="1" s="1"/>
  <c r="BD208" i="1" a="1"/>
  <c r="BD208" i="1" s="1"/>
  <c r="BE207" i="1"/>
  <c r="BD184" i="1" a="1"/>
  <c r="BD184" i="1" s="1"/>
  <c r="BD174" i="1" a="1"/>
  <c r="BD174" i="1" s="1"/>
  <c r="BE170" i="1"/>
  <c r="BD92" i="1" a="1"/>
  <c r="BD9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D262" i="1" a="1"/>
  <c r="BD262" i="1" s="1"/>
  <c r="BE253" i="1"/>
  <c r="BD213" i="1" a="1"/>
  <c r="BD213" i="1" s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D32" i="1" a="1"/>
  <c r="BD32" i="1" s="1"/>
  <c r="BD24" i="1" a="1"/>
  <c r="BD24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7" i="1"/>
  <c r="BD194" i="1" a="1"/>
  <c r="BD194" i="1" s="1"/>
  <c r="BE192" i="1"/>
  <c r="L53" i="12"/>
  <c r="K39" i="12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L60" i="11"/>
  <c r="N60" i="11"/>
  <c r="L62" i="11"/>
  <c r="N62" i="11"/>
  <c r="L65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L27" i="11"/>
  <c r="L22" i="11"/>
  <c r="N22" i="11"/>
  <c r="L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71" i="11" l="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<sst xmlns="http://schemas.openxmlformats.org/spreadsheetml/2006/main" count="4412" uniqueCount="1173">
  <si>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</si>
  <si>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</si>
  <si>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</si>
  <si>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</si>
  <si>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</si>
  <si>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</si>
  <si>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</si>
  <si>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</si>
  <si>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</si>
  <si>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</si>
  <si>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</si>
  <si>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</si>
  <si>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</si>
  <si>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</si>
  <si>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</si>
  <si>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</si>
  <si>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</si>
  <si>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</si>
  <si>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</si>
  <si>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</si>
  <si>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</si>
  <si>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</si>
  <si>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</si>
  <si>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</si>
  <si>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</si>
  <si>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</si>
  <si>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</si>
  <si>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</si>
  <si>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</si>
  <si>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</si>
  <si>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</si>
  <si>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</si>
  <si>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</si>
  <si>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</si>
  <si>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</si>
  <si>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</si>
  <si>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</si>
  <si>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</si>
  <si>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</si>
  <si>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</si>
  <si>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</si>
  <si>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</si>
  <si>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</si>
  <si>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</si>
  <si>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</si>
  <si>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</si>
  <si>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</si>
  <si>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</si>
  <si>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</si>
  <si>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</si>
  <si>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</si>
  <si>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</si>
  <si>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</si>
  <si>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</si>
  <si>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</si>
  <si>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</si>
  <si>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</si>
  <si>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</si>
  <si>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</si>
  <si>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</si>
  <si>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</si>
  <si>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</si>
  <si>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</si>
  <si>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</si>
  <si>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</si>
  <si>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</si>
  <si>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</si>
  <si>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</si>
  <si>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</si>
  <si>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</si>
  <si>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</si>
  <si>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</si>
  <si>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</si>
  <si>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</si>
  <si>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</si>
  <si>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</si>
  <si>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</si>
  <si>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</si>
  <si>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</si>
  <si>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</si>
  <si>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</si>
  <si>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</si>
  <si>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</si>
  <si>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</si>
  <si>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</si>
  <si>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</si>
  <si>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</si>
  <si>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</si>
  <si>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</si>
  <si>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</si>
  <si>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</si>
  <si>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</si>
  <si>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</si>
  <si>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</si>
  <si>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</si>
  <si>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</si>
  <si>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</si>
  <si>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</si>
  <si>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</si>
  <si>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</si>
  <si>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</si>
  <si>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</si>
  <si>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</si>
  <si>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</si>
  <si>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</si>
  <si>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</si>
  <si>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</si>
  <si>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</si>
  <si>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</si>
  <si>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</si>
  <si>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</si>
  <si>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</si>
  <si>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</si>
  <si>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</si>
  <si>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</si>
  <si>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</si>
  <si>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</si>
  <si>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</si>
  <si>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</si>
  <si>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</si>
  <si>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</si>
  <si>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</si>
  <si>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</si>
  <si>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</si>
  <si>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</si>
  <si>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</si>
  <si>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</si>
  <si>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</si>
  <si>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</si>
  <si>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</si>
  <si>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</si>
  <si>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</si>
  <si>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</si>
  <si>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</si>
  <si>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</si>
  <si>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</si>
  <si>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</si>
  <si>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</si>
  <si>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</si>
  <si>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</si>
  <si>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</si>
  <si>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</si>
  <si>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</si>
  <si>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</si>
  <si>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</si>
  <si>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</si>
  <si>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</si>
  <si>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</si>
  <si>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</si>
  <si>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</si>
  <si>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</si>
  <si>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</si>
  <si>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</si>
  <si>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</si>
  <si>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</si>
  <si>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</si>
  <si>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</si>
  <si>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</si>
  <si>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</si>
  <si>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</si>
  <si>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</si>
  <si>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</si>
  <si>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</si>
  <si>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</si>
  <si>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</si>
  <si>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</si>
  <si>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</si>
  <si>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</si>
  <si>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</si>
  <si>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</si>
  <si>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</si>
  <si>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</si>
  <si>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</si>
  <si>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</si>
  <si>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</si>
  <si>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</si>
  <si>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</si>
  <si>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</si>
  <si>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</si>
  <si>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</si>
  <si>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</si>
  <si>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</si>
  <si>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</si>
  <si>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</si>
  <si>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</si>
  <si>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</si>
  <si>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</si>
  <si>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</si>
  <si>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</si>
  <si>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</si>
  <si>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</si>
  <si>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</si>
  <si>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</si>
  <si>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</si>
  <si>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</si>
  <si>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</si>
  <si>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</si>
  <si>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</si>
  <si>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</si>
  <si>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</si>
  <si>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</si>
  <si>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</si>
  <si>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</si>
  <si>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</si>
  <si>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</si>
  <si>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</si>
  <si>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</si>
  <si>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</si>
  <si>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</si>
  <si>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</si>
  <si>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</si>
  <si>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</si>
  <si>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</si>
  <si>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</si>
  <si>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</si>
  <si>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</si>
  <si>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</si>
  <si>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</si>
  <si>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</si>
  <si>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</si>
  <si>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</si>
  <si>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</si>
  <si>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</si>
  <si>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</si>
  <si>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</si>
  <si>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</si>
  <si>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</si>
  <si>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</si>
  <si>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</si>
  <si>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</si>
  <si>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</si>
  <si>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</si>
  <si>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</si>
  <si>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</si>
  <si>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</si>
  <si>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</si>
  <si>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</si>
  <si>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</si>
  <si>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</si>
  <si>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</si>
  <si>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</si>
  <si>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</si>
  <si>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</si>
  <si>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</si>
  <si>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</si>
  <si>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</si>
  <si>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</si>
  <si>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</si>
  <si>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</si>
  <si>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</si>
  <si>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</si>
  <si>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</si>
  <si>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</si>
  <si>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</si>
  <si>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</si>
  <si>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</si>
  <si>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</si>
  <si>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</si>
  <si>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</si>
  <si>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</si>
  <si>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</si>
  <si>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</si>
  <si>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</si>
  <si>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</si>
  <si>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</si>
  <si>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</si>
  <si>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</si>
  <si>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</si>
  <si>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</si>
  <si>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</si>
  <si>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</si>
  <si>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</si>
  <si>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</si>
  <si>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</si>
  <si>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</si>
  <si>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</si>
  <si>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</si>
  <si>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</si>
  <si>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</si>
  <si>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</si>
  <si>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</si>
  <si>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</si>
  <si>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</si>
  <si>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</si>
  <si>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</si>
  <si>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</si>
  <si>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</si>
  <si>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</si>
  <si>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</si>
  <si>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</si>
  <si>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</si>
  <si>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</si>
  <si>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</si>
  <si>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</si>
  <si>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</si>
  <si>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</si>
  <si>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</si>
  <si>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</si>
  <si>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</si>
  <si>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</si>
  <si>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</si>
  <si>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</si>
  <si>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</si>
  <si>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</si>
  <si>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</si>
  <si>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</si>
  <si>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</si>
  <si>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</si>
  <si>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</si>
  <si>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</si>
  <si>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</si>
  <si>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</si>
  <si>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</si>
  <si>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</si>
  <si>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</si>
  <si>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</si>
  <si>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</si>
  <si>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</si>
  <si>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</si>
  <si>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</si>
  <si>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</si>
  <si>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</si>
  <si>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</si>
  <si>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</si>
  <si>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</si>
  <si>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</si>
  <si>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</si>
  <si>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</si>
  <si>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</si>
  <si>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</si>
  <si>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</si>
  <si>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</si>
  <si>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</si>
  <si>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</si>
  <si>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</si>
  <si>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</si>
  <si>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</si>
  <si>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</si>
  <si>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</si>
  <si>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</si>
  <si>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</si>
  <si>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</si>
  <si>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</si>
  <si>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</si>
  <si>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</si>
  <si>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</si>
  <si>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</si>
  <si>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</si>
  <si>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</si>
  <si>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</si>
  <si>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</si>
  <si>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</si>
  <si>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</si>
  <si>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</si>
  <si>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</si>
  <si>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</si>
  <si>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</si>
  <si>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</si>
  <si>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</si>
  <si>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</si>
  <si>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</si>
  <si>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</si>
  <si>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</si>
  <si>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</si>
  <si>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</si>
  <si>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</si>
  <si>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</si>
  <si>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</si>
  <si>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</si>
  <si>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</si>
  <si>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</si>
  <si>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</si>
  <si>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</si>
  <si>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</si>
  <si>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</si>
  <si>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</si>
  <si>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</si>
  <si>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</si>
  <si>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</si>
  <si>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</si>
  <si>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</si>
  <si>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</si>
  <si>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</si>
  <si>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</si>
  <si>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</si>
  <si>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</si>
  <si>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</si>
  <si>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</si>
  <si>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</si>
  <si>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</si>
  <si>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</si>
  <si>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</si>
  <si>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</si>
  <si>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</si>
  <si>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</si>
  <si>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</si>
  <si>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</si>
  <si>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</si>
  <si>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</si>
  <si>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</si>
  <si>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</si>
  <si>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</si>
  <si>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</si>
  <si>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</si>
  <si>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</si>
  <si>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</si>
  <si>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</si>
  <si>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</si>
  <si>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</si>
  <si>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</si>
  <si>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</si>
  <si>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</si>
  <si>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</si>
  <si>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</si>
  <si>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</si>
  <si>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</si>
  <si>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</si>
  <si>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</si>
  <si>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</si>
  <si>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</si>
  <si>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</si>
  <si>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</si>
  <si>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</si>
  <si>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</si>
  <si>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</si>
  <si>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</si>
  <si>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</si>
  <si>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</si>
  <si>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</si>
  <si>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</si>
  <si>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</si>
  <si>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</si>
  <si>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</si>
  <si>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</si>
  <si>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</si>
  <si>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</si>
  <si>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</si>
  <si>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</si>
  <si>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</si>
  <si>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</si>
  <si>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</si>
  <si>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</si>
  <si>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</si>
  <si>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</si>
  <si>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</si>
  <si>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</si>
  <si>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</si>
  <si>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</si>
  <si>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</si>
  <si>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</si>
  <si>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</si>
  <si>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</si>
  <si>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</si>
  <si>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</si>
  <si>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</si>
  <si>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</si>
  <si>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</si>
  <si>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</si>
  <si>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</si>
  <si>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</si>
  <si>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</si>
  <si>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</si>
  <si>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</si>
  <si>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</si>
  <si>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</si>
  <si>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</si>
  <si>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</si>
  <si>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</si>
  <si>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</si>
  <si>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</si>
  <si>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</si>
  <si>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</si>
  <si>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</si>
  <si>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</si>
  <si>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</si>
  <si>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</si>
  <si>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</si>
  <si>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</si>
  <si>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</si>
  <si>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</si>
  <si>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</si>
  <si>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</si>
  <si>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</si>
  <si>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</si>
  <si>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</si>
  <si>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</si>
  <si>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</si>
  <si>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</si>
  <si>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</si>
  <si>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</si>
  <si>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</si>
  <si>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</si>
  <si>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</si>
  <si>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</si>
  <si>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</si>
  <si>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</si>
  <si>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</si>
  <si>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</si>
  <si>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</si>
  <si>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</si>
  <si>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</si>
  <si>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</si>
  <si>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</si>
  <si>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</si>
  <si>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</si>
  <si>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</si>
  <si>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</si>
  <si>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</si>
  <si>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</si>
  <si>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</si>
  <si>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</si>
  <si>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</si>
  <si>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</si>
  <si>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</si>
  <si>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</si>
  <si>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</si>
  <si>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</si>
  <si>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</si>
  <si>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</si>
  <si>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</si>
  <si>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</si>
  <si>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</si>
  <si>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</si>
  <si>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</si>
  <si>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</si>
  <si>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</si>
  <si>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</si>
  <si>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</si>
  <si>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</si>
  <si>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</si>
  <si>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</si>
  <si>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</si>
  <si>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</si>
  <si>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</si>
  <si>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</si>
  <si>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</si>
  <si>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</si>
  <si>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</si>
  <si>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</si>
  <si>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</si>
  <si>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</si>
  <si>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</si>
  <si>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</si>
  <si>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</si>
  <si>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</si>
  <si>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</si>
  <si>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</si>
  <si>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</si>
  <si>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</si>
  <si>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</si>
  <si>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</si>
  <si>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</si>
  <si>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</si>
  <si>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</si>
  <si>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</si>
  <si>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</si>
  <si>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</si>
  <si>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</si>
  <si>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</si>
  <si>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</si>
  <si>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</si>
  <si>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</si>
  <si>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</si>
  <si>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</si>
  <si>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</si>
  <si>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</si>
  <si>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</si>
  <si>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</si>
  <si>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</si>
  <si>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</si>
  <si>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</si>
  <si>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</si>
  <si>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</si>
  <si>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</si>
  <si>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</si>
  <si>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</si>
  <si>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</si>
  <si>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</si>
  <si>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</si>
  <si>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</si>
  <si>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</si>
  <si>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</si>
  <si>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</si>
  <si>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</si>
  <si>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</si>
  <si>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</si>
  <si>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</si>
  <si>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</si>
  <si>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</si>
  <si>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</si>
  <si>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</si>
  <si>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</si>
  <si>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</si>
  <si>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</si>
  <si>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</si>
  <si>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</si>
  <si>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</si>
  <si>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</si>
  <si>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</si>
  <si>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</si>
  <si>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</si>
  <si>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</si>
  <si>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</si>
  <si>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</si>
  <si>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</si>
  <si>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</si>
  <si>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</si>
  <si>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</si>
  <si>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</si>
  <si>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</si>
  <si>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</si>
  <si>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</si>
  <si>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</si>
  <si>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</si>
  <si>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</si>
  <si>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</si>
  <si>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</si>
  <si>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</si>
  <si>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</si>
  <si>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</si>
  <si>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</si>
  <si>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</si>
  <si>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</si>
  <si>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</si>
  <si>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</si>
  <si>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</si>
  <si>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</si>
  <si>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</si>
  <si>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</si>
  <si>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</si>
  <si>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</si>
  <si>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</si>
  <si>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</si>
  <si>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</si>
  <si>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</si>
  <si>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</si>
  <si>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</si>
  <si>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</si>
  <si>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</si>
  <si>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</si>
  <si>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</si>
  <si>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</si>
  <si>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</si>
  <si>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</si>
  <si>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</si>
  <si>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</si>
  <si>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</si>
  <si>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</si>
  <si>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</si>
  <si>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</si>
  <si>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</si>
  <si>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</si>
  <si>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</si>
  <si>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</si>
  <si>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</si>
  <si>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</si>
  <si>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</si>
  <si>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</si>
  <si>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</si>
  <si>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</si>
  <si>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</si>
  <si>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</si>
  <si>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</si>
  <si>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</si>
  <si>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</si>
  <si>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</si>
  <si>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</si>
  <si>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</si>
  <si>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</si>
  <si>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</si>
  <si>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</si>
  <si>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</si>
  <si>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</si>
  <si>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</si>
  <si>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</si>
  <si>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</si>
  <si>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</si>
  <si>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</si>
  <si>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</si>
  <si>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</si>
  <si>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</si>
  <si>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</si>
  <si>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</si>
  <si>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</si>
  <si>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</si>
  <si>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</si>
  <si>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</si>
  <si>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</si>
  <si>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</si>
  <si>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</si>
  <si>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</si>
  <si>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</si>
  <si>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</si>
  <si>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</si>
  <si>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</si>
  <si>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</si>
  <si>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</si>
  <si>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</si>
  <si>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</si>
  <si>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</si>
  <si>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</si>
  <si>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</si>
  <si>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</si>
  <si>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</si>
  <si>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</si>
  <si>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</si>
  <si>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</si>
  <si>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</si>
  <si>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</si>
  <si>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</si>
  <si>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</si>
  <si>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</si>
  <si>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</si>
  <si>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</si>
  <si>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</si>
  <si>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</si>
  <si>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</si>
  <si>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</si>
  <si>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</si>
  <si>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</si>
  <si>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</si>
  <si>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</si>
  <si>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</si>
  <si>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</si>
  <si>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</si>
  <si>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</si>
  <si>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</si>
  <si>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</si>
  <si>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</si>
  <si>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</si>
  <si>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</si>
  <si>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</si>
  <si>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</si>
  <si>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</si>
  <si>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</si>
  <si>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</si>
  <si>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</si>
  <si>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</si>
  <si>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</si>
  <si>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</si>
  <si>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</si>
  <si>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</si>
  <si>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</si>
  <si>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</si>
  <si>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</si>
  <si>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</si>
  <si>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</si>
  <si>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</si>
  <si>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</si>
  <si>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</si>
  <si>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</si>
  <si>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</si>
  <si>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</si>
  <si>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</si>
  <si>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</si>
  <si>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</si>
  <si>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</si>
  <si>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</si>
  <si>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</si>
  <si>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</si>
  <si>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</si>
  <si>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</si>
  <si>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</si>
  <si>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</si>
  <si>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</si>
  <si>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</si>
  <si>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</si>
  <si>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</si>
  <si>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</si>
  <si>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</si>
  <si>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</si>
  <si>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</si>
  <si>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</si>
  <si>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</si>
  <si>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</si>
  <si>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</si>
  <si>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</si>
  <si>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</si>
  <si>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</si>
  <si>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</si>
  <si>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</si>
  <si>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</si>
  <si>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</si>
  <si>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</si>
  <si>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</si>
  <si>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</si>
  <si>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</si>
  <si>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</si>
  <si>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</si>
  <si>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</si>
  <si>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</si>
  <si>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</si>
  <si>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</si>
  <si>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</si>
  <si>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</si>
  <si>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</si>
  <si>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</si>
  <si>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</si>
  <si>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</si>
  <si>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</si>
  <si>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</si>
  <si>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</si>
  <si>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</si>
  <si>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</si>
  <si>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</si>
  <si>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</si>
  <si>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</si>
  <si>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</si>
  <si>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</si>
  <si>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</si>
  <si>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</si>
  <si>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</si>
  <si>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</si>
  <si>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</si>
  <si>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</si>
  <si>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</si>
  <si>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</si>
  <si>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</si>
  <si>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</si>
  <si>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</si>
  <si>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</si>
  <si>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</si>
  <si>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</si>
  <si>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</si>
  <si>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</si>
  <si>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</si>
  <si>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</si>
  <si>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</si>
  <si>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</si>
  <si>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</si>
  <si>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</si>
  <si>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</si>
  <si>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</si>
  <si>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</si>
  <si>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</si>
  <si>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</si>
  <si>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</si>
  <si>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</si>
  <si>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</si>
  <si>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</si>
  <si>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</si>
  <si>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</si>
  <si>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</si>
  <si>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</si>
  <si>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</si>
  <si>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</si>
  <si>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</si>
  <si>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</si>
  <si>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</si>
  <si>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</si>
  <si>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</si>
  <si>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</si>
  <si>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</si>
  <si>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</si>
  <si>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</si>
  <si>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</si>
  <si>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</si>
  <si>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</si>
  <si>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</si>
  <si>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</si>
  <si>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</si>
  <si>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</si>
  <si>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</si>
  <si>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</si>
  <si>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</si>
  <si>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</si>
  <si>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</si>
  <si>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</si>
  <si>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</si>
  <si>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</si>
  <si>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</si>
  <si>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</si>
  <si>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</si>
  <si>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</si>
  <si>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</si>
  <si>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</si>
  <si>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</si>
  <si>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</si>
  <si>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</si>
  <si>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</si>
  <si>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</si>
  <si>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</si>
  <si>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</si>
  <si>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</si>
  <si>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</si>
  <si>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</si>
  <si>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</si>
  <si>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</si>
  <si>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</si>
  <si>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</si>
  <si>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</si>
  <si>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</si>
  <si>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</si>
  <si>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</si>
  <si>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</si>
  <si>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</si>
  <si>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</si>
  <si>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</si>
  <si>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</si>
  <si>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</si>
  <si>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</si>
  <si>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</si>
  <si>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</si>
  <si>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</si>
  <si>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</si>
  <si>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</si>
  <si>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</si>
  <si>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</si>
  <si>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</si>
  <si>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</si>
  <si>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</si>
  <si>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</si>
  <si>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</si>
  <si>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</si>
  <si>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</si>
  <si>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</si>
  <si>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</si>
  <si>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</si>
  <si>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</si>
  <si>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</si>
  <si>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</si>
  <si>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</si>
  <si>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</si>
  <si>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</si>
  <si>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</si>
  <si>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</si>
  <si>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</si>
  <si>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</si>
  <si>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</si>
  <si>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</si>
  <si>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</si>
  <si>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</si>
  <si>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</si>
  <si>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</si>
  <si>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</si>
  <si>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</si>
  <si>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</si>
  <si>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</si>
  <si>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</si>
  <si>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</si>
  <si>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</si>
  <si>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</si>
  <si>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</si>
  <si>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</si>
  <si>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</si>
  <si>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</si>
  <si>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</si>
  <si>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</si>
  <si>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</si>
  <si>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</si>
  <si>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</si>
  <si>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</si>
  <si>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</si>
  <si>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</si>
  <si>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</si>
  <si>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</si>
  <si>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</si>
  <si>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</si>
  <si>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</si>
  <si>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</si>
  <si>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</si>
  <si>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</si>
  <si>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</si>
  <si>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</si>
  <si>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</si>
  <si>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</si>
  <si>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</si>
  <si>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</si>
  <si>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</si>
  <si>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</si>
  <si>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</si>
  <si>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</si>
  <si>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</si>
  <si>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</si>
  <si>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</si>
  <si>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</si>
  <si>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</si>
  <si>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</si>
  <si>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</si>
  <si>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</si>
  <si>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</si>
  <si>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</si>
  <si>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</si>
  <si>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</si>
  <si>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</si>
  <si>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</si>
  <si>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</si>
  <si>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</si>
  <si>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</si>
  <si>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</si>
  <si>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</si>
  <si>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</si>
  <si>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</si>
  <si>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</si>
  <si>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</si>
  <si>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</si>
  <si>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</si>
  <si>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</si>
  <si>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</si>
  <si>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</si>
  <si>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</si>
  <si>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</si>
  <si>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</si>
  <si>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</si>
  <si>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</si>
  <si>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</si>
  <si>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</si>
  <si>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</si>
  <si>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</si>
  <si>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</si>
  <si>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</si>
  <si>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</si>
  <si>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</si>
  <si>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</si>
  <si>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</si>
  <si>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</si>
  <si>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</si>
  <si>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</si>
  <si>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</si>
  <si>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</si>
  <si>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</si>
  <si>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</si>
  <si>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</si>
  <si>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</si>
  <si>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</si>
  <si>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</si>
  <si>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</si>
  <si>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</si>
  <si>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</si>
  <si>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</si>
  <si>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</si>
  <si>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</si>
  <si>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</si>
  <si>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</si>
  <si>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</si>
  <si>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</si>
  <si>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</si>
  <si>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</si>
  <si>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</si>
  <si>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</si>
  <si>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</si>
  <si>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</si>
  <si>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</si>
  <si>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</si>
  <si>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</si>
  <si>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</si>
  <si>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</si>
  <si>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</si>
  <si>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</si>
  <si>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</si>
  <si>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</si>
  <si>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</si>
  <si>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</si>
  <si>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</si>
  <si>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</si>
  <si>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</si>
  <si>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</si>
  <si>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</si>
  <si>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</si>
  <si>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</si>
  <si>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</si>
  <si>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</si>
  <si>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</si>
  <si>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</si>
  <si>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</si>
  <si>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</si>
  <si>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</si>
  <si>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</si>
  <si>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</si>
  <si>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</si>
  <si>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</si>
  <si>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</si>
  <si>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</si>
  <si>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</si>
  <si>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</si>
  <si>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</si>
  <si>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</si>
  <si>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</si>
  <si>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</si>
  <si>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</si>
  <si>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</si>
  <si>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</si>
  <si>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</si>
  <si>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</si>
  <si>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</si>
  <si>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</si>
  <si>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</si>
  <si>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</si>
  <si>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</si>
  <si>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</si>
  <si>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</si>
  <si>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</si>
  <si>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</si>
  <si>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</si>
  <si>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</si>
  <si>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</si>
  <si>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</si>
  <si>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</si>
  <si>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</si>
  <si>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</si>
  <si>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</si>
  <si>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</si>
  <si>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</si>
  <si>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</si>
  <si>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</si>
  <si>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</si>
  <si>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</si>
  <si>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</si>
  <si>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</si>
  <si>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</si>
  <si>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</si>
  <si>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</si>
  <si>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</si>
  <si>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</si>
  <si>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</si>
  <si>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</si>
  <si>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</si>
  <si>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</si>
  <si>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</si>
  <si>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</si>
  <si>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</si>
  <si>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</si>
  <si>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</si>
  <si>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</si>
  <si>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</si>
  <si>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</si>
  <si>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</si>
  <si>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</si>
  <si>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</si>
  <si>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</si>
  <si>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</si>
  <si>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</si>
  <si>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</si>
  <si>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</si>
  <si>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</si>
  <si>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</si>
  <si>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PDM - Substituição de trilho (local com diversas fraturas no túnel 1)</t>
  </si>
  <si>
    <t>--</t>
  </si>
  <si>
    <t>TP pronto 11h30 /  Em intervalo das 12h01 até 14h01.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</si>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</sst>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J6" activePane="bottomRight" state="frozen"/>
      <selection pane="bottomRight" activeCell="AQ23" sqref="AQ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1002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1003</v>
      </c>
      <c r="BI1" s="339"/>
      <c r="BJ1" s="340"/>
      <c r="BK1" s="341"/>
      <c r="BL1" s="50"/>
      <c r="BM1" s="331" t="s">
        <v>1004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34" t="s">
        <v>1005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1008</v>
      </c>
      <c r="AT2" s="336"/>
      <c r="AU2" s="336"/>
      <c r="AV2" s="336"/>
      <c r="AW2" s="336"/>
      <c r="AX2" s="335"/>
      <c r="AY2" s="337"/>
      <c r="AZ2" s="4"/>
      <c r="BA2" s="328" t="s">
        <v>1009</v>
      </c>
      <c r="BB2" s="330"/>
      <c r="BC2" s="334" t="s">
        <v>1006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28" t="s">
        <v>1010</v>
      </c>
      <c r="AJ3" s="330"/>
      <c r="AK3" s="328" t="s">
        <v>1011</v>
      </c>
      <c r="AL3" s="329"/>
      <c r="AM3" s="329"/>
      <c r="AN3" s="329"/>
      <c r="AO3" s="329"/>
      <c r="AP3" s="329"/>
      <c r="AQ3" s="330"/>
      <c r="AR3" s="241"/>
      <c r="AS3" s="352" t="s">
        <v>1017</v>
      </c>
      <c r="AT3" s="353"/>
      <c r="AU3" s="352" t="s">
        <v>1018</v>
      </c>
      <c r="AV3" s="353"/>
      <c r="AW3" s="352" t="s">
        <v>1019</v>
      </c>
      <c r="AX3" s="354"/>
      <c r="AY3" s="64" t="s">
        <v>1020</v>
      </c>
      <c r="AZ3" s="64"/>
      <c r="BA3" s="350"/>
      <c r="BB3" s="351"/>
      <c r="BC3" s="328" t="s">
        <v>1013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1021</v>
      </c>
      <c r="BN3" s="332"/>
      <c r="BO3" s="332"/>
      <c r="BP3" s="333"/>
      <c r="BQ3" s="331" t="s">
        <v>637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69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" s="278" t="str" cm="1">
        <f t="array" ref="T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72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69" t="s">
        <v>696</v>
      </c>
      <c r="E7" s="370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" s="278" t="str" cm="1">
        <f t="array" ref="T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72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69" t="s">
        <v>1100</v>
      </c>
      <c r="E8" s="370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" s="278" t="str" cm="1">
        <f t="array" ref="T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72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69" t="s">
        <v>806</v>
      </c>
      <c r="E9" s="370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" s="278" t="str" cm="1">
        <f t="array" ref="T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72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69" t="s">
        <v>760</v>
      </c>
      <c r="E10" s="371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" s="278" t="str" cm="1">
        <f t="array" ref="T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72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" s="71" t="str" cm="1">
        <f t="array" ref="BD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72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72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" s="278" t="str" cm="1">
        <f t="array" ref="T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72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" s="278" t="str" cm="1">
        <f t="array" ref="T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72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75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" s="278" t="str" cm="1">
        <f t="array" ref="T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72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75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" s="278" t="str" cm="1">
        <f t="array" ref="T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72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75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" s="278" t="str" cm="1">
        <f t="array" ref="T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72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75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69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" s="278" t="str" cm="1">
        <f t="array" ref="T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72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" s="278" t="str" cm="1">
        <f t="array" ref="T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72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73">
        <v>0.32916666666666666</v>
      </c>
      <c r="AS19" s="374">
        <v>0</v>
      </c>
      <c r="AT19" s="374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69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" s="278" t="str" cm="1">
        <f t="array" ref="T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72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73">
        <v>0.34027777777777779</v>
      </c>
      <c r="AS20" s="374">
        <v>0</v>
      </c>
      <c r="AT20" s="374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" s="278" t="str" cm="1">
        <f t="array" ref="T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72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73">
        <v>0.47916666666666669</v>
      </c>
      <c r="AS21" s="374"/>
      <c r="AT21" s="374"/>
      <c r="AU21" s="39"/>
      <c r="AV21" s="39"/>
      <c r="AW21" s="39"/>
      <c r="AX21" s="39"/>
      <c r="AY21" s="308">
        <f t="shared" si="2"/>
        <v>0</v>
      </c>
      <c r="AZ21" s="14"/>
      <c r="BA21" s="72"/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" s="71" t="str" cm="1">
        <f t="array" ref="BD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1</v>
      </c>
      <c r="BI21" s="17"/>
      <c r="BJ21" s="175" t="s">
        <v>1135</v>
      </c>
      <c r="BK21" s="17" t="s">
        <v>1135</v>
      </c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" s="278" t="str" cm="1">
        <f t="array" ref="T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1136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72" t="s">
        <v>487</v>
      </c>
      <c r="AE22" s="218" t="s">
        <v>1137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73">
        <v>0.47916666666666669</v>
      </c>
      <c r="AS22" s="374">
        <v>0.50069444444444444</v>
      </c>
      <c r="AT22" s="374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" s="71" t="str" cm="1">
        <f t="array" ref="BD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1138</v>
      </c>
      <c r="BK22" s="17" t="s">
        <v>1138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1.0000000000000004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69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" s="278" t="str" cm="1">
        <f t="array" ref="T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72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tr">
        <f>IF(BS_CONTROLE[[#This Row],[Entre - Estações]]=0, "-", BS_CONTROLE[[#This Row],[Entre - Estações]])</f>
        <v>ZGP</v>
      </c>
      <c r="AN23" s="273" t="str">
        <f>IF(BS_CONTROLE[[#This Row],[SB]]=0, "-", BS_CONTROLE[[#This Row],[SB]])</f>
        <v>ZGP2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73">
        <v>0</v>
      </c>
      <c r="AS23" s="374">
        <v>0</v>
      </c>
      <c r="AT23" s="374">
        <v>0</v>
      </c>
      <c r="AU23" s="39"/>
      <c r="AV23" s="39"/>
      <c r="AW23" s="39"/>
      <c r="AX23" s="39"/>
      <c r="AY23" s="308">
        <f t="shared" si="2"/>
        <v>0</v>
      </c>
      <c r="AZ23" s="14"/>
      <c r="BA23" s="72"/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0</v>
      </c>
      <c r="BI23" s="17"/>
      <c r="BJ23" s="175" t="s">
        <v>1139</v>
      </c>
      <c r="BK23" s="17" t="s">
        <v>1140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1141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" s="278" t="str" cm="1">
        <f t="array" ref="T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72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73">
        <v>0.47916666666666669</v>
      </c>
      <c r="AS24" s="374">
        <v>0.50069444444444444</v>
      </c>
      <c r="AT24" s="374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1142</v>
      </c>
      <c r="BK24" s="17" t="s">
        <v>1143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1144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" s="278" t="str" cm="1">
        <f t="array" ref="T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1145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72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73">
        <v>0.30763888888888891</v>
      </c>
      <c r="AS25" s="374">
        <v>0</v>
      </c>
      <c r="AT25" s="374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1146</v>
      </c>
      <c r="BK25" s="17" t="s">
        <v>1146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69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" s="278" t="str" cm="1">
        <f t="array" ref="T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" s="81" t="str">
        <f>IFERROR(_xlfn.XLOOKUP(J26, BASE_MAPA!$D$2:$D$359, BASE_MAPA!$I$2:$I$359), "ERRO")</f>
        <v>PAT-ZGM</v>
      </c>
      <c r="V26" s="276" t="s">
        <v>1147</v>
      </c>
      <c r="W26" s="276" t="s">
        <v>1148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72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73">
        <v>0.33750000000000002</v>
      </c>
      <c r="AS26" s="374">
        <v>0.36875000000000002</v>
      </c>
      <c r="AT26" s="374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1149</v>
      </c>
      <c r="BK26" s="17" t="s">
        <v>1149</v>
      </c>
      <c r="BL26" s="16"/>
      <c r="BM26" s="15" t="s">
        <v>856</v>
      </c>
      <c r="BN26" s="15" t="s">
        <v>885</v>
      </c>
      <c r="BO26" s="166" t="s">
        <v>995</v>
      </c>
      <c r="BP26" s="17" t="s">
        <v>1150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1151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" s="278" t="str" cm="1">
        <f t="array" ref="T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72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73">
        <v>0</v>
      </c>
      <c r="AS27" s="374">
        <v>0</v>
      </c>
      <c r="AT27" s="374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1152</v>
      </c>
      <c r="BK27" s="17" t="s">
        <v>1152</v>
      </c>
      <c r="BL27" s="16"/>
      <c r="BM27" s="15" t="s">
        <v>851</v>
      </c>
      <c r="BN27" s="15" t="s">
        <v>882</v>
      </c>
      <c r="BO27" s="166" t="s">
        <v>940</v>
      </c>
      <c r="BP27" s="17" t="s">
        <v>1152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" s="278" t="str" cm="1">
        <f t="array" ref="T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72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73">
        <v>0.39583333333333331</v>
      </c>
      <c r="AS28" s="374">
        <v>0</v>
      </c>
      <c r="AT28" s="374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75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09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487</v>
      </c>
      <c r="M31" s="205" t="str" cm="1">
        <f t="array" ref="M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" s="205" t="str" cm="1">
        <f t="array" ref="N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78" t="str" cm="1">
        <f t="array" ref="S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" s="278" t="str" cm="1">
        <f t="array" ref="T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" s="81" t="str">
        <f>IFERROR(_xlfn.XLOOKUP(J31, BASE_MAPA!$D$2:$D$359, BASE_MAPA!$I$2:$I$359),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-</v>
      </c>
      <c r="AN31" s="273" t="str">
        <f>IF(BS_CONTROLE[[#This Row],[SB]]=0, "-", BS_CONTROLE[[#This Row],[SB]])</f>
        <v>-</v>
      </c>
      <c r="AO31" s="274" t="str">
        <f>IF(BS_CONTROLE[[#This Row],[SUB]]=0, "-", BS_CONTROLE[[#This Row],[SUB]])</f>
        <v>-</v>
      </c>
      <c r="AP31" s="275" t="str">
        <f>IF(BS_CONTROLE[[#This Row],[KM - Inicio]]=0, "-", BS_CONTROLE[[#This Row],[KM - Inicio]])</f>
        <v>-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" s="11" t="str">
        <f>IFERROR(_xlfn.XLOOKUP(AO31, BASE_MAPA!$D$2:$D$359, BASE_MAPA!$I$2:$I$359), "ERRO")</f>
        <v>ERRO</v>
      </c>
      <c r="BF31" s="276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09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487</v>
      </c>
      <c r="M32" s="205" t="str" cm="1">
        <f t="array" ref="M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" s="205" t="str" cm="1">
        <f t="array" ref="N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78" t="str" cm="1">
        <f t="array" ref="S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" s="278" t="str" cm="1">
        <f t="array" ref="T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" s="81" t="str">
        <f>IFERROR(_xlfn.XLOOKUP(J32, BASE_MAPA!$D$2:$D$359, BASE_MAPA!$I$2:$I$359),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3" t="str">
        <f>IF(BS_CONTROLE[[#This Row],[Local - Partida]]=0, "-", BS_CONTROLE[[#This Row],[Local - Partida]])</f>
        <v>-</v>
      </c>
      <c r="AL32" s="273" t="str">
        <f>IF(BS_CONTROLE[[#This Row],[Local - Encerramento]]=0, "-", BS_CONTROLE[[#This Row],[Local - Encerramento]])</f>
        <v>-</v>
      </c>
      <c r="AM32" s="273" t="str">
        <f>IF(BS_CONTROLE[[#This Row],[Entre - Estações]]=0, "-", BS_CONTROLE[[#This Row],[Entre - Estações]])</f>
        <v>-</v>
      </c>
      <c r="AN32" s="273" t="str">
        <f>IF(BS_CONTROLE[[#This Row],[SB]]=0, "-", BS_CONTROLE[[#This Row],[SB]])</f>
        <v>-</v>
      </c>
      <c r="AO32" s="274" t="str">
        <f>IF(BS_CONTROLE[[#This Row],[SUB]]=0, "-", BS_CONTROLE[[#This Row],[SUB]])</f>
        <v>-</v>
      </c>
      <c r="AP32" s="275" t="str">
        <f>IF(BS_CONTROLE[[#This Row],[KM - Inicio]]=0, "-", BS_CONTROLE[[#This Row],[KM - Inicio]])</f>
        <v>-</v>
      </c>
      <c r="AQ32" s="275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08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6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09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487</v>
      </c>
      <c r="M33" s="205" t="str" cm="1">
        <f t="array" ref="M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" s="205" t="str" cm="1">
        <f t="array" ref="N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78" t="str" cm="1">
        <f t="array" ref="S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" s="278" t="str" cm="1">
        <f t="array" ref="T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" s="81" t="str">
        <f>IFERROR(_xlfn.XLOOKUP(J33, BASE_MAPA!$D$2:$D$359, BASE_MAPA!$I$2:$I$359),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-</v>
      </c>
      <c r="AN33" s="273" t="str">
        <f>IF(BS_CONTROLE[[#This Row],[SB]]=0, "-", BS_CONTROLE[[#This Row],[SB]])</f>
        <v>-</v>
      </c>
      <c r="AO33" s="274" t="str">
        <f>IF(BS_CONTROLE[[#This Row],[SUB]]=0, "-", BS_CONTROLE[[#This Row],[SUB]])</f>
        <v>-</v>
      </c>
      <c r="AP33" s="275" t="str">
        <f>IF(BS_CONTROLE[[#This Row],[KM - Inicio]]=0, "-", BS_CONTROLE[[#This Row],[KM - Inicio]])</f>
        <v>-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" s="11" t="str">
        <f>IFERROR(_xlfn.XLOOKUP(AO33, BASE_MAPA!$D$2:$D$359, BASE_MAPA!$I$2:$I$359), "ERRO")</f>
        <v>ERRO</v>
      </c>
      <c r="BF33" s="276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10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487</v>
      </c>
      <c r="M34" s="205" t="str" cm="1">
        <f t="array" ref="M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" s="205" t="str" cm="1">
        <f t="array" ref="N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78" t="str" cm="1">
        <f t="array" ref="S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" s="278" t="str" cm="1">
        <f t="array" ref="T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" s="81" t="str">
        <f>IFERROR(_xlfn.XLOOKUP(J34, BASE_MAPA!$D$2:$D$359, BASE_MAPA!$I$2:$I$359),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-</v>
      </c>
      <c r="AN34" s="273" t="str">
        <f>IF(BS_CONTROLE[[#This Row],[SB]]=0, "-", BS_CONTROLE[[#This Row],[SB]])</f>
        <v>-</v>
      </c>
      <c r="AO34" s="274" t="str">
        <f>IF(BS_CONTROLE[[#This Row],[SUB]]=0, "-", BS_CONTROLE[[#This Row],[SUB]])</f>
        <v>-</v>
      </c>
      <c r="AP34" s="275" t="str">
        <f>IF(BS_CONTROLE[[#This Row],[KM - Inicio]]=0, "-", BS_CONTROLE[[#This Row],[KM - Inicio]])</f>
        <v>-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" s="11" t="str">
        <f>IFERROR(_xlfn.XLOOKUP(AO34, BASE_MAPA!$D$2:$D$359, BASE_MAPA!$I$2:$I$359), "ERRO")</f>
        <v>ERRO</v>
      </c>
      <c r="BF34" s="276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09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487</v>
      </c>
      <c r="M35" s="205" t="str" cm="1">
        <f t="array" ref="M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" s="205" t="str" cm="1">
        <f t="array" ref="N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78" t="str" cm="1">
        <f t="array" ref="S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" s="278" t="str" cm="1">
        <f t="array" ref="T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" s="81" t="str">
        <f>IFERROR(_xlfn.XLOOKUP(J35, BASE_MAPA!$D$2:$D$359, BASE_MAPA!$I$2:$I$359),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-</v>
      </c>
      <c r="AN35" s="273" t="str">
        <f>IF(BS_CONTROLE[[#This Row],[SB]]=0, "-", BS_CONTROLE[[#This Row],[SB]])</f>
        <v>-</v>
      </c>
      <c r="AO35" s="274" t="str">
        <f>IF(BS_CONTROLE[[#This Row],[SUB]]=0, "-", BS_CONTROLE[[#This Row],[SUB]])</f>
        <v>-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" s="11" t="str">
        <f>IFERROR(_xlfn.XLOOKUP(AO35, BASE_MAPA!$D$2:$D$359, BASE_MAPA!$I$2:$I$359), "ERRO")</f>
        <v>ERRO</v>
      </c>
      <c r="BF35" s="276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09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487</v>
      </c>
      <c r="M36" s="205" t="str" cm="1">
        <f t="array" ref="M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" s="205" t="str" cm="1">
        <f t="array" ref="N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78" t="str" cm="1">
        <f t="array" ref="S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" s="278" t="str" cm="1">
        <f t="array" ref="T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" s="81" t="str">
        <f>IFERROR(_xlfn.XLOOKUP(J36, BASE_MAPA!$D$2:$D$359, BASE_MAPA!$I$2:$I$359),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-</v>
      </c>
      <c r="AN36" s="273" t="str">
        <f>IF(BS_CONTROLE[[#This Row],[SB]]=0, "-", BS_CONTROLE[[#This Row],[SB]])</f>
        <v>-</v>
      </c>
      <c r="AO36" s="274" t="str">
        <f>IF(BS_CONTROLE[[#This Row],[SUB]]=0, "-", BS_CONTROLE[[#This Row],[SUB]])</f>
        <v>-</v>
      </c>
      <c r="AP36" s="275" t="str">
        <f>IF(BS_CONTROLE[[#This Row],[KM - Inicio]]=0, "-", BS_CONTROLE[[#This Row],[KM - Inicio]])</f>
        <v>-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" s="11" t="str">
        <f>IFERROR(_xlfn.XLOOKUP(AO36, BASE_MAPA!$D$2:$D$359, BASE_MAPA!$I$2:$I$359), "ERRO")</f>
        <v>ERRO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" s="205" t="str" cm="1">
        <f t="array" ref="N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" s="205" t="str" cm="1">
        <f t="array" ref="N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" s="205" t="str" cm="1">
        <f t="array" ref="N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" s="205" t="str" cm="1">
        <f t="array" ref="N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" s="205" t="str" cm="1">
        <f t="array" ref="N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" s="205" t="str" cm="1">
        <f t="array" ref="N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" s="205" t="str" cm="1">
        <f t="array" ref="N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" s="205" t="str" cm="1">
        <f t="array" ref="N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" s="205" t="str" cm="1">
        <f t="array" ref="N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" s="205" t="str" cm="1">
        <f t="array" ref="N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" s="205" t="str" cm="1">
        <f t="array" ref="N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" s="205" t="str" cm="1">
        <f t="array" ref="N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" s="205" t="str" cm="1">
        <f t="array" ref="N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" s="205" t="str" cm="1">
        <f t="array" ref="N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" s="205" t="str" cm="1">
        <f t="array" ref="N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" s="205" t="str" cm="1">
        <f t="array" ref="N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" s="205" t="str" cm="1">
        <f t="array" ref="N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" s="205" t="str" cm="1">
        <f t="array" ref="N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" s="205" t="str" cm="1">
        <f t="array" ref="N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6" s="205" t="str" cm="1">
        <f t="array" ref="N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7" s="205" t="str" cm="1">
        <f t="array" ref="N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8" s="205" t="str" cm="1">
        <f t="array" ref="N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9" s="205" t="str" cm="1">
        <f t="array" ref="N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0" s="205" t="str" cm="1">
        <f t="array" ref="N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1" s="205" t="str" cm="1">
        <f t="array" ref="N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2" s="205" t="str" cm="1">
        <f t="array" ref="N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3" s="205" t="str" cm="1">
        <f t="array" ref="N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4" s="205" t="str" cm="1">
        <f t="array" ref="N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5" s="205" t="str" cm="1">
        <f t="array" ref="N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6" s="205" t="str" cm="1">
        <f t="array" ref="N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7" s="205" t="str" cm="1">
        <f t="array" ref="N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8" s="205" t="str" cm="1">
        <f t="array" ref="N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9" s="205" t="str" cm="1">
        <f t="array" ref="N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0" s="205" t="str" cm="1">
        <f t="array" ref="N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1" s="205" t="str" cm="1">
        <f t="array" ref="N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2" s="205" t="str" cm="1">
        <f t="array" ref="N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3" s="205" t="str" cm="1">
        <f t="array" ref="N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4" s="205" t="str" cm="1">
        <f t="array" ref="N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5" s="205" t="str" cm="1">
        <f t="array" ref="N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6" s="205" t="str" cm="1">
        <f t="array" ref="N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7" s="205" t="str" cm="1">
        <f t="array" ref="N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8" s="205" t="str" cm="1">
        <f t="array" ref="N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9" s="205" t="str" cm="1">
        <f t="array" ref="N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0" s="205" t="str" cm="1">
        <f t="array" ref="N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1" s="205" t="str" cm="1">
        <f t="array" ref="N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2" s="205" t="str" cm="1">
        <f t="array" ref="N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3" s="205" t="str" cm="1">
        <f t="array" ref="N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4" s="205" t="str" cm="1">
        <f t="array" ref="N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5" s="205" t="str" cm="1">
        <f t="array" ref="N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6" s="205" t="str" cm="1">
        <f t="array" ref="N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7" s="205" t="str" cm="1">
        <f t="array" ref="N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8" s="205" t="str" cm="1">
        <f t="array" ref="N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9" s="205" t="str" cm="1">
        <f t="array" ref="N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0" s="205" t="str" cm="1">
        <f t="array" ref="N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1" s="205" t="str" cm="1">
        <f t="array" ref="N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2" s="205" t="str" cm="1">
        <f t="array" ref="N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3" s="205" t="str" cm="1">
        <f t="array" ref="N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4" s="205" t="str" cm="1">
        <f t="array" ref="N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5" s="205" t="str" cm="1">
        <f t="array" ref="N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6" s="205" t="str" cm="1">
        <f t="array" ref="N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7" s="205" t="str" cm="1">
        <f t="array" ref="N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78" t="str" cm="1">
        <f t="array" ref="BC4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1" s="278" t="str" cm="1">
        <f t="array" ref="BD4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78" t="str" cm="1">
        <f t="array" ref="BC4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2" s="278" t="str" cm="1">
        <f t="array" ref="BD4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78" t="str" cm="1">
        <f t="array" ref="BC45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3" s="278" t="str" cm="1">
        <f t="array" ref="BD45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78" t="str" cm="1">
        <f t="array" ref="BC45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4" s="278" t="str" cm="1">
        <f t="array" ref="BD45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78" t="str" cm="1">
        <f t="array" ref="BC45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5" s="278" t="str" cm="1">
        <f t="array" ref="BD45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78" t="str" cm="1">
        <f t="array" ref="BC45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6" s="278" t="str" cm="1">
        <f t="array" ref="BD45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78" t="str" cm="1">
        <f t="array" ref="BC45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7" s="278" t="str" cm="1">
        <f t="array" ref="BD45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78" t="str" cm="1">
        <f t="array" ref="BC45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8" s="278" t="str" cm="1">
        <f t="array" ref="BD45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78" t="str" cm="1">
        <f t="array" ref="BC45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59" s="278" t="str" cm="1">
        <f t="array" ref="BD45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78" t="str" cm="1">
        <f t="array" ref="BC46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0" s="278" t="str" cm="1">
        <f t="array" ref="BD46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78" t="str" cm="1">
        <f t="array" ref="BC46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1" s="278" t="str" cm="1">
        <f t="array" ref="BD46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78" t="str" cm="1">
        <f t="array" ref="BC46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2" s="278" t="str" cm="1">
        <f t="array" ref="BD46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78" t="str" cm="1">
        <f t="array" ref="BC46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3" s="278" t="str" cm="1">
        <f t="array" ref="BD46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78" t="str" cm="1">
        <f t="array" ref="BC46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4" s="278" t="str" cm="1">
        <f t="array" ref="BD46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78" t="str" cm="1">
        <f t="array" ref="BC46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5" s="278" t="str" cm="1">
        <f t="array" ref="BD46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78" t="str" cm="1">
        <f t="array" ref="BC46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6" s="278" t="str" cm="1">
        <f t="array" ref="BD46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78" t="str" cm="1">
        <f t="array" ref="BC46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7" s="278" t="str" cm="1">
        <f t="array" ref="BD46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78" t="str" cm="1">
        <f t="array" ref="BC46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8" s="278" t="str" cm="1">
        <f t="array" ref="BD46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78" t="str" cm="1">
        <f t="array" ref="BC46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69" s="278" t="str" cm="1">
        <f t="array" ref="BD46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78" t="str" cm="1">
        <f t="array" ref="BC47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0" s="278" t="str" cm="1">
        <f t="array" ref="BD47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78" t="str" cm="1">
        <f t="array" ref="BC47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1" s="278" t="str" cm="1">
        <f t="array" ref="BD47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78" t="str" cm="1">
        <f t="array" ref="BC47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2" s="278" t="str" cm="1">
        <f t="array" ref="BD47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78" t="str" cm="1">
        <f t="array" ref="BC47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3" s="278" t="str" cm="1">
        <f t="array" ref="BD47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78" t="str" cm="1">
        <f t="array" ref="BC47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4" s="278" t="str" cm="1">
        <f t="array" ref="BD47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78" t="str" cm="1">
        <f t="array" ref="BC47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5" s="278" t="str" cm="1">
        <f t="array" ref="BD47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78" t="str" cm="1">
        <f t="array" ref="BC47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6" s="278" t="str" cm="1">
        <f t="array" ref="BD47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78" t="str" cm="1">
        <f t="array" ref="BC47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7" s="278" t="str" cm="1">
        <f t="array" ref="BD47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78" t="str" cm="1">
        <f t="array" ref="BC47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8" s="278" t="str" cm="1">
        <f t="array" ref="BD47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78" t="str" cm="1">
        <f t="array" ref="BC47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79" s="278" t="str" cm="1">
        <f t="array" ref="BD47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78" t="str" cm="1">
        <f t="array" ref="BC48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0" s="278" t="str" cm="1">
        <f t="array" ref="BD48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78" t="str" cm="1">
        <f t="array" ref="BC48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1" s="278" t="str" cm="1">
        <f t="array" ref="BD48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78" t="str" cm="1">
        <f t="array" ref="BC48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2" s="278" t="str" cm="1">
        <f t="array" ref="BD48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78" t="str" cm="1">
        <f t="array" ref="BC48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3" s="278" t="str" cm="1">
        <f t="array" ref="BD48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78" t="str" cm="1">
        <f t="array" ref="BC48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4" s="278" t="str" cm="1">
        <f t="array" ref="BD48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78" t="str" cm="1">
        <f t="array" ref="BC48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5" s="278" t="str" cm="1">
        <f t="array" ref="BD48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78" t="str" cm="1">
        <f t="array" ref="BC48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6" s="278" t="str" cm="1">
        <f t="array" ref="BD48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78" t="str" cm="1">
        <f t="array" ref="BC48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7" s="278" t="str" cm="1">
        <f t="array" ref="BD48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78" t="str" cm="1">
        <f t="array" ref="BC48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8" s="278" t="str" cm="1">
        <f t="array" ref="BD48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78" t="str" cm="1">
        <f t="array" ref="BC48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89" s="278" t="str" cm="1">
        <f t="array" ref="BD48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78" t="str" cm="1">
        <f t="array" ref="BC49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0" s="278" t="str" cm="1">
        <f t="array" ref="BD49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78" t="str" cm="1">
        <f t="array" ref="BC49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1" s="278" t="str" cm="1">
        <f t="array" ref="BD49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78" t="str" cm="1">
        <f t="array" ref="BC49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2" s="278" t="str" cm="1">
        <f t="array" ref="BD49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78" t="str" cm="1">
        <f t="array" ref="BC49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3" s="278" t="str" cm="1">
        <f t="array" ref="BD49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78" t="str" cm="1">
        <f t="array" ref="BC49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4" s="278" t="str" cm="1">
        <f t="array" ref="BD49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78" t="str" cm="1">
        <f t="array" ref="BC49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5" s="278" t="str" cm="1">
        <f t="array" ref="BD49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78" t="str" cm="1">
        <f t="array" ref="BC49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6" s="278" t="str" cm="1">
        <f t="array" ref="BD49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78" t="str" cm="1">
        <f t="array" ref="BC49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7" s="278" t="str" cm="1">
        <f t="array" ref="BD49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78" t="str" cm="1">
        <f t="array" ref="BC49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8" s="278" t="str" cm="1">
        <f t="array" ref="BD49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78" t="str" cm="1">
        <f t="array" ref="BC49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499" s="278" t="str" cm="1">
        <f t="array" ref="BD49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78" t="str" cm="1">
        <f t="array" ref="BC50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0" s="278" t="str" cm="1">
        <f t="array" ref="BD50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78" t="str" cm="1">
        <f t="array" ref="BC50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1" s="278" t="str" cm="1">
        <f t="array" ref="BD50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78" t="str" cm="1">
        <f t="array" ref="BC50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2" s="278" t="str" cm="1">
        <f t="array" ref="BD50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78" t="str" cm="1">
        <f t="array" ref="BC50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3" s="278" t="str" cm="1">
        <f t="array" ref="BD50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78" t="str" cm="1">
        <f t="array" ref="BC50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4" s="278" t="str" cm="1">
        <f t="array" ref="BD50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78" t="str" cm="1">
        <f t="array" ref="BC50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5" s="278" t="str" cm="1">
        <f t="array" ref="BD50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78" t="str" cm="1">
        <f t="array" ref="BC50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6" s="278" t="str" cm="1">
        <f t="array" ref="BD50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78" t="str" cm="1">
        <f t="array" ref="BC50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7" s="278" t="str" cm="1">
        <f t="array" ref="BD50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78" t="str" cm="1">
        <f t="array" ref="BC50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8" s="278" t="str" cm="1">
        <f t="array" ref="BD50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78" t="str" cm="1">
        <f t="array" ref="BC50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09" s="278" t="str" cm="1">
        <f t="array" ref="BD50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78" t="str" cm="1">
        <f t="array" ref="BC51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0" s="278" t="str" cm="1">
        <f t="array" ref="BD51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78" t="str" cm="1">
        <f t="array" ref="BC51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1" s="278" t="str" cm="1">
        <f t="array" ref="BD51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78" t="str" cm="1">
        <f t="array" ref="BC51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2" s="278" t="str" cm="1">
        <f t="array" ref="BD51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78" t="str" cm="1">
        <f t="array" ref="BC51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3" s="278" t="str" cm="1">
        <f t="array" ref="BD51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78" t="str" cm="1">
        <f t="array" ref="BC51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4" s="278" t="str" cm="1">
        <f t="array" ref="BD51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78" t="str" cm="1">
        <f t="array" ref="BC51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5" s="278" t="str" cm="1">
        <f t="array" ref="BD51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78" t="str" cm="1">
        <f t="array" ref="BC51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6" s="278" t="str" cm="1">
        <f t="array" ref="BD51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78" t="str" cm="1">
        <f t="array" ref="BC51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7" s="278" t="str" cm="1">
        <f t="array" ref="BD51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78" t="str" cm="1">
        <f t="array" ref="BC51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8" s="278" t="str" cm="1">
        <f t="array" ref="BD51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78" t="str" cm="1">
        <f t="array" ref="BC51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19" s="278" t="str" cm="1">
        <f t="array" ref="BD51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78" t="str" cm="1">
        <f t="array" ref="BC52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0" s="278" t="str" cm="1">
        <f t="array" ref="BD52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78" t="str" cm="1">
        <f t="array" ref="BC52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1" s="278" t="str" cm="1">
        <f t="array" ref="BD52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78" t="str" cm="1">
        <f t="array" ref="BC52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2" s="278" t="str" cm="1">
        <f t="array" ref="BD52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78" t="str" cm="1">
        <f t="array" ref="BC52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3" s="278" t="str" cm="1">
        <f t="array" ref="BD52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78" t="str" cm="1">
        <f t="array" ref="BC52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4" s="278" t="str" cm="1">
        <f t="array" ref="BD52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78" t="str" cm="1">
        <f t="array" ref="BC52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5" s="278" t="str" cm="1">
        <f t="array" ref="BD52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78" t="str" cm="1">
        <f t="array" ref="BC52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6" s="278" t="str" cm="1">
        <f t="array" ref="BD52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78" t="str" cm="1">
        <f t="array" ref="BC52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7" s="278" t="str" cm="1">
        <f t="array" ref="BD52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78" t="str" cm="1">
        <f t="array" ref="BC52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8" s="278" t="str" cm="1">
        <f t="array" ref="BD52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78" t="str" cm="1">
        <f t="array" ref="BC52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29" s="278" t="str" cm="1">
        <f t="array" ref="BD52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78" t="str" cm="1">
        <f t="array" ref="BC53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0" s="278" t="str" cm="1">
        <f t="array" ref="BD53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78" t="str" cm="1">
        <f t="array" ref="BC53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1" s="278" t="str" cm="1">
        <f t="array" ref="BD53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78" t="str" cm="1">
        <f t="array" ref="BC53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2" s="278" t="str" cm="1">
        <f t="array" ref="BD53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78" t="str" cm="1">
        <f t="array" ref="BC53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3" s="278" t="str" cm="1">
        <f t="array" ref="BD53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78" t="str" cm="1">
        <f t="array" ref="BC53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4" s="278" t="str" cm="1">
        <f t="array" ref="BD53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78" t="str" cm="1">
        <f t="array" ref="BC53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5" s="278" t="str" cm="1">
        <f t="array" ref="BD53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78" t="str" cm="1">
        <f t="array" ref="BC53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6" s="278" t="str" cm="1">
        <f t="array" ref="BD53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78" t="str" cm="1">
        <f t="array" ref="BC53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7" s="278" t="str" cm="1">
        <f t="array" ref="BD53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78" t="str" cm="1">
        <f t="array" ref="BC53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8" s="278" t="str" cm="1">
        <f t="array" ref="BD53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78" t="str" cm="1">
        <f t="array" ref="BC53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39" s="278" t="str" cm="1">
        <f t="array" ref="BD53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78" t="str" cm="1">
        <f t="array" ref="BC54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0" s="278" t="str" cm="1">
        <f t="array" ref="BD54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78" t="str" cm="1">
        <f t="array" ref="BC54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1" s="278" t="str" cm="1">
        <f t="array" ref="BD54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78" t="str" cm="1">
        <f t="array" ref="BC54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2" s="278" t="str" cm="1">
        <f t="array" ref="BD54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78" t="str" cm="1">
        <f t="array" ref="BC543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3" s="278" t="str" cm="1">
        <f t="array" ref="BD543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78" t="str" cm="1">
        <f t="array" ref="BC544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4" s="278" t="str" cm="1">
        <f t="array" ref="BD544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78" t="str" cm="1">
        <f t="array" ref="BC545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5" s="278" t="str" cm="1">
        <f t="array" ref="BD545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78" t="str" cm="1">
        <f t="array" ref="BC546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6" s="278" t="str" cm="1">
        <f t="array" ref="BD546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78" t="str" cm="1">
        <f t="array" ref="BC547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7" s="278" t="str" cm="1">
        <f t="array" ref="BD547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78" t="str" cm="1">
        <f t="array" ref="BC548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8" s="278" t="str" cm="1">
        <f t="array" ref="BD548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78" t="str" cm="1">
        <f t="array" ref="BC549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49" s="278" t="str" cm="1">
        <f t="array" ref="BD549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78" t="str" cm="1">
        <f t="array" ref="BC550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0" s="278" t="str" cm="1">
        <f t="array" ref="BD550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TabelaMap[NOME SUB] &lt;= BS_CONTROLE[[#This Row],[KM - Inicio]]) *
  ( TabelaMap[KM Inicio]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78" t="str" cm="1">
        <f t="array" ref="BC551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1" s="278" t="str" cm="1">
        <f t="array" ref="BD551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78" t="str" cm="1">
        <f t="array" ref="BC552" xml:space="preserve"> _xlfn.XLOOKUP(
  1,
  ( TabelaMap[SUB] = BS_CONTROLE[[#This Row],[SUB]]) *
  ( TabelaMap[NOME SUB] &lt;= BS_CONTROLE[[#This Row],[KM - Inicio]]) *
  ( TabelaMap[KM Inicio]  &gt;= BS_CONTROLE[[#This Row],[KM - Inicio]]),
  TabelaMap[Gerência],
  "-",
  0
)</f>
        <v>-</v>
      </c>
      <c r="BD552" s="278" t="str" cm="1">
        <f t="array" ref="BD552" xml:space="preserve"> _xlfn.XLOOKUP(
  1,
  ( TabelaMap[SUB] = BS_CONTROLE[[#This Row],[SUB_5]]) *
  ( TabelaMap[NOME SUB] &lt;= BS_CONTROLE[[#This Row],[KM - Inicio]]) *
  ( TabelaMap[KM Inicio]  &gt;= BS_CONTROLE[[#This Row],[KM - Inicio]]),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450" name="Range1_9_1"/>
    <protectedRange sqref="V29:Y450 X6:Y28" name="Range1_11_1"/>
    <protectedRange sqref="Z29:AD450 Z6:Z28" name="Range1_12_1"/>
    <protectedRange sqref="BF6:BF552" name="Range1_18_1"/>
    <protectedRange sqref="D11" name="Range1_14_1_1"/>
    <protectedRange sqref="F11" name="Range1_14_1_2"/>
    <protectedRange sqref="D6:D7 D20 D25 D14" name="Range1_14_1_1_1"/>
    <protectedRange sqref="F6:F7 F25 F14" name="Range1_14_1_2_1"/>
    <protectedRange sqref="J7 J27 J20 J25 J14" name="Range1_16_2"/>
    <protectedRange sqref="O7:Q7 P8:P9 O27:Q27 O20:Q20 O25:Q25 O14:Q14" name="Range1_17_2"/>
    <protectedRange sqref="J6:K6" name="Range1_16_11"/>
    <protectedRange sqref="O6:Q6" name="Range1_17_11"/>
    <protectedRange sqref="V6:V7 V19" name="Range1_18_1_1"/>
    <protectedRange sqref="W6 W15:W17 W19 W23 W28" name="Range1_18_4"/>
    <protectedRange sqref="AA6:AE7 AA19:AE20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5" t="s">
        <v>1153</v>
      </c>
      <c r="D5" s="356"/>
      <c r="E5" s="356"/>
      <c r="F5" s="356"/>
      <c r="G5" s="356"/>
      <c r="H5" s="356"/>
      <c r="I5" s="356"/>
      <c r="J5" s="357"/>
      <c r="K5" s="358" t="s">
        <v>1154</v>
      </c>
      <c r="L5" s="359"/>
      <c r="M5" s="359"/>
      <c r="N5" s="359"/>
      <c r="O5" s="360" t="s">
        <v>1155</v>
      </c>
      <c r="P5" s="361"/>
      <c r="Q5" s="362"/>
    </row>
    <row r="6" spans="1:17" s="94" customFormat="1" ht="15.75" customHeight="1">
      <c r="A6" s="88" t="s">
        <v>1156</v>
      </c>
      <c r="B6" s="95" t="s">
        <v>1157</v>
      </c>
      <c r="C6" s="96" t="s">
        <v>1042</v>
      </c>
      <c r="D6" s="97" t="s">
        <v>1043</v>
      </c>
      <c r="E6" s="96" t="s">
        <v>1158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1159</v>
      </c>
      <c r="M6" s="140" t="s">
        <v>506</v>
      </c>
      <c r="N6" s="141" t="s">
        <v>1037</v>
      </c>
      <c r="O6" s="247" t="s">
        <v>1080</v>
      </c>
      <c r="P6" s="158"/>
      <c r="Q6" s="194" t="s">
        <v>1160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-</v>
      </c>
      <c r="D8" s="100" t="str">
        <f>IF(SP_SUL!T6="","*",SP_SUL!T6)</f>
        <v>-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-</v>
      </c>
      <c r="D9" s="100" t="str">
        <f>IF(SP_SUL!T7="","*",SP_SUL!T7)</f>
        <v>-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-</v>
      </c>
      <c r="D10" s="100" t="str">
        <f>IF(SP_SUL!T8="","*",SP_SUL!T8)</f>
        <v>-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-</v>
      </c>
      <c r="D11" s="100" t="str">
        <f>IF(SP_SUL!T9="","*",SP_SUL!T9)</f>
        <v>-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-</v>
      </c>
      <c r="D12" s="100" t="str">
        <f>IF(SP_SUL!T10="","*",SP_SUL!T10)</f>
        <v>-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-</v>
      </c>
      <c r="D15" s="100" t="str">
        <f>IF(SP_SUL!T13="","*",SP_SUL!T13)</f>
        <v>-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-</v>
      </c>
      <c r="D16" s="100" t="str">
        <f>IF(SP_SUL!T14="","*",SP_SUL!T14)</f>
        <v>-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-</v>
      </c>
      <c r="D17" s="100" t="str">
        <f>IF(SP_SUL!T15="","*",SP_SUL!T15)</f>
        <v>-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-</v>
      </c>
      <c r="D18" s="100" t="str">
        <f>IF(SP_SUL!T16="","*",SP_SUL!T16)</f>
        <v>-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-</v>
      </c>
      <c r="D19" s="100" t="str">
        <f>IF(SP_SUL!T17="","*",SP_SUL!T17)</f>
        <v>-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-</v>
      </c>
      <c r="D20" s="100" t="str">
        <f>IF(SP_SUL!T18="","*",SP_SUL!T18)</f>
        <v>-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-</v>
      </c>
      <c r="D21" s="100" t="str">
        <f>IF(SP_SUL!T19="","*",SP_SUL!T19)</f>
        <v>-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-</v>
      </c>
      <c r="D22" s="100" t="str">
        <f>IF(SP_SUL!T20="","*",SP_SUL!T20)</f>
        <v>-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-</v>
      </c>
      <c r="D23" s="100" t="str">
        <f>IF(SP_SUL!T21="","*",SP_SUL!T21)</f>
        <v>-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1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-</v>
      </c>
      <c r="D24" s="100" t="str">
        <f>IF(SP_SUL!T22="","*",SP_SUL!T22)</f>
        <v>-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-</v>
      </c>
      <c r="D25" s="100" t="str">
        <f>IF(SP_SUL!T23="","*",SP_SUL!T23)</f>
        <v>-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ZGP</v>
      </c>
      <c r="M25" s="142">
        <f>IF(SP_SUL!AP23="","*",SP_SUL!AP23)</f>
        <v>123.5</v>
      </c>
      <c r="N25" s="142" t="str">
        <f>IF(SP_SUL!AM23="","*",SP_SUL!AM23)</f>
        <v>ZGP</v>
      </c>
      <c r="O25" s="175">
        <f>SP_SUL!BH23</f>
        <v>0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-</v>
      </c>
      <c r="D26" s="100" t="str">
        <f>IF(SP_SUL!T24="","*",SP_SUL!T24)</f>
        <v>-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-</v>
      </c>
      <c r="D27" s="100" t="str">
        <f>IF(SP_SUL!T25="","*",SP_SUL!T25)</f>
        <v>-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-</v>
      </c>
      <c r="D28" s="100" t="str">
        <f>IF(SP_SUL!T26="","*",SP_SUL!T26)</f>
        <v>-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-</v>
      </c>
      <c r="D29" s="100" t="str">
        <f>IF(SP_SUL!T27="","*",SP_SUL!T27)</f>
        <v>-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-</v>
      </c>
      <c r="D30" s="100" t="str">
        <f>IF(SP_SUL!T28="","*",SP_SUL!T28)</f>
        <v>-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*</v>
      </c>
      <c r="B33" s="99" t="str">
        <f>IF(SP_SUL!X31="","*",SP_SUL!X31)</f>
        <v>*</v>
      </c>
      <c r="C33" s="100" t="str">
        <f>IF(SP_SUL!S31="","*",SP_SUL!S31)</f>
        <v>-</v>
      </c>
      <c r="D33" s="100" t="str">
        <f>IF(SP_SUL!T31="","*",SP_SUL!T31)</f>
        <v>-</v>
      </c>
      <c r="E33" s="100" t="str">
        <f>IF(SP_SUL!D31="","*",SP_SUL!D31)</f>
        <v>*</v>
      </c>
      <c r="F33" s="100" t="str">
        <f>IF(SP_SUL!H31="","*",SP_SUL!H31)</f>
        <v>*</v>
      </c>
      <c r="G33" s="100" t="str">
        <f>IF(SP_SUL!M31="","*",SP_SUL!M31)</f>
        <v>-</v>
      </c>
      <c r="H33" s="155" t="str">
        <f>IF(SP_SUL!K31="","*",SP_SUL!K31)</f>
        <v>*</v>
      </c>
      <c r="I33" s="133" t="str">
        <f>IF(SP_SUL!O31="","*",SP_SUL!O31)</f>
        <v>*</v>
      </c>
      <c r="J33" s="133" t="str">
        <f>IF(SP_SUL!P31="","*",SP_SUL!P31)</f>
        <v>*</v>
      </c>
      <c r="K33" s="142" t="str">
        <f>IF(SP_SUL!AK31="","*",SP_SUL!AK31)</f>
        <v>-</v>
      </c>
      <c r="L33" s="142" t="str">
        <f>IF(SP_SUL!AM31="","*",SP_SUL!AM31)</f>
        <v>-</v>
      </c>
      <c r="M33" s="142" t="str">
        <f>IF(SP_SUL!AP31="","*",SP_SUL!AP31)</f>
        <v>-</v>
      </c>
      <c r="N33" s="142" t="str">
        <f>IF(SP_SUL!AM31="","*",SP_SUL!AM31)</f>
        <v>-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*</v>
      </c>
      <c r="B34" s="99" t="str">
        <f>IF(SP_SUL!X32="","*",SP_SUL!X32)</f>
        <v>*</v>
      </c>
      <c r="C34" s="100" t="str">
        <f>IF(SP_SUL!S32="","*",SP_SUL!S32)</f>
        <v>-</v>
      </c>
      <c r="D34" s="100" t="str">
        <f>IF(SP_SUL!T32="","*",SP_SUL!T32)</f>
        <v>-</v>
      </c>
      <c r="E34" s="100" t="str">
        <f>IF(SP_SUL!D32="","*",SP_SUL!D32)</f>
        <v>*</v>
      </c>
      <c r="F34" s="100" t="str">
        <f>IF(SP_SUL!H32="","*",SP_SUL!H32)</f>
        <v>*</v>
      </c>
      <c r="G34" s="100" t="str">
        <f>IF(SP_SUL!M32="","*",SP_SUL!M32)</f>
        <v>-</v>
      </c>
      <c r="H34" s="155" t="str">
        <f>IF(SP_SUL!K32="","*",SP_SUL!K32)</f>
        <v>*</v>
      </c>
      <c r="I34" s="133" t="str">
        <f>IF(SP_SUL!O32="","*",SP_SUL!O32)</f>
        <v>*</v>
      </c>
      <c r="J34" s="133" t="str">
        <f>IF(SP_SUL!P32="","*",SP_SUL!P32)</f>
        <v>*</v>
      </c>
      <c r="K34" s="142" t="str">
        <f>IF(SP_SUL!AK32="","*",SP_SUL!AK32)</f>
        <v>-</v>
      </c>
      <c r="L34" s="142" t="str">
        <f>IF(SP_SUL!AM32="","*",SP_SUL!AM32)</f>
        <v>-</v>
      </c>
      <c r="M34" s="142" t="str">
        <f>IF(SP_SUL!AP32="","*",SP_SUL!AP32)</f>
        <v>-</v>
      </c>
      <c r="N34" s="142" t="str">
        <f>IF(SP_SUL!AM32="","*",SP_SUL!AM32)</f>
        <v>-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*</v>
      </c>
      <c r="B35" s="99" t="str">
        <f>IF(SP_SUL!X33="","*",SP_SUL!X33)</f>
        <v>*</v>
      </c>
      <c r="C35" s="100" t="str">
        <f>IF(SP_SUL!S33="","*",SP_SUL!S33)</f>
        <v>-</v>
      </c>
      <c r="D35" s="100" t="str">
        <f>IF(SP_SUL!T33="","*",SP_SUL!T33)</f>
        <v>-</v>
      </c>
      <c r="E35" s="100" t="str">
        <f>IF(SP_SUL!D33="","*",SP_SUL!D33)</f>
        <v>*</v>
      </c>
      <c r="F35" s="100" t="str">
        <f>IF(SP_SUL!H33="","*",SP_SUL!H33)</f>
        <v>*</v>
      </c>
      <c r="G35" s="100" t="str">
        <f>IF(SP_SUL!M33="","*",SP_SUL!M33)</f>
        <v>-</v>
      </c>
      <c r="H35" s="155" t="str">
        <f>IF(SP_SUL!K33="","*",SP_SUL!K33)</f>
        <v>*</v>
      </c>
      <c r="I35" s="133" t="str">
        <f>IF(SP_SUL!O33="","*",SP_SUL!O33)</f>
        <v>*</v>
      </c>
      <c r="J35" s="133" t="str">
        <f>IF(SP_SUL!P33="","*",SP_SUL!P33)</f>
        <v>*</v>
      </c>
      <c r="K35" s="142" t="str">
        <f>IF(SP_SUL!AK33="","*",SP_SUL!AK33)</f>
        <v>-</v>
      </c>
      <c r="L35" s="142" t="str">
        <f>IF(SP_SUL!AM33="","*",SP_SUL!AM33)</f>
        <v>-</v>
      </c>
      <c r="M35" s="142" t="str">
        <f>IF(SP_SUL!AP33="","*",SP_SUL!AP33)</f>
        <v>-</v>
      </c>
      <c r="N35" s="142" t="str">
        <f>IF(SP_SUL!AM33="","*",SP_SUL!AM33)</f>
        <v>-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*</v>
      </c>
      <c r="B36" s="99" t="str">
        <f>IF(SP_SUL!X34="","*",SP_SUL!X34)</f>
        <v>*</v>
      </c>
      <c r="C36" s="100" t="str">
        <f>IF(SP_SUL!S34="","*",SP_SUL!S34)</f>
        <v>-</v>
      </c>
      <c r="D36" s="100" t="str">
        <f>IF(SP_SUL!T34="","*",SP_SUL!T34)</f>
        <v>-</v>
      </c>
      <c r="E36" s="100" t="str">
        <f>IF(SP_SUL!D34="","*",SP_SUL!D34)</f>
        <v>*</v>
      </c>
      <c r="F36" s="100" t="str">
        <f>IF(SP_SUL!H34="","*",SP_SUL!H34)</f>
        <v>*</v>
      </c>
      <c r="G36" s="100" t="str">
        <f>IF(SP_SUL!M34="","*",SP_SUL!M34)</f>
        <v>-</v>
      </c>
      <c r="H36" s="155" t="str">
        <f>IF(SP_SUL!K34="","*",SP_SUL!K34)</f>
        <v>*</v>
      </c>
      <c r="I36" s="133" t="str">
        <f>IF(SP_SUL!O34="","*",SP_SUL!O34)</f>
        <v>*</v>
      </c>
      <c r="J36" s="133" t="str">
        <f>IF(SP_SUL!P34="","*",SP_SUL!P34)</f>
        <v>*</v>
      </c>
      <c r="K36" s="142" t="str">
        <f>IF(SP_SUL!AK34="","*",SP_SUL!AK34)</f>
        <v>-</v>
      </c>
      <c r="L36" s="142" t="str">
        <f>IF(SP_SUL!AM34="","*",SP_SUL!AM34)</f>
        <v>-</v>
      </c>
      <c r="M36" s="142" t="str">
        <f>IF(SP_SUL!AP34="","*",SP_SUL!AP34)</f>
        <v>-</v>
      </c>
      <c r="N36" s="142" t="str">
        <f>IF(SP_SUL!AM34="","*",SP_SUL!AM34)</f>
        <v>-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*</v>
      </c>
      <c r="B37" s="99" t="str">
        <f>IF(SP_SUL!X35="","*",SP_SUL!X35)</f>
        <v>*</v>
      </c>
      <c r="C37" s="100" t="str">
        <f>IF(SP_SUL!S35="","*",SP_SUL!S35)</f>
        <v>-</v>
      </c>
      <c r="D37" s="100" t="str">
        <f>IF(SP_SUL!T35="","*",SP_SUL!T35)</f>
        <v>-</v>
      </c>
      <c r="E37" s="100" t="str">
        <f>IF(SP_SUL!D35="","*",SP_SUL!D35)</f>
        <v>*</v>
      </c>
      <c r="F37" s="100" t="str">
        <f>IF(SP_SUL!H35="","*",SP_SUL!H35)</f>
        <v>*</v>
      </c>
      <c r="G37" s="100" t="str">
        <f>IF(SP_SUL!M35="","*",SP_SUL!M35)</f>
        <v>-</v>
      </c>
      <c r="H37" s="155" t="str">
        <f>IF(SP_SUL!K35="","*",SP_SUL!K35)</f>
        <v>*</v>
      </c>
      <c r="I37" s="133" t="str">
        <f>IF(SP_SUL!O35="","*",SP_SUL!O35)</f>
        <v>*</v>
      </c>
      <c r="J37" s="133" t="str">
        <f>IF(SP_SUL!P35="","*",SP_SUL!P35)</f>
        <v>*</v>
      </c>
      <c r="K37" s="142" t="str">
        <f>IF(SP_SUL!AK35="","*",SP_SUL!AK35)</f>
        <v>-</v>
      </c>
      <c r="L37" s="142" t="str">
        <f>IF(SP_SUL!AM35="","*",SP_SUL!AM35)</f>
        <v>-</v>
      </c>
      <c r="M37" s="142" t="str">
        <f>IF(SP_SUL!AP35="","*",SP_SUL!AP35)</f>
        <v>-</v>
      </c>
      <c r="N37" s="142" t="str">
        <f>IF(SP_SUL!AM35="","*",SP_SUL!AM35)</f>
        <v>-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-</v>
      </c>
      <c r="D38" s="100" t="str">
        <f>IF(SP_SUL!T36="","*",SP_SUL!T36)</f>
        <v>-</v>
      </c>
      <c r="E38" s="100" t="str">
        <f>IF(SP_SUL!D36="","*",SP_SUL!D36)</f>
        <v>*</v>
      </c>
      <c r="F38" s="100" t="str">
        <f>IF(SP_SUL!H36="","*",SP_SUL!H36)</f>
        <v>*</v>
      </c>
      <c r="G38" s="100" t="str">
        <f>IF(SP_SUL!M36="","*",SP_SUL!M36)</f>
        <v>-</v>
      </c>
      <c r="H38" s="155" t="str">
        <f>IF(SP_SUL!K36="","*",SP_SUL!K36)</f>
        <v>*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-</v>
      </c>
      <c r="M38" s="142" t="str">
        <f>IF(SP_SUL!AP36="","*",SP_SUL!AP36)</f>
        <v>-</v>
      </c>
      <c r="N38" s="142" t="str">
        <f>IF(SP_SUL!AM36="","*",SP_SUL!AM36)</f>
        <v>-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1160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3"/>
      <c r="B1" s="364"/>
      <c r="C1" s="365"/>
      <c r="L1" s="102"/>
      <c r="M1" s="125"/>
      <c r="N1" s="283"/>
      <c r="O1" s="283"/>
      <c r="P1" s="171"/>
      <c r="Q1" s="366" t="s">
        <v>1090</v>
      </c>
      <c r="R1" s="367"/>
      <c r="U1" s="103"/>
      <c r="V1" s="368" t="s">
        <v>1161</v>
      </c>
      <c r="W1" s="368"/>
      <c r="X1" s="368"/>
      <c r="Y1" s="105"/>
    </row>
    <row r="2" spans="1:25" s="101" customFormat="1" ht="11.25" customHeight="1">
      <c r="A2" s="106" t="s">
        <v>1162</v>
      </c>
      <c r="B2" s="106" t="s">
        <v>1157</v>
      </c>
      <c r="C2" s="106" t="s">
        <v>483</v>
      </c>
      <c r="D2" s="107" t="s">
        <v>1042</v>
      </c>
      <c r="E2" s="107" t="s">
        <v>1043</v>
      </c>
      <c r="F2" s="107" t="s">
        <v>1156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1163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-</v>
      </c>
      <c r="E4" s="111" t="str">
        <f>IF(SP_SUL!T6="","*",SP_SUL!T6)</f>
        <v>-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-</v>
      </c>
      <c r="E5" s="111" t="str">
        <f>IF(SP_SUL!T7="","*",SP_SUL!T7)</f>
        <v>-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-</v>
      </c>
      <c r="E6" s="111" t="str">
        <f>IF(SP_SUL!T8="","*",SP_SUL!T8)</f>
        <v>-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-</v>
      </c>
      <c r="E7" s="111" t="str">
        <f>IF(SP_SUL!T9="","*",SP_SUL!T9)</f>
        <v>-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-</v>
      </c>
      <c r="E8" s="111" t="str">
        <f>IF(SP_SUL!T10="","*",SP_SUL!T10)</f>
        <v>-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-</v>
      </c>
      <c r="E11" s="111" t="str">
        <f>IF(SP_SUL!T13="","*",SP_SUL!T13)</f>
        <v>-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-</v>
      </c>
      <c r="E12" s="111" t="str">
        <f>IF(SP_SUL!T14="","*",SP_SUL!T14)</f>
        <v>-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-</v>
      </c>
      <c r="E13" s="111" t="str">
        <f>IF(SP_SUL!T15="","*",SP_SUL!T15)</f>
        <v>-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-</v>
      </c>
      <c r="E14" s="111" t="str">
        <f>IF(SP_SUL!T16="","*",SP_SUL!T16)</f>
        <v>-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-</v>
      </c>
      <c r="E15" s="111" t="str">
        <f>IF(SP_SUL!T17="","*",SP_SUL!T17)</f>
        <v>-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-</v>
      </c>
      <c r="E16" s="111" t="str">
        <f>IF(SP_SUL!T18="","*",SP_SUL!T18)</f>
        <v>-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-</v>
      </c>
      <c r="E17" s="111" t="str">
        <f>IF(SP_SUL!T19="","*",SP_SUL!T19)</f>
        <v>-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-</v>
      </c>
      <c r="E18" s="111" t="str">
        <f>IF(SP_SUL!T20="","*",SP_SUL!T20)</f>
        <v>-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-</v>
      </c>
      <c r="E19" s="111" t="str">
        <f>IF(SP_SUL!T21="","*",SP_SUL!T21)</f>
        <v>-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-</v>
      </c>
      <c r="E20" s="111" t="str">
        <f>IF(SP_SUL!T22="","*",SP_SUL!T22)</f>
        <v>-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-</v>
      </c>
      <c r="E21" s="111" t="str">
        <f>IF(SP_SUL!T23="","*",SP_SUL!T23)</f>
        <v>-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-</v>
      </c>
      <c r="E22" s="111" t="str">
        <f>IF(SP_SUL!T24="","*",SP_SUL!T24)</f>
        <v>-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-</v>
      </c>
      <c r="E23" s="111" t="str">
        <f>IF(SP_SUL!T25="","*",SP_SUL!T25)</f>
        <v>-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-</v>
      </c>
      <c r="E24" s="111" t="str">
        <f>IF(SP_SUL!T26="","*",SP_SUL!T26)</f>
        <v>-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-</v>
      </c>
      <c r="E25" s="111" t="str">
        <f>IF(SP_SUL!T27="","*",SP_SUL!T27)</f>
        <v>-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-</v>
      </c>
      <c r="E26" s="111" t="str">
        <f>IF(SP_SUL!T28="","*",SP_SUL!T28)</f>
        <v>-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*</v>
      </c>
      <c r="C29" s="110" t="str">
        <f>IF(SP_SUL!Z31="","*",SP_SUL!Z31)</f>
        <v>*</v>
      </c>
      <c r="D29" s="111" t="str">
        <f>IF(SP_SUL!S31="","*",SP_SUL!S31)</f>
        <v>-</v>
      </c>
      <c r="E29" s="111" t="str">
        <f>IF(SP_SUL!T31="","*",SP_SUL!T31)</f>
        <v>-</v>
      </c>
      <c r="F29" s="111" t="str">
        <f>IF(SP_SUL!B31="","*",SP_SUL!B31)</f>
        <v>*</v>
      </c>
      <c r="G29" s="111" t="str">
        <f>IF(SP_SUL!D31="","*",SP_SUL!D31)</f>
        <v>*</v>
      </c>
      <c r="H29" s="111" t="str">
        <f>IF(SP_SUL!F31="","*",SP_SUL!F31)</f>
        <v>*</v>
      </c>
      <c r="I29" s="111" t="str">
        <f>IF(SP_SUL!H31="","*",SP_SUL!H31)</f>
        <v>*</v>
      </c>
      <c r="J29" s="111" t="str">
        <f>IF(SP_SUL!I31="","*",SP_SUL!I31)</f>
        <v>*</v>
      </c>
      <c r="K29" s="111" t="str">
        <f>IF(SP_SUL!M31="","*",SP_SUL!M31)</f>
        <v>-</v>
      </c>
      <c r="L29" s="111" t="str">
        <f>IF(SP_SUL!N31="","*",SP_SUL!N31)</f>
        <v>-</v>
      </c>
      <c r="M29" s="112" t="str">
        <f>IF(SP_SUL!J31="","*",SP_SUL!J31)</f>
        <v>*</v>
      </c>
      <c r="N29" s="285" t="str">
        <f>IF(SP_SUL!K31="","*",SP_SUL!K31)</f>
        <v>*</v>
      </c>
      <c r="O29" s="285" t="str">
        <f>IF(SP_SUL!L31="","*",SP_SUL!L31)</f>
        <v>-</v>
      </c>
      <c r="P29" s="112"/>
      <c r="Q29" s="129" t="str">
        <f>IF(SP_SUL!O31="","*",SP_SUL!O31)</f>
        <v>*</v>
      </c>
      <c r="R29" s="129" t="str">
        <f>IF(SP_SUL!P31="","*",SP_SUL!P31)</f>
        <v>*</v>
      </c>
      <c r="S29" s="111" t="str">
        <f>IF(SP_SUL!Q31="","*",CONCATENATE(SP_SUL!Q31," ",SP_SUL!R31))</f>
        <v>*</v>
      </c>
      <c r="T29" s="111" t="str">
        <f>IF(SP_SUL!V31="","*",SP_SUL!V31)</f>
        <v>*</v>
      </c>
      <c r="U29" s="111" t="str">
        <f>IF(SP_SUL!W31="","*",SP_SUL!W31)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*</v>
      </c>
      <c r="C30" s="110" t="str">
        <f>IF(SP_SUL!Z32="","*",SP_SUL!Z32)</f>
        <v>*</v>
      </c>
      <c r="D30" s="111" t="str">
        <f>IF(SP_SUL!S32="","*",SP_SUL!S32)</f>
        <v>-</v>
      </c>
      <c r="E30" s="111" t="str">
        <f>IF(SP_SUL!T32="","*",SP_SUL!T32)</f>
        <v>-</v>
      </c>
      <c r="F30" s="111" t="str">
        <f>IF(SP_SUL!B32="","*",SP_SUL!B32)</f>
        <v>*</v>
      </c>
      <c r="G30" s="111" t="str">
        <f>IF(SP_SUL!D32="","*",SP_SUL!D32)</f>
        <v>*</v>
      </c>
      <c r="H30" s="111" t="str">
        <f>IF(SP_SUL!F32="","*",SP_SUL!F32)</f>
        <v>*</v>
      </c>
      <c r="I30" s="111" t="str">
        <f>IF(SP_SUL!H32="","*",SP_SUL!H32)</f>
        <v>*</v>
      </c>
      <c r="J30" s="111" t="str">
        <f>IF(SP_SUL!I32="","*",SP_SUL!I32)</f>
        <v>*</v>
      </c>
      <c r="K30" s="111" t="str">
        <f>IF(SP_SUL!M32="","*",SP_SUL!M32)</f>
        <v>-</v>
      </c>
      <c r="L30" s="111" t="str">
        <f>IF(SP_SUL!N32="","*",SP_SUL!N32)</f>
        <v>-</v>
      </c>
      <c r="M30" s="112" t="str">
        <f>IF(SP_SUL!J32="","*",SP_SUL!J32)</f>
        <v>*</v>
      </c>
      <c r="N30" s="285" t="str">
        <f>IF(SP_SUL!K32="","*",SP_SUL!K32)</f>
        <v>*</v>
      </c>
      <c r="O30" s="285" t="str">
        <f>IF(SP_SUL!L32="","*",SP_SUL!L32)</f>
        <v>-</v>
      </c>
      <c r="P30" s="112"/>
      <c r="Q30" s="129" t="str">
        <f>IF(SP_SUL!O32="","*",SP_SUL!O32)</f>
        <v>*</v>
      </c>
      <c r="R30" s="129" t="str">
        <f>IF(SP_SUL!P32="","*",SP_SUL!P32)</f>
        <v>*</v>
      </c>
      <c r="S30" s="111" t="str">
        <f>IF(SP_SUL!Q32="","*",CONCATENATE(SP_SUL!Q32," ",SP_SUL!R32))</f>
        <v>*</v>
      </c>
      <c r="T30" s="111" t="str">
        <f>IF(SP_SUL!V32="","*",SP_SUL!V32)</f>
        <v>*</v>
      </c>
      <c r="U30" s="111" t="str">
        <f>IF(SP_SUL!W32="","*",SP_SUL!W32)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*</v>
      </c>
      <c r="C31" s="110" t="str">
        <f>IF(SP_SUL!Z33="","*",SP_SUL!Z33)</f>
        <v>*</v>
      </c>
      <c r="D31" s="111" t="str">
        <f>IF(SP_SUL!S33="","*",SP_SUL!S33)</f>
        <v>-</v>
      </c>
      <c r="E31" s="111" t="str">
        <f>IF(SP_SUL!T33="","*",SP_SUL!T33)</f>
        <v>-</v>
      </c>
      <c r="F31" s="111" t="str">
        <f>IF(SP_SUL!B33="","*",SP_SUL!B33)</f>
        <v>*</v>
      </c>
      <c r="G31" s="111" t="str">
        <f>IF(SP_SUL!D33="","*",SP_SUL!D33)</f>
        <v>*</v>
      </c>
      <c r="H31" s="111" t="str">
        <f>IF(SP_SUL!F33="","*",SP_SUL!F33)</f>
        <v>*</v>
      </c>
      <c r="I31" s="111" t="str">
        <f>IF(SP_SUL!H33="","*",SP_SUL!H33)</f>
        <v>*</v>
      </c>
      <c r="J31" s="111" t="str">
        <f>IF(SP_SUL!I33="","*",SP_SUL!I33)</f>
        <v>*</v>
      </c>
      <c r="K31" s="111" t="str">
        <f>IF(SP_SUL!M33="","*",SP_SUL!M33)</f>
        <v>-</v>
      </c>
      <c r="L31" s="111" t="str">
        <f>IF(SP_SUL!N33="","*",SP_SUL!N33)</f>
        <v>-</v>
      </c>
      <c r="M31" s="112" t="str">
        <f>IF(SP_SUL!J33="","*",SP_SUL!J33)</f>
        <v>*</v>
      </c>
      <c r="N31" s="285" t="str">
        <f>IF(SP_SUL!K33="","*",SP_SUL!K33)</f>
        <v>*</v>
      </c>
      <c r="O31" s="285" t="str">
        <f>IF(SP_SUL!L33="","*",SP_SUL!L33)</f>
        <v>-</v>
      </c>
      <c r="P31" s="112"/>
      <c r="Q31" s="129" t="str">
        <f>IF(SP_SUL!O33="","*",SP_SUL!O33)</f>
        <v>*</v>
      </c>
      <c r="R31" s="129" t="str">
        <f>IF(SP_SUL!P33="","*",SP_SUL!P33)</f>
        <v>*</v>
      </c>
      <c r="S31" s="111" t="str">
        <f>IF(SP_SUL!Q33="","*",CONCATENATE(SP_SUL!Q33," ",SP_SUL!R33))</f>
        <v>*</v>
      </c>
      <c r="T31" s="111" t="str">
        <f>IF(SP_SUL!V33="","*",SP_SUL!V33)</f>
        <v>*</v>
      </c>
      <c r="U31" s="111" t="str">
        <f>IF(SP_SUL!W33="","*",SP_SUL!W33)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*</v>
      </c>
      <c r="C32" s="110" t="str">
        <f>IF(SP_SUL!Z34="","*",SP_SUL!Z34)</f>
        <v>*</v>
      </c>
      <c r="D32" s="111" t="str">
        <f>IF(SP_SUL!S34="","*",SP_SUL!S34)</f>
        <v>-</v>
      </c>
      <c r="E32" s="111" t="str">
        <f>IF(SP_SUL!T34="","*",SP_SUL!T34)</f>
        <v>-</v>
      </c>
      <c r="F32" s="111" t="str">
        <f>IF(SP_SUL!B34="","*",SP_SUL!B34)</f>
        <v>*</v>
      </c>
      <c r="G32" s="111" t="str">
        <f>IF(SP_SUL!D34="","*",SP_SUL!D34)</f>
        <v>*</v>
      </c>
      <c r="H32" s="111" t="str">
        <f>IF(SP_SUL!F34="","*",SP_SUL!F34)</f>
        <v>*</v>
      </c>
      <c r="I32" s="111" t="str">
        <f>IF(SP_SUL!H34="","*",SP_SUL!H34)</f>
        <v>*</v>
      </c>
      <c r="J32" s="111" t="str">
        <f>IF(SP_SUL!I34="","*",SP_SUL!I34)</f>
        <v>*</v>
      </c>
      <c r="K32" s="111" t="str">
        <f>IF(SP_SUL!M34="","*",SP_SUL!M34)</f>
        <v>-</v>
      </c>
      <c r="L32" s="111" t="str">
        <f>IF(SP_SUL!N34="","*",SP_SUL!N34)</f>
        <v>-</v>
      </c>
      <c r="M32" s="112" t="str">
        <f>IF(SP_SUL!J34="","*",SP_SUL!J34)</f>
        <v>*</v>
      </c>
      <c r="N32" s="285" t="str">
        <f>IF(SP_SUL!K34="","*",SP_SUL!K34)</f>
        <v>*</v>
      </c>
      <c r="O32" s="285" t="str">
        <f>IF(SP_SUL!L34="","*",SP_SUL!L34)</f>
        <v>-</v>
      </c>
      <c r="P32" s="112"/>
      <c r="Q32" s="129" t="str">
        <f>IF(SP_SUL!O34="","*",SP_SUL!O34)</f>
        <v>*</v>
      </c>
      <c r="R32" s="129" t="str">
        <f>IF(SP_SUL!P34="","*",SP_SUL!P34)</f>
        <v>*</v>
      </c>
      <c r="S32" s="111" t="str">
        <f>IF(SP_SUL!Q34="","*",CONCATENATE(SP_SUL!Q34," ",SP_SUL!R34))</f>
        <v>*</v>
      </c>
      <c r="T32" s="111" t="str">
        <f>IF(SP_SUL!V34="","*",SP_SUL!V34)</f>
        <v>*</v>
      </c>
      <c r="U32" s="111" t="str">
        <f>IF(SP_SUL!W34="","*",SP_SUL!W34)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*</v>
      </c>
      <c r="C33" s="110" t="str">
        <f>IF(SP_SUL!Z35="","*",SP_SUL!Z35)</f>
        <v>*</v>
      </c>
      <c r="D33" s="111" t="str">
        <f>IF(SP_SUL!S35="","*",SP_SUL!S35)</f>
        <v>-</v>
      </c>
      <c r="E33" s="111" t="str">
        <f>IF(SP_SUL!T35="","*",SP_SUL!T35)</f>
        <v>-</v>
      </c>
      <c r="F33" s="111" t="str">
        <f>IF(SP_SUL!B35="","*",SP_SUL!B35)</f>
        <v>*</v>
      </c>
      <c r="G33" s="111" t="str">
        <f>IF(SP_SUL!D35="","*",SP_SUL!D35)</f>
        <v>*</v>
      </c>
      <c r="H33" s="111" t="str">
        <f>IF(SP_SUL!F35="","*",SP_SUL!F35)</f>
        <v>*</v>
      </c>
      <c r="I33" s="111" t="str">
        <f>IF(SP_SUL!H35="","*",SP_SUL!H35)</f>
        <v>*</v>
      </c>
      <c r="J33" s="111" t="str">
        <f>IF(SP_SUL!I35="","*",SP_SUL!I35)</f>
        <v>*</v>
      </c>
      <c r="K33" s="111" t="str">
        <f>IF(SP_SUL!M35="","*",SP_SUL!M35)</f>
        <v>-</v>
      </c>
      <c r="L33" s="111" t="str">
        <f>IF(SP_SUL!N35="","*",SP_SUL!N35)</f>
        <v>-</v>
      </c>
      <c r="M33" s="112" t="str">
        <f>IF(SP_SUL!J35="","*",SP_SUL!J35)</f>
        <v>*</v>
      </c>
      <c r="N33" s="285" t="str">
        <f>IF(SP_SUL!K35="","*",SP_SUL!K35)</f>
        <v>*</v>
      </c>
      <c r="O33" s="285" t="str">
        <f>IF(SP_SUL!L35="","*",SP_SUL!L35)</f>
        <v>-</v>
      </c>
      <c r="P33" s="112"/>
      <c r="Q33" s="129" t="str">
        <f>IF(SP_SUL!O35="","*",SP_SUL!O35)</f>
        <v>*</v>
      </c>
      <c r="R33" s="129" t="str">
        <f>IF(SP_SUL!P35="","*",SP_SUL!P35)</f>
        <v>*</v>
      </c>
      <c r="S33" s="111" t="str">
        <f>IF(SP_SUL!Q35="","*",CONCATENATE(SP_SUL!Q35," ",SP_SUL!R35))</f>
        <v>*</v>
      </c>
      <c r="T33" s="111" t="str">
        <f>IF(SP_SUL!V35="","*",SP_SUL!V35)</f>
        <v>*</v>
      </c>
      <c r="U33" s="111" t="str">
        <f>IF(SP_SUL!W35="","*",SP_SUL!W35)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-</v>
      </c>
      <c r="E34" s="111" t="str">
        <f>IF(SP_SUL!T36="","*",SP_SUL!T36)</f>
        <v>-</v>
      </c>
      <c r="F34" s="111" t="str">
        <f>IF(SP_SUL!B36="","*",SP_SUL!B36)</f>
        <v>*</v>
      </c>
      <c r="G34" s="111" t="str">
        <f>IF(SP_SUL!D36="","*",SP_SUL!D36)</f>
        <v>*</v>
      </c>
      <c r="H34" s="111" t="str">
        <f>IF(SP_SUL!F36="","*",SP_SUL!F36)</f>
        <v>*</v>
      </c>
      <c r="I34" s="111" t="str">
        <f>IF(SP_SUL!H36="","*",SP_SUL!H36)</f>
        <v>*</v>
      </c>
      <c r="J34" s="111" t="str">
        <f>IF(SP_SUL!I36="","*",SP_SUL!I36)</f>
        <v>*</v>
      </c>
      <c r="K34" s="111" t="str">
        <f>IF(SP_SUL!M36="","*",SP_SUL!M36)</f>
        <v>-</v>
      </c>
      <c r="L34" s="111" t="str">
        <f>IF(SP_SUL!N36="","*",SP_SUL!N36)</f>
        <v>-</v>
      </c>
      <c r="M34" s="112" t="str">
        <f>IF(SP_SUL!J36="","*",SP_SUL!J36)</f>
        <v>*</v>
      </c>
      <c r="N34" s="285" t="str">
        <f>IF(SP_SUL!K36="","*",SP_SUL!K36)</f>
        <v>*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1164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1165</v>
      </c>
      <c r="C2" s="96" t="s">
        <v>1027</v>
      </c>
      <c r="D2" s="96" t="s">
        <v>1029</v>
      </c>
      <c r="E2" s="96" t="s">
        <v>1166</v>
      </c>
      <c r="F2" s="96" t="s">
        <v>1167</v>
      </c>
      <c r="G2" s="96" t="s">
        <v>1168</v>
      </c>
      <c r="H2" s="96" t="s">
        <v>1169</v>
      </c>
      <c r="I2" s="96" t="s">
        <v>1170</v>
      </c>
      <c r="J2" s="96" t="s">
        <v>1171</v>
      </c>
      <c r="K2" s="132" t="s">
        <v>1172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*</v>
      </c>
      <c r="D29" s="122" t="str">
        <f>IF(SP_SUL!D31="","*",SP_SUL!D31)</f>
        <v>*</v>
      </c>
      <c r="E29" s="122" t="str">
        <f>IF(SP_SUL!H31="","*",SP_SUL!H31)</f>
        <v>*</v>
      </c>
      <c r="F29" s="138" t="str">
        <f>IF(SP_SUL!M31="","*",SP_SUL!M31)</f>
        <v>-</v>
      </c>
      <c r="G29" s="122" t="str">
        <f>IF(SP_SUL!I31="","*",SP_SUL!I31)</f>
        <v>*</v>
      </c>
      <c r="H29" s="122" t="str">
        <f>IF(SP_SUL!AB31="","*",SP_SUL!AB31)</f>
        <v>*</v>
      </c>
      <c r="I29" s="122" t="str">
        <f>IF(SP_SUL!AC31="","*",SP_SUL!AC31)</f>
        <v>*</v>
      </c>
      <c r="J29" s="123" t="str">
        <f>IF(SP_SUL!AA31="","*",SP_SUL!AA31)</f>
        <v>*</v>
      </c>
      <c r="K29" s="135" t="str">
        <f>IF(SP_SUL!AD31="","*",SP_SUL!AD31)</f>
        <v>*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*</v>
      </c>
      <c r="D30" s="122" t="str">
        <f>IF(SP_SUL!D32="","*",SP_SUL!D32)</f>
        <v>*</v>
      </c>
      <c r="E30" s="122" t="str">
        <f>IF(SP_SUL!H32="","*",SP_SUL!H32)</f>
        <v>*</v>
      </c>
      <c r="F30" s="138" t="str">
        <f>IF(SP_SUL!M32="","*",SP_SUL!M32)</f>
        <v>-</v>
      </c>
      <c r="G30" s="122" t="str">
        <f>IF(SP_SUL!I32="","*",SP_SUL!I32)</f>
        <v>*</v>
      </c>
      <c r="H30" s="122" t="str">
        <f>IF(SP_SUL!AB32="","*",SP_SUL!AB32)</f>
        <v>*</v>
      </c>
      <c r="I30" s="122" t="str">
        <f>IF(SP_SUL!AC32="","*",SP_SUL!AC32)</f>
        <v>*</v>
      </c>
      <c r="J30" s="123" t="str">
        <f>IF(SP_SUL!AA32="","*",SP_SUL!AA32)</f>
        <v>*</v>
      </c>
      <c r="K30" s="135" t="str">
        <f>IF(SP_SUL!AD32="","*",SP_SUL!AD32)</f>
        <v>*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*</v>
      </c>
      <c r="D31" s="122" t="str">
        <f>IF(SP_SUL!D33="","*",SP_SUL!D33)</f>
        <v>*</v>
      </c>
      <c r="E31" s="122" t="str">
        <f>IF(SP_SUL!H33="","*",SP_SUL!H33)</f>
        <v>*</v>
      </c>
      <c r="F31" s="138" t="str">
        <f>IF(SP_SUL!M33="","*",SP_SUL!M33)</f>
        <v>-</v>
      </c>
      <c r="G31" s="122" t="str">
        <f>IF(SP_SUL!I33="","*",SP_SUL!I33)</f>
        <v>*</v>
      </c>
      <c r="H31" s="122" t="str">
        <f>IF(SP_SUL!AB33="","*",SP_SUL!AB33)</f>
        <v>*</v>
      </c>
      <c r="I31" s="122" t="str">
        <f>IF(SP_SUL!AC33="","*",SP_SUL!AC33)</f>
        <v>*</v>
      </c>
      <c r="J31" s="123" t="str">
        <f>IF(SP_SUL!AA33="","*",SP_SUL!AA33)</f>
        <v>*</v>
      </c>
      <c r="K31" s="135" t="str">
        <f>IF(SP_SUL!AD33="","*",SP_SUL!AD33)</f>
        <v>*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*</v>
      </c>
      <c r="D32" s="122" t="str">
        <f>IF(SP_SUL!D34="","*",SP_SUL!D34)</f>
        <v>*</v>
      </c>
      <c r="E32" s="122" t="str">
        <f>IF(SP_SUL!H34="","*",SP_SUL!H34)</f>
        <v>*</v>
      </c>
      <c r="F32" s="138" t="str">
        <f>IF(SP_SUL!M34="","*",SP_SUL!M34)</f>
        <v>-</v>
      </c>
      <c r="G32" s="122" t="str">
        <f>IF(SP_SUL!I34="","*",SP_SUL!I34)</f>
        <v>*</v>
      </c>
      <c r="H32" s="122" t="str">
        <f>IF(SP_SUL!AB34="","*",SP_SUL!AB34)</f>
        <v>*</v>
      </c>
      <c r="I32" s="122" t="str">
        <f>IF(SP_SUL!AC34="","*",SP_SUL!AC34)</f>
        <v>*</v>
      </c>
      <c r="J32" s="123" t="str">
        <f>IF(SP_SUL!AA34="","*",SP_SUL!AA34)</f>
        <v>*</v>
      </c>
      <c r="K32" s="135" t="str">
        <f>IF(SP_SUL!AD34="","*",SP_SUL!AD34)</f>
        <v>*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*</v>
      </c>
      <c r="D33" s="122" t="str">
        <f>IF(SP_SUL!D35="","*",SP_SUL!D35)</f>
        <v>*</v>
      </c>
      <c r="E33" s="122" t="str">
        <f>IF(SP_SUL!H35="","*",SP_SUL!H35)</f>
        <v>*</v>
      </c>
      <c r="F33" s="138" t="str">
        <f>IF(SP_SUL!M35="","*",SP_SUL!M35)</f>
        <v>-</v>
      </c>
      <c r="G33" s="122" t="str">
        <f>IF(SP_SUL!I35="","*",SP_SUL!I35)</f>
        <v>*</v>
      </c>
      <c r="H33" s="122" t="str">
        <f>IF(SP_SUL!AB35="","*",SP_SUL!AB35)</f>
        <v>*</v>
      </c>
      <c r="I33" s="122" t="str">
        <f>IF(SP_SUL!AC35="","*",SP_SUL!AC35)</f>
        <v>*</v>
      </c>
      <c r="J33" s="123" t="str">
        <f>IF(SP_SUL!AA35="","*",SP_SUL!AA35)</f>
        <v>*</v>
      </c>
      <c r="K33" s="135" t="str">
        <f>IF(SP_SUL!AD35="","*",SP_SUL!AD35)</f>
        <v>*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*</v>
      </c>
      <c r="E34" s="122" t="str">
        <f>IF(SP_SUL!H36="","*",SP_SUL!H36)</f>
        <v>*</v>
      </c>
      <c r="F34" s="138" t="str">
        <f>IF(SP_SUL!M36="","*",SP_SUL!M36)</f>
        <v>-</v>
      </c>
      <c r="G34" s="122" t="str">
        <f>IF(SP_SUL!I36="","*",SP_SUL!I36)</f>
        <v>*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2025-12-01T16:37:17Z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