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8" documentId="8_{B6337239-1A00-434D-AAD0-422EA1FEB5AE}" xr6:coauthVersionLast="47" xr6:coauthVersionMax="47" xr10:uidLastSave="{6B0CF529-E975-45B8-8214-62F184C113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<sst xmlns="http://schemas.openxmlformats.org/spreadsheetml/2006/main" count="8443" uniqueCount="2028">
  <si>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</si>
  <si>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</si>
  <si>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</si>
  <si>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</si>
  <si>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</si>
  <si>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</si>
  <si>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</si>
  <si>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</si>
  <si>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</si>
  <si>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</si>
  <si>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</si>
  <si>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</si>
  <si>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</si>
  <si>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</si>
  <si>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</si>
  <si>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</si>
  <si>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</si>
  <si>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</si>
  <si>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</si>
  <si>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</si>
  <si>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</si>
  <si>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</si>
  <si>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</si>
  <si>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</si>
  <si>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</si>
  <si>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</si>
  <si>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</si>
  <si>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</si>
  <si>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</si>
  <si>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</si>
  <si>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</si>
  <si>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</si>
  <si>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</si>
  <si>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</si>
  <si>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</si>
  <si>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</si>
  <si>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</si>
  <si>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</si>
  <si>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</si>
  <si>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</si>
  <si>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</si>
  <si>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</si>
  <si>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</si>
  <si>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</si>
  <si>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</si>
  <si>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</si>
  <si>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</si>
  <si>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</si>
  <si>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</si>
  <si>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</si>
  <si>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</si>
  <si>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</si>
  <si>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</si>
  <si>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</si>
  <si>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</si>
  <si>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</si>
  <si>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</si>
  <si>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</si>
  <si>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</si>
  <si>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</si>
  <si>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</si>
  <si>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</si>
  <si>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</si>
  <si>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</si>
  <si>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</si>
  <si>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</si>
  <si>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</si>
  <si>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</si>
  <si>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</si>
  <si>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</si>
  <si>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</si>
  <si>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</si>
  <si>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</si>
  <si>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</si>
  <si>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</si>
  <si>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</si>
  <si>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</si>
  <si>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</si>
  <si>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</si>
  <si>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</si>
  <si>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</si>
  <si>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</si>
  <si>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</si>
  <si>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</si>
  <si>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</si>
  <si>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</si>
  <si>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</si>
  <si>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</si>
  <si>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</si>
  <si>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</si>
  <si>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</si>
  <si>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</si>
  <si>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</si>
  <si>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</si>
  <si>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</si>
  <si>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</si>
  <si>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</si>
  <si>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</si>
  <si>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</si>
  <si>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</si>
  <si>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</si>
  <si>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</si>
  <si>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</si>
  <si>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</si>
  <si>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</si>
  <si>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</si>
  <si>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</si>
  <si>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</si>
  <si>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</si>
  <si>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</si>
  <si>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</si>
  <si>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</si>
  <si>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</si>
  <si>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</si>
  <si>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</si>
  <si>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</si>
  <si>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</si>
  <si>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</si>
  <si>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</si>
  <si>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</si>
  <si>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</si>
  <si>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</si>
  <si>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</si>
  <si>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</si>
  <si>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</si>
  <si>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</si>
  <si>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</si>
  <si>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</si>
  <si>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</si>
  <si>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</si>
  <si>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</si>
  <si>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</si>
  <si>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</si>
  <si>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</si>
  <si>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</si>
  <si>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</si>
  <si>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</si>
  <si>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</si>
  <si>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</si>
  <si>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</si>
  <si>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</si>
  <si>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</si>
  <si>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</si>
  <si>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</si>
  <si>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</si>
  <si>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</si>
  <si>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</si>
  <si>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</si>
  <si>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</si>
  <si>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</si>
  <si>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</si>
  <si>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</si>
  <si>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</si>
  <si>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</si>
  <si>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</si>
  <si>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</si>
  <si>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</si>
  <si>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</si>
  <si>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</si>
  <si>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</si>
  <si>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</si>
  <si>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</si>
  <si>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</si>
  <si>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</si>
  <si>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</si>
  <si>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</si>
  <si>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</si>
  <si>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</si>
  <si>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</si>
  <si>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</si>
  <si>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</si>
  <si>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</si>
  <si>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</si>
  <si>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</si>
  <si>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</si>
  <si>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</si>
  <si>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</si>
  <si>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</si>
  <si>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</si>
  <si>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</si>
  <si>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</si>
  <si>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</si>
  <si>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</si>
  <si>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</si>
  <si>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</si>
  <si>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</si>
  <si>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</si>
  <si>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</si>
  <si>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</si>
  <si>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</si>
  <si>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</si>
  <si>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</si>
  <si>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</si>
  <si>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</si>
  <si>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</si>
  <si>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</si>
  <si>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</si>
  <si>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</si>
  <si>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</si>
  <si>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</si>
  <si>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</si>
  <si>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</si>
  <si>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</si>
  <si>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</si>
  <si>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</si>
  <si>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</si>
  <si>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</si>
  <si>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</si>
  <si>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</si>
  <si>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</si>
  <si>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</si>
  <si>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</si>
  <si>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</si>
  <si>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</si>
  <si>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</si>
  <si>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</si>
  <si>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</si>
  <si>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</si>
  <si>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</si>
  <si>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</si>
  <si>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</si>
  <si>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</si>
  <si>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</si>
  <si>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</si>
  <si>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</si>
  <si>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</si>
  <si>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</si>
  <si>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</si>
  <si>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</si>
  <si>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</si>
  <si>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</si>
  <si>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</si>
  <si>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</si>
  <si>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</si>
  <si>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</si>
  <si>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</si>
  <si>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</si>
  <si>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</si>
  <si>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</si>
  <si>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</si>
  <si>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</si>
  <si>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</si>
  <si>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</si>
  <si>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</si>
  <si>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</si>
  <si>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</si>
  <si>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</si>
  <si>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</si>
  <si>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</si>
  <si>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</si>
  <si>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</si>
  <si>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</si>
  <si>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</si>
  <si>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</si>
  <si>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</si>
  <si>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</si>
  <si>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</si>
  <si>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</si>
  <si>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</si>
  <si>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</si>
  <si>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</si>
  <si>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</si>
  <si>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</si>
  <si>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</si>
  <si>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</si>
  <si>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</si>
  <si>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</si>
  <si>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</si>
  <si>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</si>
  <si>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</si>
  <si>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</si>
  <si>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</si>
  <si>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</si>
  <si>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</si>
  <si>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</si>
  <si>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</si>
  <si>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</si>
  <si>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</si>
  <si>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</si>
  <si>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</si>
  <si>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</si>
  <si>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</si>
  <si>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</si>
  <si>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</si>
  <si>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</si>
  <si>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</si>
  <si>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</si>
  <si>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</si>
  <si>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</si>
  <si>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</si>
  <si>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</si>
  <si>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</si>
  <si>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</si>
  <si>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</si>
  <si>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</si>
  <si>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</si>
  <si>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</si>
  <si>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</si>
  <si>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</si>
  <si>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</si>
  <si>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</si>
  <si>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</si>
  <si>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</si>
  <si>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</si>
  <si>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</si>
  <si>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</si>
  <si>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</si>
  <si>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</si>
  <si>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</si>
  <si>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</si>
  <si>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</si>
  <si>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</si>
  <si>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</si>
  <si>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</si>
  <si>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</si>
  <si>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</si>
  <si>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</si>
  <si>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</si>
  <si>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</si>
  <si>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</si>
  <si>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</si>
  <si>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</si>
  <si>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</si>
  <si>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</si>
  <si>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</si>
  <si>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</si>
  <si>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</si>
  <si>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</si>
  <si>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</si>
  <si>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</si>
  <si>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</si>
  <si>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</si>
  <si>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</si>
  <si>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</si>
  <si>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</si>
  <si>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</si>
  <si>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</si>
  <si>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</si>
  <si>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</si>
  <si>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</si>
  <si>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</si>
  <si>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</si>
  <si>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</si>
  <si>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</si>
  <si>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</si>
  <si>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</si>
  <si>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</si>
  <si>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</si>
  <si>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</si>
  <si>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</si>
  <si>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</si>
  <si>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</si>
  <si>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</si>
  <si>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</si>
  <si>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</si>
  <si>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</si>
  <si>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</si>
  <si>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</si>
  <si>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</si>
  <si>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</si>
  <si>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</si>
  <si>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</si>
  <si>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</si>
  <si>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</si>
  <si>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</si>
  <si>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</si>
  <si>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</si>
  <si>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</si>
  <si>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</si>
  <si>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</si>
  <si>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</si>
  <si>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</si>
  <si>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</si>
  <si>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</si>
  <si>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</si>
  <si>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</si>
  <si>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</si>
  <si>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</si>
  <si>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</si>
  <si>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</si>
  <si>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</si>
  <si>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</si>
  <si>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</si>
  <si>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</si>
  <si>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</si>
  <si>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</si>
  <si>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</si>
  <si>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</si>
  <si>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</si>
  <si>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</si>
  <si>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</si>
  <si>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</si>
  <si>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</si>
  <si>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</si>
  <si>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</si>
  <si>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</si>
  <si>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</si>
  <si>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</si>
  <si>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</si>
  <si>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</si>
  <si>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</si>
  <si>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</si>
  <si>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</si>
  <si>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</si>
  <si>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</si>
  <si>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</si>
  <si>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</si>
  <si>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</si>
  <si>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</si>
  <si>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</si>
  <si>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</si>
  <si>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</si>
  <si>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</si>
  <si>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</si>
  <si>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</si>
  <si>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</si>
  <si>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</si>
  <si>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</si>
  <si>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</si>
  <si>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</si>
  <si>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</si>
  <si>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</si>
  <si>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</si>
  <si>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</si>
  <si>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</si>
  <si>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</si>
  <si>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</si>
  <si>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</si>
  <si>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</si>
  <si>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</si>
  <si>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</si>
  <si>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</si>
  <si>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</si>
  <si>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</si>
  <si>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</si>
  <si>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</si>
  <si>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</si>
  <si>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</si>
  <si>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</si>
  <si>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</si>
  <si>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</si>
  <si>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</si>
  <si>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</si>
  <si>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</si>
  <si>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</si>
  <si>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</si>
  <si>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</si>
  <si>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</si>
  <si>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</si>
  <si>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</si>
  <si>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</si>
  <si>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</si>
  <si>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</si>
  <si>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</si>
  <si>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</si>
  <si>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</si>
  <si>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</si>
  <si>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</si>
  <si>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</si>
  <si>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</si>
  <si>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</si>
  <si>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</si>
  <si>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</si>
  <si>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</si>
  <si>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</si>
  <si>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</si>
  <si>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</si>
  <si>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</si>
  <si>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</si>
  <si>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</si>
  <si>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</si>
  <si>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</si>
  <si>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</si>
  <si>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</si>
  <si>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</si>
  <si>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</si>
  <si>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</si>
  <si>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</si>
  <si>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</si>
  <si>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</si>
  <si>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</si>
  <si>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</si>
  <si>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</si>
  <si>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</si>
  <si>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</si>
  <si>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</si>
  <si>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</si>
  <si>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</si>
  <si>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</si>
  <si>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</si>
  <si>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</si>
  <si>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</si>
  <si>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</si>
  <si>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</si>
  <si>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</si>
  <si>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</si>
  <si>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</si>
  <si>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</si>
  <si>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</si>
  <si>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</si>
  <si>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</si>
  <si>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</si>
  <si>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</si>
  <si>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</si>
  <si>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</si>
  <si>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</si>
  <si>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</si>
  <si>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</si>
  <si>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</si>
  <si>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</si>
  <si>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</si>
  <si>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</si>
  <si>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</si>
  <si>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</si>
  <si>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</si>
  <si>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</si>
  <si>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</si>
  <si>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</si>
  <si>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</si>
  <si>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</si>
  <si>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</si>
  <si>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</si>
  <si>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</si>
  <si>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</si>
  <si>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</si>
  <si>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</si>
  <si>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</si>
  <si>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</si>
  <si>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</si>
  <si>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</si>
  <si>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</si>
  <si>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</si>
  <si>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</si>
  <si>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</si>
  <si>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</si>
  <si>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</si>
  <si>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</si>
  <si>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</si>
  <si>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</si>
  <si>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</si>
  <si>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</si>
  <si>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</si>
  <si>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</si>
  <si>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</si>
  <si>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</si>
  <si>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</si>
  <si>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</si>
  <si>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</si>
  <si>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</si>
  <si>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</si>
  <si>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</si>
  <si>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</si>
  <si>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</si>
  <si>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</si>
  <si>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</si>
  <si>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</si>
  <si>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</si>
  <si>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</si>
  <si>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</si>
  <si>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</si>
  <si>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</si>
  <si>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</si>
  <si>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</si>
  <si>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</si>
  <si>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</si>
  <si>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</si>
  <si>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</si>
  <si>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</si>
  <si>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</si>
  <si>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</si>
  <si>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</si>
  <si>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</si>
  <si>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</si>
  <si>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</si>
  <si>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</si>
  <si>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</si>
  <si>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</si>
  <si>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</si>
  <si>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</si>
  <si>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</si>
  <si>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</si>
  <si>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</si>
  <si>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</si>
  <si>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</si>
  <si>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</si>
  <si>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</si>
  <si>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</si>
  <si>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</si>
  <si>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</si>
  <si>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</si>
  <si>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</si>
  <si>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</si>
  <si>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</si>
  <si>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</si>
  <si>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</si>
  <si>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</si>
  <si>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</si>
  <si>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</si>
  <si>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</si>
  <si>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</si>
  <si>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</si>
  <si>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</si>
  <si>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</si>
  <si>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</si>
  <si>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</si>
  <si>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</si>
  <si>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</si>
  <si>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</si>
  <si>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</si>
  <si>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</si>
  <si>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</si>
  <si>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</si>
  <si>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</si>
  <si>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</si>
  <si>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</si>
  <si>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</si>
  <si>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</si>
  <si>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</si>
  <si>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</si>
  <si>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</si>
  <si>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</si>
  <si>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</si>
  <si>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</si>
  <si>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</si>
  <si>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</si>
  <si>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</si>
  <si>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</si>
  <si>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</si>
  <si>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</si>
  <si>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</si>
  <si>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</si>
  <si>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</si>
  <si>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</si>
  <si>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</si>
  <si>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</si>
  <si>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</si>
  <si>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</si>
  <si>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</si>
  <si>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</si>
  <si>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</si>
  <si>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</si>
  <si>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</si>
  <si>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</si>
  <si>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</si>
  <si>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</si>
  <si>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</si>
  <si>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</si>
  <si>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</si>
  <si>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</si>
  <si>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</si>
  <si>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</si>
  <si>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</si>
  <si>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</si>
  <si>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</si>
  <si>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</si>
  <si>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</si>
  <si>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</si>
  <si>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</si>
  <si>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</si>
  <si>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</si>
  <si>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</si>
  <si>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</si>
  <si>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</si>
  <si>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</si>
  <si>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</si>
  <si>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</si>
  <si>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</si>
  <si>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</si>
  <si>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</si>
  <si>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</si>
  <si>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</si>
  <si>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</si>
  <si>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</si>
  <si>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</si>
  <si>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</si>
  <si>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</si>
  <si>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</si>
  <si>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</si>
  <si>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</si>
  <si>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</si>
  <si>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</si>
  <si>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</si>
  <si>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</si>
  <si>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</si>
  <si>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</si>
  <si>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</si>
  <si>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</si>
  <si>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</si>
  <si>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</si>
  <si>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</si>
  <si>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</si>
  <si>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</si>
  <si>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</si>
  <si>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</si>
  <si>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</si>
  <si>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</si>
  <si>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</si>
  <si>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</si>
  <si>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</si>
  <si>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</si>
  <si>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</si>
  <si>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</si>
  <si>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</si>
  <si>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</si>
  <si>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</si>
  <si>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</si>
  <si>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</si>
  <si>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</si>
  <si>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</si>
  <si>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</si>
  <si>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</si>
  <si>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</si>
  <si>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</si>
  <si>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</si>
  <si>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</si>
  <si>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</si>
  <si>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</si>
  <si>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</si>
  <si>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</si>
  <si>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</si>
  <si>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</si>
  <si>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</si>
  <si>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</si>
  <si>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</si>
  <si>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</si>
  <si>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</si>
  <si>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</si>
  <si>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</si>
  <si>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</si>
  <si>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</si>
  <si>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</si>
  <si>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</si>
  <si>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</si>
  <si>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</si>
  <si>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</si>
  <si>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</si>
  <si>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</si>
  <si>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</si>
  <si>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</si>
  <si>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</si>
  <si>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</si>
  <si>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</si>
  <si>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</si>
  <si>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</si>
  <si>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</si>
  <si>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</si>
  <si>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</si>
  <si>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</si>
  <si>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</si>
  <si>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</si>
  <si>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</si>
  <si>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</si>
  <si>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</si>
  <si>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</si>
  <si>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</si>
  <si>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</si>
  <si>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</si>
  <si>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</si>
  <si>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</si>
  <si>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</si>
  <si>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</si>
  <si>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</si>
  <si>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</si>
  <si>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</si>
  <si>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</si>
  <si>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</si>
  <si>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</si>
  <si>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</si>
  <si>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</si>
  <si>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</si>
  <si>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</si>
  <si>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</si>
  <si>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</si>
  <si>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</si>
  <si>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</si>
  <si>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</si>
  <si>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</si>
  <si>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</si>
  <si>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</si>
  <si>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</si>
  <si>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</si>
  <si>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</si>
  <si>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</si>
  <si>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</si>
  <si>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</si>
  <si>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</si>
  <si>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</si>
  <si>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</si>
  <si>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</si>
  <si>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</si>
  <si>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</si>
  <si>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</si>
  <si>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</si>
  <si>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</si>
  <si>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</si>
  <si>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</si>
  <si>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</si>
  <si>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</si>
  <si>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</si>
  <si>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</si>
  <si>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</si>
  <si>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</si>
  <si>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</si>
  <si>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</si>
  <si>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</si>
  <si>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</si>
  <si>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</si>
  <si>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</si>
  <si>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</si>
  <si>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</si>
  <si>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</si>
  <si>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</si>
  <si>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</si>
  <si>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</si>
  <si>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</si>
  <si>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</si>
  <si>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</si>
  <si>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</si>
  <si>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</si>
  <si>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</si>
  <si>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</si>
  <si>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</si>
  <si>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</si>
  <si>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</si>
  <si>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</si>
  <si>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</si>
  <si>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</si>
  <si>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</si>
  <si>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</si>
  <si>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</si>
  <si>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</si>
  <si>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</si>
  <si>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</si>
  <si>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</si>
  <si>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</si>
  <si>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</si>
  <si>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</si>
  <si>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</si>
  <si>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</si>
  <si>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</si>
  <si>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</si>
  <si>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</si>
  <si>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</si>
  <si>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</si>
  <si>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</si>
  <si>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</si>
  <si>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</si>
  <si>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</si>
  <si>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</si>
  <si>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</si>
  <si>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</si>
  <si>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</si>
  <si>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</si>
  <si>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</si>
  <si>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</si>
  <si>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</si>
  <si>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</si>
  <si>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</si>
  <si>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</si>
  <si>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</si>
  <si>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</si>
  <si>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</si>
  <si>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</si>
  <si>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</si>
  <si>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</si>
  <si>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</si>
  <si>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</si>
  <si>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</si>
  <si>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</si>
  <si>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</si>
  <si>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</si>
  <si>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</si>
  <si>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</si>
  <si>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</si>
  <si>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</si>
  <si>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</si>
  <si>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</si>
  <si>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</si>
  <si>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</si>
  <si>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</si>
  <si>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</si>
  <si>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</si>
  <si>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</si>
  <si>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</si>
  <si>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</si>
  <si>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</si>
  <si>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</si>
  <si>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</si>
  <si>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</si>
  <si>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</si>
  <si>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</si>
  <si>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</si>
  <si>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</si>
  <si>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</si>
  <si>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</si>
  <si>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</si>
  <si>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</si>
  <si>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</si>
  <si>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</si>
  <si>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</si>
  <si>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</si>
  <si>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</si>
  <si>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</si>
  <si>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</si>
  <si>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</si>
  <si>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</si>
  <si>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</si>
  <si>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</si>
  <si>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</si>
  <si>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</si>
  <si>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</si>
  <si>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</si>
  <si>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</si>
  <si>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</si>
  <si>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</si>
  <si>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</si>
  <si>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</si>
  <si>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</si>
  <si>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</si>
  <si>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</si>
  <si>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</si>
  <si>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</si>
  <si>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</si>
  <si>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</si>
  <si>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</si>
  <si>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</si>
  <si>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</si>
  <si>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</si>
  <si>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</si>
  <si>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</si>
  <si>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</si>
  <si>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</si>
  <si>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</si>
  <si>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</si>
  <si>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</si>
  <si>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</si>
  <si>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</si>
  <si>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</si>
  <si>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</si>
  <si>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</si>
  <si>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</si>
  <si>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</si>
  <si>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</si>
  <si>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</si>
  <si>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</si>
  <si>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</si>
  <si>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</si>
  <si>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</si>
  <si>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</si>
  <si>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</si>
  <si>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</si>
  <si>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</si>
  <si>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</si>
  <si>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</si>
  <si>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</si>
  <si>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</si>
  <si>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</si>
  <si>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</si>
  <si>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</si>
  <si>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</si>
  <si>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</si>
  <si>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</si>
  <si>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</si>
  <si>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</si>
  <si>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</si>
  <si>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</si>
  <si>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</si>
  <si>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</si>
  <si>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</si>
  <si>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</si>
  <si>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</si>
  <si>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</si>
  <si>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</si>
  <si>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</si>
  <si>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</si>
  <si>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</si>
  <si>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</si>
  <si>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</si>
  <si>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</si>
  <si>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</si>
  <si>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</si>
  <si>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</si>
  <si>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</si>
  <si>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</si>
  <si>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</si>
  <si>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</si>
  <si>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</si>
  <si>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</si>
  <si>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</si>
  <si>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</si>
  <si>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</si>
  <si>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</si>
  <si>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</si>
  <si>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</si>
  <si>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</si>
  <si>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</si>
  <si>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</si>
  <si>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</si>
  <si>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</si>
  <si>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</si>
  <si>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</si>
  <si>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</si>
  <si>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</si>
  <si>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</si>
  <si>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</si>
  <si>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</si>
  <si>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</si>
  <si>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</si>
  <si>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</si>
  <si>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</si>
  <si>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</si>
  <si>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</si>
  <si>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</si>
  <si>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</si>
  <si>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</si>
  <si>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</si>
  <si>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</si>
  <si>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</si>
  <si>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</si>
  <si>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</si>
  <si>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</si>
  <si>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</si>
  <si>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</si>
  <si>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</si>
  <si>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</si>
  <si>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</si>
  <si>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</si>
  <si>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</si>
  <si>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</si>
  <si>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</si>
  <si>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</si>
  <si>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</si>
  <si>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</si>
  <si>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</si>
  <si>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</si>
  <si>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</si>
  <si>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</si>
  <si>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</si>
  <si>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</si>
  <si>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</si>
  <si>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</si>
  <si>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</si>
  <si>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</si>
  <si>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</si>
  <si>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</si>
  <si>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</si>
  <si>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</si>
  <si>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</si>
  <si>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</si>
  <si>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</si>
  <si>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</si>
  <si>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</si>
  <si>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</si>
  <si>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</si>
  <si>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</si>
  <si>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</si>
  <si>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</si>
  <si>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</si>
  <si>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</si>
  <si>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</si>
  <si>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</si>
  <si>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</si>
  <si>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</si>
  <si>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</si>
  <si>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</si>
  <si>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</si>
  <si>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</si>
  <si>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</si>
  <si>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</si>
  <si>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</si>
  <si>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</si>
  <si>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</si>
  <si>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</si>
  <si>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</si>
  <si>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</si>
  <si>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</si>
  <si>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</si>
  <si>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</si>
  <si>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</si>
  <si>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</si>
  <si>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</si>
  <si>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</si>
  <si>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</si>
  <si>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</si>
  <si>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</si>
  <si>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</si>
  <si>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</si>
  <si>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</si>
  <si>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</si>
  <si>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</si>
  <si>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</si>
  <si>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</si>
  <si>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</si>
  <si>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</si>
  <si>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</si>
  <si>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</si>
  <si>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</si>
  <si>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</si>
  <si>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</si>
  <si>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</si>
  <si>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</si>
  <si>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</si>
  <si>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</si>
  <si>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</si>
  <si>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</si>
  <si>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</si>
  <si>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</si>
  <si>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</si>
  <si>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</si>
  <si>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</si>
  <si>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</si>
  <si>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</si>
  <si>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</si>
  <si>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</si>
  <si>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</si>
  <si>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</si>
  <si>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</si>
  <si>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</si>
  <si>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</si>
  <si>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</si>
  <si>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</si>
  <si>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</si>
  <si>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</si>
  <si>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</si>
  <si>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</si>
  <si>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</si>
  <si>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</si>
  <si>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</si>
  <si>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</si>
  <si>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</si>
  <si>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</si>
  <si>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</si>
  <si>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</si>
  <si>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</si>
  <si>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</si>
  <si>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</si>
  <si>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</si>
  <si>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</si>
  <si>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</si>
  <si>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</si>
  <si>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</si>
  <si>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</si>
  <si>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</si>
  <si>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</si>
  <si>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</si>
  <si>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</si>
  <si>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</si>
  <si>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</si>
  <si>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</si>
  <si>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</si>
  <si>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</si>
  <si>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</si>
  <si>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</si>
  <si>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</si>
  <si>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</si>
  <si>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</si>
  <si>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</si>
  <si>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</si>
  <si>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</si>
  <si>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</si>
  <si>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</si>
  <si>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</si>
  <si>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</si>
  <si>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</si>
  <si>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</si>
  <si>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</si>
  <si>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</si>
  <si>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</si>
  <si>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</si>
  <si>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</si>
  <si>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</si>
  <si>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</si>
  <si>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</si>
  <si>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</si>
  <si>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</si>
  <si>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</si>
  <si>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</si>
  <si>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</si>
  <si>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</si>
  <si>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</si>
  <si>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</si>
  <si>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</si>
  <si>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</si>
  <si>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</si>
  <si>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</si>
  <si>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</si>
  <si>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</si>
  <si>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</si>
  <si>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</si>
  <si>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</si>
  <si>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</si>
  <si>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</si>
  <si>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</si>
  <si>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</si>
  <si>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</si>
  <si>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</si>
  <si>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</si>
  <si>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</si>
  <si>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</si>
  <si>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</si>
  <si>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</si>
  <si>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</si>
  <si>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</si>
  <si>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</si>
  <si>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</si>
  <si>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</si>
  <si>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</si>
  <si>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</si>
  <si>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</si>
  <si>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</si>
  <si>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</si>
  <si>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</si>
  <si>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</si>
  <si>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</si>
  <si>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</si>
  <si>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</si>
  <si>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</si>
  <si>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</si>
  <si>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</si>
  <si>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</si>
  <si>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</si>
  <si>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</si>
  <si>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</si>
  <si>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</si>
  <si>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</si>
  <si>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</si>
  <si>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</si>
  <si>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</si>
  <si>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</si>
  <si>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</si>
  <si>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</si>
  <si>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</si>
  <si>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</si>
  <si>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</si>
  <si>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</si>
  <si>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</si>
  <si>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</si>
  <si>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</si>
  <si>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</si>
  <si>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</si>
  <si>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</si>
  <si>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</si>
  <si>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</si>
  <si>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</si>
  <si>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</si>
  <si>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</si>
  <si>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</si>
  <si>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</si>
  <si>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</si>
  <si>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</si>
  <si>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</si>
  <si>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</si>
  <si>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</si>
  <si>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</si>
  <si>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</si>
  <si>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</si>
  <si>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</si>
  <si>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</si>
  <si>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</si>
  <si>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</si>
  <si>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</si>
  <si>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</si>
  <si>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</si>
  <si>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</si>
  <si>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</si>
  <si>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</si>
  <si>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</si>
  <si>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</si>
  <si>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</si>
  <si>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</si>
  <si>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</si>
  <si>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</si>
  <si>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</si>
  <si>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</si>
  <si>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</si>
  <si>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</si>
  <si>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</si>
  <si>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</si>
  <si>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</si>
  <si>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</si>
  <si>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</si>
  <si>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</si>
  <si>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</si>
  <si>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</si>
  <si>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</si>
  <si>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</si>
  <si>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</si>
  <si>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</si>
  <si>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</si>
  <si>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</si>
  <si>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</si>
  <si>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</si>
  <si>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</si>
  <si>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</si>
  <si>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</si>
  <si>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</si>
  <si>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</si>
  <si>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</si>
  <si>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</si>
  <si>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</si>
  <si>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</si>
  <si>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</si>
  <si>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</si>
  <si>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</si>
  <si>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</si>
  <si>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</si>
  <si>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</si>
  <si>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</si>
  <si>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</si>
  <si>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</si>
  <si>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</si>
  <si>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</si>
  <si>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</si>
  <si>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</si>
  <si>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</si>
  <si>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</si>
  <si>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</si>
  <si>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</si>
  <si>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</si>
  <si>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</si>
  <si>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</si>
  <si>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</si>
  <si>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</si>
  <si>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</si>
  <si>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</si>
  <si>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</si>
  <si>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</si>
  <si>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</si>
  <si>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</si>
  <si>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</si>
  <si>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</si>
  <si>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</si>
  <si>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</si>
  <si>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</si>
  <si>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</si>
  <si>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</si>
  <si>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</si>
  <si>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</si>
  <si>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</si>
  <si>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</si>
  <si>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</si>
  <si>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</si>
  <si>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</si>
  <si>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</si>
  <si>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</si>
  <si>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</si>
  <si>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</si>
  <si>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</si>
  <si>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</si>
  <si>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</si>
  <si>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</si>
  <si>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</si>
  <si>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</si>
  <si>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</si>
  <si>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</si>
  <si>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</si>
  <si>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</si>
  <si>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</si>
  <si>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</si>
  <si>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</si>
  <si>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</si>
  <si>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</si>
  <si>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</si>
  <si>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</si>
  <si>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</si>
  <si>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</si>
  <si>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</si>
  <si>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</si>
  <si>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</si>
  <si>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</si>
  <si>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</si>
  <si>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</si>
  <si>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</si>
  <si>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</si>
  <si>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</si>
  <si>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</si>
  <si>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</si>
  <si>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</si>
  <si>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</si>
  <si>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</si>
  <si>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</si>
  <si>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</si>
  <si>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</si>
  <si>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</si>
  <si>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</si>
  <si>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</si>
  <si>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</si>
  <si>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</si>
  <si>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</si>
  <si>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</si>
  <si>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</si>
  <si>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</si>
  <si>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</si>
  <si>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</si>
  <si>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</si>
  <si>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</si>
  <si>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</si>
  <si>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</si>
  <si>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</si>
  <si>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</si>
  <si>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</si>
  <si>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</si>
  <si>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</si>
  <si>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</si>
  <si>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</si>
  <si>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</si>
  <si>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</si>
  <si>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</si>
  <si>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</si>
  <si>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</si>
  <si>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</si>
  <si>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</si>
  <si>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</si>
  <si>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</si>
  <si>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</si>
  <si>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</si>
  <si>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</si>
  <si>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</si>
  <si>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</si>
  <si>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</si>
  <si>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</si>
  <si>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</si>
  <si>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</si>
  <si>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</si>
  <si>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</si>
  <si>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</si>
  <si>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</si>
  <si>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</si>
  <si>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</si>
  <si>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</si>
  <si>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</si>
  <si>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</si>
  <si>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</si>
  <si>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</si>
  <si>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</si>
  <si>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</si>
  <si>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</si>
  <si>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</si>
  <si>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</si>
  <si>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</si>
  <si>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</si>
  <si>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</si>
  <si>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</si>
  <si>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</si>
  <si>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</si>
  <si>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</si>
  <si>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</si>
  <si>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</si>
  <si>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</si>
  <si>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</si>
  <si>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</si>
  <si>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</si>
  <si>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</si>
  <si>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</si>
  <si>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</si>
  <si>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</si>
  <si>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</si>
  <si>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</si>
  <si>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</si>
  <si>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</si>
  <si>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</si>
  <si>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</si>
  <si>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</si>
  <si>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</si>
  <si>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</si>
  <si>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</si>
  <si>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</si>
  <si>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</si>
  <si>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</si>
  <si>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</si>
  <si>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</si>
  <si>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</si>
  <si>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</si>
  <si>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</si>
  <si>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</si>
  <si>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</si>
  <si>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</si>
  <si>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</si>
  <si>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</si>
  <si>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</si>
  <si>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</si>
  <si>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</si>
  <si>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</si>
  <si>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</si>
  <si>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</si>
  <si>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</si>
  <si>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</si>
  <si>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</si>
  <si>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</si>
  <si>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</si>
  <si>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</si>
  <si>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</si>
  <si>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</si>
  <si>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</si>
  <si>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</si>
  <si>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</si>
  <si>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</si>
  <si>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</si>
  <si>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</si>
  <si>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</si>
  <si>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</si>
  <si>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</si>
  <si>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</si>
  <si>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</si>
  <si>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</si>
  <si>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</si>
  <si>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</si>
  <si>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</si>
  <si>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</si>
  <si>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</si>
  <si>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</si>
  <si>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</si>
  <si>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</si>
  <si>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</si>
  <si>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</si>
  <si>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</si>
  <si>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</si>
  <si>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</si>
  <si>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</si>
  <si>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</si>
  <si>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</si>
  <si>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</si>
  <si>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</si>
  <si>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</si>
  <si>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</si>
  <si>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</si>
  <si>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</si>
  <si>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</si>
  <si>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</si>
  <si>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</si>
  <si>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</si>
  <si>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</si>
  <si>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</si>
  <si>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</si>
  <si>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</si>
  <si>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</si>
  <si>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</si>
  <si>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</si>
  <si>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</si>
  <si>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</si>
  <si>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</si>
  <si>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</si>
  <si>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</si>
  <si>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</si>
  <si>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</si>
  <si>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</si>
  <si>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</si>
  <si>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</si>
  <si>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</si>
  <si>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</si>
  <si>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</si>
  <si>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</si>
  <si>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</si>
  <si>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</si>
  <si>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</si>
  <si>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</si>
  <si>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</si>
  <si>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</si>
  <si>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</si>
  <si>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</si>
  <si>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</si>
  <si>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</si>
  <si>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</si>
  <si>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</si>
  <si>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</si>
  <si>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</si>
  <si>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</si>
  <si>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</si>
  <si>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</si>
  <si>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</si>
  <si>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</si>
  <si>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</si>
  <si>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</si>
  <si>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</si>
  <si>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</si>
  <si>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</si>
  <si>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</si>
  <si>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</si>
  <si>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</si>
  <si>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</si>
  <si>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</si>
  <si>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</si>
  <si>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</si>
  <si>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</si>
  <si>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</si>
  <si>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</si>
  <si>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</si>
  <si>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</si>
  <si>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</si>
  <si>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</si>
  <si>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</si>
  <si>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</si>
  <si>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</si>
  <si>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</si>
  <si>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</si>
  <si>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</si>
  <si>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</si>
  <si>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</si>
  <si>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</si>
  <si>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</si>
  <si>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</si>
  <si>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</si>
  <si>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</si>
  <si>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</si>
  <si>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</si>
  <si>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</si>
  <si>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</si>
  <si>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</si>
  <si>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</si>
  <si>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</si>
  <si>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</si>
  <si>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</si>
  <si>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</si>
  <si>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</si>
  <si>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</si>
  <si>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</si>
  <si>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</si>
  <si>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</si>
  <si>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</si>
  <si>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</si>
  <si>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</si>
  <si>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</si>
  <si>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</si>
  <si>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</si>
  <si>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</si>
  <si>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</si>
  <si>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</si>
  <si>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</si>
  <si>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</si>
  <si>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</si>
  <si>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</si>
  <si>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</si>
  <si>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</si>
  <si>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</si>
  <si>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</si>
  <si>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</si>
  <si>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</si>
  <si>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</si>
  <si>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</si>
  <si>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</si>
  <si>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</si>
  <si>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</si>
  <si>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</si>
  <si>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</si>
  <si>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</si>
  <si>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</si>
  <si>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</si>
  <si>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</si>
  <si>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</si>
  <si>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</si>
  <si>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</si>
  <si>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</si>
  <si>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</si>
  <si>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</si>
  <si>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</si>
  <si>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</si>
  <si>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</si>
  <si>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</si>
  <si>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</si>
  <si>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</si>
  <si>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</si>
  <si>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</si>
  <si>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</si>
  <si>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</si>
  <si>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</si>
  <si>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</si>
  <si>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</si>
  <si>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</si>
  <si>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</si>
  <si>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</si>
  <si>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</si>
  <si>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</si>
  <si>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</si>
  <si>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</si>
  <si>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</si>
  <si>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</si>
  <si>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</si>
  <si>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</si>
  <si>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</si>
  <si>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</si>
  <si>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</si>
  <si>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</si>
  <si>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</si>
  <si>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</si>
  <si>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</si>
  <si>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</si>
  <si>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</si>
  <si>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</si>
  <si>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</si>
  <si>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</si>
  <si>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</si>
  <si>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</si>
  <si>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</si>
  <si>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</si>
  <si>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</si>
  <si>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</si>
  <si>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</si>
  <si>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</si>
  <si>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</si>
  <si>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</si>
  <si>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</si>
  <si>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</si>
  <si>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</si>
  <si>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</si>
  <si>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</si>
  <si>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</si>
  <si>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</si>
  <si>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</si>
  <si>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</si>
  <si>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</si>
  <si>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</si>
  <si>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</si>
  <si>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</si>
  <si>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</si>
  <si>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</si>
  <si>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</si>
  <si>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</si>
  <si>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</si>
  <si>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</si>
  <si>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</si>
  <si>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</si>
  <si>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</si>
  <si>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</si>
  <si>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</si>
  <si>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</si>
  <si>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</si>
  <si>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</si>
  <si>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</si>
  <si>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</si>
  <si>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</si>
  <si>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</si>
  <si>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</si>
  <si>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</si>
  <si>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</si>
  <si>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</si>
  <si>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</si>
  <si>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</si>
  <si>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</si>
  <si>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</si>
  <si>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</si>
  <si>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</si>
  <si>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</si>
  <si>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</si>
  <si>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</si>
  <si>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</si>
  <si>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</si>
  <si>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</si>
  <si>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</si>
  <si>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</si>
  <si>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</si>
  <si>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</si>
  <si>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</si>
  <si>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</si>
  <si>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</si>
  <si>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</si>
  <si>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</si>
  <si>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</si>
  <si>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</si>
  <si>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</si>
  <si>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</si>
  <si>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</si>
  <si>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</si>
  <si>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</si>
  <si>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</si>
  <si>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</si>
  <si>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</si>
  <si>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</si>
  <si>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</si>
  <si>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</si>
  <si>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</si>
  <si>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</si>
  <si>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</si>
  <si>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</si>
  <si>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</si>
  <si>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</si>
  <si>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</si>
  <si>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</si>
  <si>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</si>
  <si>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</si>
  <si>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</si>
  <si>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</si>
  <si>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</si>
  <si>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</si>
  <si>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</si>
  <si>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</si>
  <si>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</si>
  <si>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</si>
  <si>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</si>
  <si>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</si>
  <si>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</si>
  <si>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</si>
  <si>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</si>
  <si>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</si>
  <si>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</si>
  <si>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</si>
  <si>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</si>
  <si>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</si>
  <si>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</si>
  <si>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</si>
  <si>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</si>
  <si>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</si>
  <si>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</si>
  <si>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</si>
  <si>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</si>
  <si>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</si>
  <si>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</si>
  <si>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</si>
  <si>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</si>
  <si>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</si>
  <si>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</si>
  <si>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</si>
  <si>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</si>
  <si>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</si>
  <si>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</si>
  <si>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</si>
  <si>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</si>
  <si>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</si>
  <si>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</si>
  <si>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</si>
  <si>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</si>
  <si>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</si>
  <si>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</si>
  <si>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</si>
  <si>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</si>
  <si>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</si>
  <si>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</si>
  <si>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</si>
  <si>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</si>
  <si>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</si>
  <si>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</si>
  <si>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</si>
  <si>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</si>
  <si>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</si>
  <si>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</si>
  <si>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</si>
  <si>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</si>
  <si>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</si>
  <si>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</si>
  <si>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</si>
  <si>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</si>
  <si>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</si>
  <si>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</si>
  <si>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</si>
  <si>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</si>
  <si>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</si>
  <si>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</si>
  <si>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</si>
  <si>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</si>
  <si>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</si>
  <si>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</si>
  <si>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</si>
  <si>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</si>
  <si>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</si>
  <si>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</si>
  <si>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</si>
  <si>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</si>
  <si>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</si>
  <si>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</si>
  <si>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</si>
  <si>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</si>
  <si>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</si>
  <si>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</si>
  <si>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</si>
  <si>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</si>
  <si>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</si>
  <si>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</si>
  <si>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</si>
  <si>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</si>
  <si>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</si>
  <si>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</si>
  <si>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</si>
  <si>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</si>
  <si>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</si>
  <si>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</si>
  <si>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</si>
  <si>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</si>
  <si>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</si>
  <si>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</si>
  <si>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</si>
  <si>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</si>
  <si>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</si>
  <si>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</si>
  <si>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</si>
  <si>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</si>
  <si>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</si>
  <si>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</si>
  <si>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</si>
  <si>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</si>
  <si>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</si>
  <si>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</si>
  <si>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</si>
  <si>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</si>
  <si>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</si>
  <si>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</si>
  <si>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</si>
  <si>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</si>
  <si>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</si>
  <si>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</si>
  <si>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</si>
  <si>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</si>
  <si>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</si>
  <si>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</si>
  <si>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</si>
  <si>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</si>
  <si>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</si>
  <si>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</si>
  <si>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</si>
  <si>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</si>
  <si>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</si>
  <si>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</si>
  <si>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</si>
  <si>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</si>
  <si>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</si>
  <si>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</si>
  <si>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</si>
  <si>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</si>
  <si>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</si>
  <si>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</si>
  <si>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</si>
  <si>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</si>
  <si>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</si>
  <si>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</si>
  <si>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</si>
  <si>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</si>
  <si>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</si>
  <si>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</si>
  <si>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</si>
  <si>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</si>
  <si>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</si>
  <si>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</si>
  <si>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</si>
  <si>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</si>
  <si>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</si>
  <si>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</si>
  <si>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</si>
  <si>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</si>
  <si>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</si>
  <si>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</si>
  <si>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</si>
  <si>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</si>
  <si>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</si>
  <si>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</si>
  <si>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</si>
  <si>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</si>
  <si>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</si>
  <si>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</si>
  <si>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</si>
  <si>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</si>
  <si>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</si>
  <si>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</si>
  <si>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</si>
  <si>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</si>
  <si>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</si>
  <si>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</si>
  <si>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</si>
  <si>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</si>
  <si>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</si>
  <si>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</si>
  <si>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</si>
  <si>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</si>
  <si>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</si>
  <si>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</si>
  <si>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</si>
  <si>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</si>
  <si>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</si>
  <si>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</si>
  <si>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</si>
  <si>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</si>
  <si>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</si>
  <si>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</si>
  <si>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</si>
  <si>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</si>
  <si>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</si>
  <si>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</si>
  <si>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sem oportunidade de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</si>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</sst>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K1" activePane="topRight" state="frozen"/>
      <selection pane="topRight" activeCell="BO518" sqref="BO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t="23.25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>
        <v>0.41875000000000001</v>
      </c>
      <c r="AS518" s="284">
        <v>0</v>
      </c>
      <c r="AT518" s="284">
        <v>0</v>
      </c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>
        <v>0</v>
      </c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>
        <v>0</v>
      </c>
      <c r="BI518" s="178"/>
      <c r="BJ518" s="336" t="s">
        <v>1974</v>
      </c>
      <c r="BK518" s="336" t="s">
        <v>1974</v>
      </c>
      <c r="BL518" s="177"/>
      <c r="BM518" s="173" t="s">
        <v>634</v>
      </c>
      <c r="BN518" s="173" t="s">
        <v>663</v>
      </c>
      <c r="BO518" s="203" t="s">
        <v>725</v>
      </c>
      <c r="BP518" s="336" t="s">
        <v>1974</v>
      </c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>CCOCirculaçãoIntervaloOportunidade</v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3" operator="equal">
      <formula>"ERRO"</formula>
    </cfRule>
  </conditionalFormatting>
  <conditionalFormatting sqref="X4 Y1:Z368 Y369:Y446">
    <cfRule type="cellIs" dxfId="174" priority="18482" operator="equal">
      <formula>"OPORTUNIDADE"</formula>
    </cfRule>
  </conditionalFormatting>
  <conditionalFormatting sqref="AZ6:AZ416">
    <cfRule type="expression" dxfId="173" priority="18477">
      <formula>$BU6=1</formula>
    </cfRule>
  </conditionalFormatting>
  <conditionalFormatting sqref="BQ6:BQ650">
    <cfRule type="cellIs" dxfId="172" priority="18488" operator="equal">
      <formula>"Produção e Intervalo"</formula>
    </cfRule>
    <cfRule type="cellIs" dxfId="171" priority="18489" operator="equal">
      <formula>"Aderente"</formula>
    </cfRule>
    <cfRule type="cellIs" dxfId="170" priority="18490" operator="equal">
      <formula>"Intervalo"</formula>
    </cfRule>
    <cfRule type="cellIs" dxfId="169" priority="18491" operator="equal">
      <formula>"Produção"</formula>
    </cfRule>
    <cfRule type="cellIs" dxfId="168" priority="18492" operator="equal">
      <formula>"ERRO"</formula>
    </cfRule>
  </conditionalFormatting>
  <conditionalFormatting sqref="BR6:BS650">
    <cfRule type="cellIs" dxfId="167" priority="18470" operator="equal">
      <formula>"*"</formula>
    </cfRule>
    <cfRule type="cellIs" dxfId="166" priority="18471" operator="greaterThanOrEqual">
      <formula>1</formula>
    </cfRule>
    <cfRule type="cellIs" dxfId="165" priority="18472" operator="lessThan">
      <formula>1</formula>
    </cfRule>
  </conditionalFormatting>
  <conditionalFormatting sqref="Y6:Z368 X370:X416 X418 X420 Y369:Y446">
    <cfRule type="cellIs" dxfId="164" priority="18418" operator="equal">
      <formula>"NÃO"</formula>
    </cfRule>
    <cfRule type="cellIs" dxfId="163" priority="18419" operator="equal">
      <formula>"SIM"</formula>
    </cfRule>
  </conditionalFormatting>
  <conditionalFormatting sqref="X370:X416 X418 X420">
    <cfRule type="cellIs" dxfId="162" priority="18417" operator="equal">
      <formula>"OPORTUNIDADE"</formula>
    </cfRule>
  </conditionalFormatting>
  <conditionalFormatting sqref="Z369:Z416">
    <cfRule type="cellIs" dxfId="161" priority="18415" operator="equal">
      <formula>"NÃO"</formula>
    </cfRule>
    <cfRule type="cellIs" dxfId="160" priority="18416" operator="equal">
      <formula>"SIM"</formula>
    </cfRule>
  </conditionalFormatting>
  <conditionalFormatting sqref="Z369:Z416">
    <cfRule type="cellIs" dxfId="159" priority="18414" operator="equal">
      <formula>"OPORTUNIDADE"</formula>
    </cfRule>
  </conditionalFormatting>
  <conditionalFormatting sqref="Y1048507:Y1048576">
    <cfRule type="cellIs" dxfId="158" priority="18299" operator="equal">
      <formula>"OPORTUNIDADE"</formula>
    </cfRule>
  </conditionalFormatting>
  <conditionalFormatting sqref="Y1048507:Y1048576">
    <cfRule type="cellIs" dxfId="157" priority="18297" operator="equal">
      <formula>"NÃO"</formula>
    </cfRule>
    <cfRule type="cellIs" dxfId="156" priority="18298" operator="equal">
      <formula>"SIM"</formula>
    </cfRule>
  </conditionalFormatting>
  <conditionalFormatting sqref="Z417:Z444">
    <cfRule type="cellIs" dxfId="155" priority="18034" operator="equal">
      <formula>"OPORTUNIDADE"</formula>
    </cfRule>
  </conditionalFormatting>
  <conditionalFormatting sqref="Z417:Z444">
    <cfRule type="cellIs" dxfId="154" priority="18032" operator="equal">
      <formula>"NÃO"</formula>
    </cfRule>
    <cfRule type="cellIs" dxfId="153" priority="18033" operator="equal">
      <formula>"SIM"</formula>
    </cfRule>
  </conditionalFormatting>
  <conditionalFormatting sqref="Z443">
    <cfRule type="cellIs" dxfId="152" priority="18017" operator="equal">
      <formula>"NÃO"</formula>
    </cfRule>
    <cfRule type="cellIs" dxfId="151" priority="18018" operator="equal">
      <formula>"SIM"</formula>
    </cfRule>
  </conditionalFormatting>
  <conditionalFormatting sqref="Z443">
    <cfRule type="cellIs" dxfId="150" priority="18016" operator="equal">
      <formula>"OPORTUNIDADE"</formula>
    </cfRule>
  </conditionalFormatting>
  <conditionalFormatting sqref="BI443">
    <cfRule type="iconSet" priority="1802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6">
      <formula>$BU386=1</formula>
    </cfRule>
  </conditionalFormatting>
  <conditionalFormatting sqref="AZ419:AZ443">
    <cfRule type="expression" dxfId="148" priority="18796">
      <formula>$BU391=1</formula>
    </cfRule>
  </conditionalFormatting>
  <conditionalFormatting sqref="BI417:BI442">
    <cfRule type="iconSet" priority="1879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9">
      <iconSet showValue="0">
        <cfvo type="percent" val="0"/>
        <cfvo type="num" val="1"/>
        <cfvo type="num" val="1" gte="0"/>
      </iconSet>
    </cfRule>
    <cfRule type="iconSet" priority="1880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3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2">
      <iconSet showValue="0">
        <cfvo type="percent" val="0"/>
        <cfvo type="num" val="1"/>
        <cfvo type="num" val="1" gte="0"/>
      </iconSet>
    </cfRule>
    <cfRule type="iconSet" priority="207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6" operator="equal">
      <formula>"OPORTUNIDADE"</formula>
    </cfRule>
  </conditionalFormatting>
  <conditionalFormatting sqref="Y464:Y466">
    <cfRule type="cellIs" dxfId="146" priority="54" operator="equal">
      <formula>"NÃO"</formula>
    </cfRule>
    <cfRule type="cellIs" dxfId="145" priority="55" operator="equal">
      <formula>"SIM"</formula>
    </cfRule>
  </conditionalFormatting>
  <conditionalFormatting sqref="Y450">
    <cfRule type="cellIs" dxfId="144" priority="53" operator="equal">
      <formula>"OPORTUNIDADE"</formula>
    </cfRule>
  </conditionalFormatting>
  <conditionalFormatting sqref="Y450">
    <cfRule type="cellIs" dxfId="143" priority="51" operator="equal">
      <formula>"NÃO"</formula>
    </cfRule>
    <cfRule type="cellIs" dxfId="142" priority="52" operator="equal">
      <formula>"SIM"</formula>
    </cfRule>
  </conditionalFormatting>
  <conditionalFormatting sqref="Y453">
    <cfRule type="cellIs" dxfId="141" priority="50" operator="equal">
      <formula>"OPORTUNIDADE"</formula>
    </cfRule>
  </conditionalFormatting>
  <conditionalFormatting sqref="Y453">
    <cfRule type="cellIs" dxfId="140" priority="48" operator="equal">
      <formula>"NÃO"</formula>
    </cfRule>
    <cfRule type="cellIs" dxfId="139" priority="49" operator="equal">
      <formula>"SIM"</formula>
    </cfRule>
  </conditionalFormatting>
  <conditionalFormatting sqref="Y458">
    <cfRule type="cellIs" dxfId="138" priority="47" operator="equal">
      <formula>"OPORTUNIDADE"</formula>
    </cfRule>
  </conditionalFormatting>
  <conditionalFormatting sqref="Y458">
    <cfRule type="cellIs" dxfId="137" priority="45" operator="equal">
      <formula>"NÃO"</formula>
    </cfRule>
    <cfRule type="cellIs" dxfId="136" priority="46" operator="equal">
      <formula>"SIM"</formula>
    </cfRule>
  </conditionalFormatting>
  <conditionalFormatting sqref="Y457 Y455">
    <cfRule type="cellIs" dxfId="135" priority="44" operator="equal">
      <formula>"OPORTUNIDADE"</formula>
    </cfRule>
  </conditionalFormatting>
  <conditionalFormatting sqref="Y457 Y455">
    <cfRule type="cellIs" dxfId="134" priority="42" operator="equal">
      <formula>"NÃO"</formula>
    </cfRule>
    <cfRule type="cellIs" dxfId="133" priority="43" operator="equal">
      <formula>"SIM"</formula>
    </cfRule>
  </conditionalFormatting>
  <conditionalFormatting sqref="Y462 Y460">
    <cfRule type="cellIs" dxfId="132" priority="41" operator="equal">
      <formula>"OPORTUNIDADE"</formula>
    </cfRule>
  </conditionalFormatting>
  <conditionalFormatting sqref="Y462 Y460">
    <cfRule type="cellIs" dxfId="131" priority="39" operator="equal">
      <formula>"NÃO"</formula>
    </cfRule>
    <cfRule type="cellIs" dxfId="130" priority="40" operator="equal">
      <formula>"SIM"</formula>
    </cfRule>
  </conditionalFormatting>
  <conditionalFormatting sqref="Y469">
    <cfRule type="cellIs" dxfId="129" priority="35" operator="equal">
      <formula>"OPORTUNIDADE"</formula>
    </cfRule>
  </conditionalFormatting>
  <conditionalFormatting sqref="Y469">
    <cfRule type="cellIs" dxfId="128" priority="33" operator="equal">
      <formula>"NÃO"</formula>
    </cfRule>
    <cfRule type="cellIs" dxfId="127" priority="34" operator="equal">
      <formula>"SIM"</formula>
    </cfRule>
  </conditionalFormatting>
  <conditionalFormatting sqref="Y476:Y480 Y470:Y473">
    <cfRule type="cellIs" dxfId="126" priority="32" operator="equal">
      <formula>"OPORTUNIDADE"</formula>
    </cfRule>
  </conditionalFormatting>
  <conditionalFormatting sqref="Y476:Y480 Y470:Y473">
    <cfRule type="cellIs" dxfId="125" priority="30" operator="equal">
      <formula>"NÃO"</formula>
    </cfRule>
    <cfRule type="cellIs" dxfId="124" priority="3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 BK513 BK515 BK519:BK650"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4">
      <iconSet showValue="0">
        <cfvo type="percent" val="0"/>
        <cfvo type="num" val="1"/>
        <cfvo type="num" val="1" gte="0"/>
      </iconSet>
    </cfRule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 BP515 BP513 BP519:BP650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9" operator="equal">
      <formula>"OPORTUNIDADE"</formula>
    </cfRule>
  </conditionalFormatting>
  <conditionalFormatting sqref="Y48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504 Y501 Y499 Y496:Y497 Y494 Y491 Y486:Y489">
    <cfRule type="cellIs" dxfId="120" priority="26" operator="equal">
      <formula>"OPORTUNIDADE"</formula>
    </cfRule>
  </conditionalFormatting>
  <conditionalFormatting sqref="Y504 Y501 Y499 Y496:Y497 Y494 Y491 Y486:Y489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K4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2" operator="equal">
      <formula>"OPORTUNIDADE"</formula>
    </cfRule>
  </conditionalFormatting>
  <conditionalFormatting sqref="Y510:Y512">
    <cfRule type="cellIs" dxfId="116" priority="20" operator="equal">
      <formula>"NÃO"</formula>
    </cfRule>
    <cfRule type="cellIs" dxfId="115" priority="21" operator="equal">
      <formula>"SIM"</formula>
    </cfRule>
  </conditionalFormatting>
  <conditionalFormatting sqref="Y514">
    <cfRule type="cellIs" dxfId="114" priority="19" operator="equal">
      <formula>"OPORTUNIDADE"</formula>
    </cfRule>
  </conditionalFormatting>
  <conditionalFormatting sqref="Y514">
    <cfRule type="cellIs" dxfId="113" priority="17" operator="equal">
      <formula>"NÃO"</formula>
    </cfRule>
    <cfRule type="cellIs" dxfId="112" priority="18" operator="equal">
      <formula>"SIM"</formula>
    </cfRule>
  </conditionalFormatting>
  <conditionalFormatting sqref="Y516">
    <cfRule type="cellIs" dxfId="111" priority="16" operator="equal">
      <formula>"OPORTUNIDADE"</formula>
    </cfRule>
  </conditionalFormatting>
  <conditionalFormatting sqref="Y516">
    <cfRule type="cellIs" dxfId="110" priority="14" operator="equal">
      <formula>"NÃO"</formula>
    </cfRule>
    <cfRule type="cellIs" dxfId="109" priority="15" operator="equal">
      <formula>"SIM"</formula>
    </cfRule>
  </conditionalFormatting>
  <conditionalFormatting sqref="Y518">
    <cfRule type="cellIs" dxfId="108" priority="13" operator="equal">
      <formula>"OPORTUNIDADE"</formula>
    </cfRule>
  </conditionalFormatting>
  <conditionalFormatting sqref="Y518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5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46053</v>
      </c>
      <c r="W2" s="102">
        <f ca="1">V2-1</f>
        <v>46052</v>
      </c>
      <c r="X2" s="102">
        <f ca="1">W2-1</f>
        <v>46051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3168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3168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0</v>
      </c>
      <c r="X11" s="111">
        <f ca="1">_xlfn.XLOOKUP(G11&amp;$X$2,BS_CONTROLE[CHAVE],BS_CONTROLE[Quantidade_11],"-")</f>
        <v>351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3168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0</v>
      </c>
      <c r="X19" s="111">
        <f ca="1">_xlfn.XLOOKUP(G19&amp;$X$2,BS_CONTROLE[CHAVE],BS_CONTROLE[Quantidade_11],"-")</f>
        <v>351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3168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3168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0</v>
      </c>
      <c r="X30" s="111">
        <f ca="1">_xlfn.XLOOKUP(G30&amp;$X$2,BS_CONTROLE[CHAVE],BS_CONTROLE[Quantidade_11],"-")</f>
        <v>351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0</v>
      </c>
      <c r="X37" s="111">
        <f ca="1">_xlfn.XLOOKUP(G37&amp;$X$2,BS_CONTROLE[CHAVE],BS_CONTROLE[Quantidade_11],"-")</f>
        <v>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3168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0</v>
      </c>
      <c r="X46" s="111">
        <f ca="1">_xlfn.XLOOKUP(G46&amp;$X$2,BS_CONTROLE[CHAVE],BS_CONTROLE[Quantidade_11],"-")</f>
        <v>351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3168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0</v>
      </c>
      <c r="X53" s="111">
        <f ca="1">_xlfn.XLOOKUP(G53&amp;$X$2,BS_CONTROLE[CHAVE],BS_CONTROLE[Quantidade_11],"-")</f>
        <v>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0</v>
      </c>
      <c r="X63" s="111">
        <f ca="1">_xlfn.XLOOKUP(G63&amp;$X$2,BS_CONTROLE[CHAVE],BS_CONTROLE[Quantidade_11],"-")</f>
        <v>351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3168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0</v>
      </c>
      <c r="X71" s="111">
        <f ca="1">_xlfn.XLOOKUP(G71&amp;$X$2,BS_CONTROLE[CHAVE],BS_CONTROLE[Quantidade_11],"-")</f>
        <v>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3168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0</v>
      </c>
      <c r="X102" s="111">
        <f ca="1">_xlfn.XLOOKUP(G102&amp;$X$2,BS_CONTROLE[CHAVE],BS_CONTROLE[Quantidade_11],"-")</f>
        <v>351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3168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3168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0</v>
      </c>
      <c r="X132" s="111">
        <f ca="1">_xlfn.XLOOKUP(G132&amp;$X$2,BS_CONTROLE[CHAVE],BS_CONTROLE[Quantidade_11],"-")</f>
        <v>351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3168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3168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351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3168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3168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3168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0</v>
      </c>
      <c r="X237" s="111">
        <f ca="1">_xlfn.XLOOKUP(G237&amp;$X$2,BS_CONTROLE[CHAVE],BS_CONTROLE[Quantidade_11],"-")</f>
        <v>351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3168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3168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3168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0</v>
      </c>
      <c r="X287" s="111">
        <f ca="1">_xlfn.XLOOKUP(G287&amp;$X$2,BS_CONTROLE[CHAVE],BS_CONTROLE[Quantidade_11],"-")</f>
        <v>351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3168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0</v>
      </c>
      <c r="X305" s="111">
        <f ca="1">_xlfn.XLOOKUP(G305&amp;$X$2,BS_CONTROLE[CHAVE],BS_CONTROLE[Quantidade_11],"-")</f>
        <v>351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3168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0</v>
      </c>
      <c r="X322" s="111">
        <f ca="1">_xlfn.XLOOKUP(G322&amp;$X$2,BS_CONTROLE[CHAVE],BS_CONTROLE[Quantidade_11],"-")</f>
        <v>351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3168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351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3168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0</v>
      </c>
      <c r="X377" s="111">
        <f ca="1">_xlfn.XLOOKUP(G377&amp;$X$2,BS_CONTROLE[CHAVE],BS_CONTROLE[Quantidade_11],"-")</f>
        <v>351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0</v>
      </c>
      <c r="X398" s="111">
        <f ca="1">_xlfn.XLOOKUP(G398&amp;$X$2,BS_CONTROLE[CHAVE],BS_CONTROLE[Quantidade_11],"-")</f>
        <v>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 t="str">
        <f ca="1">_xlfn.XLOOKUP(G400&amp;$V$2,BS_CONTROLE[CHAVE],BS_CONTROLE[Quantidade_11],"-")</f>
        <v>-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3168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28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 t="str">
        <f ca="1">_xlfn.XLOOKUP(G415&amp;$V$2,BS_CONTROLE[CHAVE],BS_CONTROLE[Quantidade_11],"-")</f>
        <v>-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3168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 t="str">
        <f ca="1">_xlfn.XLOOKUP(G421&amp;$V$2,BS_CONTROLE[CHAVE],BS_CONTROLE[Quantidade_11],"-")</f>
        <v>-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3168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0</v>
      </c>
      <c r="X423" s="111">
        <f ca="1">_xlfn.XLOOKUP(G423&amp;$X$2,BS_CONTROLE[CHAVE],BS_CONTROLE[Quantidade_11],"-")</f>
        <v>28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0</v>
      </c>
      <c r="X430" s="111">
        <f ca="1">_xlfn.XLOOKUP(G430&amp;$X$2,BS_CONTROLE[CHAVE],BS_CONTROLE[Quantidade_11],"-")</f>
        <v>28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 t="str">
        <f ca="1">_xlfn.XLOOKUP(G431&amp;$V$2,BS_CONTROLE[CHAVE],BS_CONTROLE[Quantidade_11],"-")</f>
        <v>-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3168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>
        <f ca="1">_xlfn.XLOOKUP(G432&amp;$X$2,BS_CONTROLE[CHAVE],BS_CONTROLE[Quantidade_11],"-")</f>
        <v>1248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>
        <f ca="1">_xlfn.XLOOKUP(G435&amp;$W$2,BS_CONTROLE[CHAVE],BS_CONTROLE[Quantidade_11],"-")</f>
        <v>0</v>
      </c>
      <c r="X435" s="111">
        <f ca="1">_xlfn.XLOOKUP(G435&amp;$X$2,BS_CONTROLE[CHAVE],BS_CONTROLE[Quantidade_11],"-")</f>
        <v>351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0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1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 t="str">
        <f ca="1">_xlfn.XLOOKUP(G447&amp;$V$2,BS_CONTROLE[CHAVE],BS_CONTROLE[Quantidade_11],"-")</f>
        <v>-</v>
      </c>
      <c r="W447" s="111">
        <f ca="1">_xlfn.XLOOKUP(G447&amp;$W$2,BS_CONTROLE[CHAVE],BS_CONTROLE[Quantidade_11],"-")</f>
        <v>0</v>
      </c>
      <c r="X447" s="111">
        <f ca="1">_xlfn.XLOOKUP(G447&amp;$X$2,BS_CONTROLE[CHAVE],BS_CONTROLE[Quantidade_11],"-")</f>
        <v>3168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>
        <f ca="1">_xlfn.XLOOKUP(G450&amp;$X$2,BS_CONTROLE[CHAVE],BS_CONTROLE[Quantidade_11],"-")</f>
        <v>1248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0</v>
      </c>
      <c r="X451" s="111">
        <f ca="1">_xlfn.XLOOKUP(G451&amp;$X$2,BS_CONTROLE[CHAVE],BS_CONTROLE[Quantidade_11],"-")</f>
        <v>28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>
        <f ca="1">_xlfn.XLOOKUP(G452&amp;$W$2,BS_CONTROLE[CHAVE],BS_CONTROLE[Quantidade_11],"-")</f>
        <v>0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>
        <f ca="1">_xlfn.XLOOKUP(G455&amp;$W$2,BS_CONTROLE[CHAVE],BS_CONTROLE[Quantidade_11],"-")</f>
        <v>0</v>
      </c>
      <c r="X455" s="111">
        <f ca="1">_xlfn.XLOOKUP(G455&amp;$X$2,BS_CONTROLE[CHAVE],BS_CONTROLE[Quantidade_11],"-")</f>
        <v>351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0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>
        <f ca="1">_xlfn.XLOOKUP(G457&amp;$X$2,BS_CONTROLE[CHAVE],BS_CONTROLE[Quantidade_11],"-")</f>
        <v>1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>
        <f ca="1">_xlfn.XLOOKUP(G463&amp;$X$2,BS_CONTROLE[CHAVE],BS_CONTROLE[Quantidade_11],"-")</f>
        <v>1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>
        <f ca="1">_xlfn.XLOOKUP(G466&amp;$W$2,BS_CONTROLE[CHAVE],BS_CONTROLE[Quantidade_11],"-")</f>
        <v>0</v>
      </c>
      <c r="X466" s="111">
        <f ca="1">_xlfn.XLOOKUP(G466&amp;$X$2,BS_CONTROLE[CHAVE],BS_CONTROLE[Quantidade_11],"-")</f>
        <v>0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 t="str">
        <f ca="1">_xlfn.XLOOKUP(G468&amp;$V$2,BS_CONTROLE[CHAVE],BS_CONTROLE[Quantidade_11],"-")</f>
        <v>-</v>
      </c>
      <c r="W468" s="111">
        <f ca="1">_xlfn.XLOOKUP(G468&amp;$W$2,BS_CONTROLE[CHAVE],BS_CONTROLE[Quantidade_11],"-")</f>
        <v>0</v>
      </c>
      <c r="X468" s="111">
        <f ca="1">_xlfn.XLOOKUP(G468&amp;$X$2,BS_CONTROLE[CHAVE],BS_CONTROLE[Quantidade_11],"-")</f>
        <v>3168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0</v>
      </c>
      <c r="X469" s="111">
        <f ca="1">_xlfn.XLOOKUP(G469&amp;$X$2,BS_CONTROLE[CHAVE],BS_CONTROLE[Quantidade_11],"-")</f>
        <v>28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>
        <f ca="1">_xlfn.XLOOKUP(G470&amp;$X$2,BS_CONTROLE[CHAVE],BS_CONTROLE[Quantidade_11],"-")</f>
        <v>1248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 t="str">
        <f ca="1">_xlfn.XLOOKUP(G471&amp;$V$2,BS_CONTROLE[CHAVE],BS_CONTROLE[Quantidade_11],"-")</f>
        <v>-</v>
      </c>
      <c r="W471" s="111">
        <f ca="1">_xlfn.XLOOKUP(G471&amp;$W$2,BS_CONTROLE[CHAVE],BS_CONTROLE[Quantidade_11],"-")</f>
        <v>0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 t="str">
        <f ca="1">_xlfn.XLOOKUP(G474&amp;$V$2,BS_CONTROLE[CHAVE],BS_CONTROLE[Quantidade_11],"-")</f>
        <v>-</v>
      </c>
      <c r="W474" s="111">
        <f ca="1">_xlfn.XLOOKUP(G474&amp;$W$2,BS_CONTROLE[CHAVE],BS_CONTROLE[Quantidade_11],"-")</f>
        <v>0</v>
      </c>
      <c r="X474" s="111">
        <f ca="1">_xlfn.XLOOKUP(G474&amp;$X$2,BS_CONTROLE[CHAVE],BS_CONTROLE[Quantidade_11],"-")</f>
        <v>351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>
        <f ca="1">_xlfn.XLOOKUP(G476&amp;$X$2,BS_CONTROLE[CHAVE],BS_CONTROLE[Quantidade_11],"-")</f>
        <v>1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>
        <f ca="1">_xlfn.XLOOKUP(G478&amp;$X$2,BS_CONTROLE[CHAVE],BS_CONTROLE[Quantidade_11],"-")</f>
        <v>1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>
        <f ca="1">_xlfn.XLOOKUP(G479&amp;$X$2,BS_CONTROLE[CHAVE],BS_CONTROLE[Quantidade_11],"-")</f>
        <v>1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>
        <f ca="1">_xlfn.XLOOKUP(G481&amp;$X$2,BS_CONTROLE[CHAVE],BS_CONTROLE[Quantidade_11],"-")</f>
        <v>1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>
        <f ca="1">_xlfn.XLOOKUP(G485&amp;$W$2,BS_CONTROLE[CHAVE],BS_CONTROLE[Quantidade_11],"-")</f>
        <v>0</v>
      </c>
      <c r="X485" s="111">
        <f ca="1">_xlfn.XLOOKUP(G485&amp;$X$2,BS_CONTROLE[CHAVE],BS_CONTROLE[Quantidade_11],"-")</f>
        <v>0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 t="str">
        <f ca="1">_xlfn.XLOOKUP(G487&amp;$V$2,BS_CONTROLE[CHAVE],BS_CONTROLE[Quantidade_11],"-")</f>
        <v>-</v>
      </c>
      <c r="W487" s="111">
        <f ca="1">_xlfn.XLOOKUP(G487&amp;$W$2,BS_CONTROLE[CHAVE],BS_CONTROLE[Quantidade_11],"-")</f>
        <v>0</v>
      </c>
      <c r="X487" s="111">
        <f ca="1">_xlfn.XLOOKUP(G487&amp;$X$2,BS_CONTROLE[CHAVE],BS_CONTROLE[Quantidade_11],"-")</f>
        <v>3168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0</v>
      </c>
      <c r="X488" s="111">
        <f ca="1">_xlfn.XLOOKUP(G488&amp;$X$2,BS_CONTROLE[CHAVE],BS_CONTROLE[Quantidade_11],"-")</f>
        <v>28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1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>
        <f ca="1">_xlfn.XLOOKUP(G490&amp;$W$2,BS_CONTROLE[CHAVE],BS_CONTROLE[Quantidade_11],"-")</f>
        <v>2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 t="str">
        <f ca="1">_xlfn.XLOOKUP(G492&amp;$V$2,BS_CONTROLE[CHAVE],BS_CONTROLE[Quantidade_11],"-")</f>
        <v>-</v>
      </c>
      <c r="W492" s="111">
        <f ca="1">_xlfn.XLOOKUP(G492&amp;$W$2,BS_CONTROLE[CHAVE],BS_CONTROLE[Quantidade_11],"-")</f>
        <v>0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>
        <f ca="1">_xlfn.XLOOKUP(G494&amp;$W$2,BS_CONTROLE[CHAVE],BS_CONTROLE[Quantidade_11],"-")</f>
        <v>0</v>
      </c>
      <c r="X494" s="111">
        <f ca="1">_xlfn.XLOOKUP(G494&amp;$X$2,BS_CONTROLE[CHAVE],BS_CONTROLE[Quantidade_11],"-")</f>
        <v>351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 t="str">
        <f ca="1">_xlfn.XLOOKUP(G495&amp;$V$2,BS_CONTROLE[CHAVE],BS_CONTROLE[Quantidade_11],"-")</f>
        <v>-</v>
      </c>
      <c r="W495" s="111">
        <f ca="1">_xlfn.XLOOKUP(G495&amp;$W$2,BS_CONTROLE[CHAVE],BS_CONTROLE[Quantidade_11],"-")</f>
        <v>0</v>
      </c>
      <c r="X495" s="111">
        <f ca="1">_xlfn.XLOOKUP(G495&amp;$X$2,BS_CONTROLE[CHAVE],BS_CONTROLE[Quantidade_11],"-")</f>
        <v>351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0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0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>
        <f ca="1">_xlfn.XLOOKUP(G502&amp;$X$2,BS_CONTROLE[CHAVE],BS_CONTROLE[Quantidade_11],"-")</f>
        <v>1248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>
        <f ca="1">_xlfn.XLOOKUP(G505&amp;$X$2,BS_CONTROLE[CHAVE],BS_CONTROLE[Quantidade_11],"-")</f>
        <v>1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 t="str">
        <f ca="1">_xlfn.XLOOKUP(G511&amp;$V$2,BS_CONTROLE[CHAVE],BS_CONTROLE[Quantidade_11],"-")</f>
        <v>-</v>
      </c>
      <c r="W511" s="111">
        <f ca="1">_xlfn.XLOOKUP(G511&amp;$W$2,BS_CONTROLE[CHAVE],BS_CONTROLE[Quantidade_11],"-")</f>
        <v>0</v>
      </c>
      <c r="X511" s="111">
        <f ca="1">_xlfn.XLOOKUP(G511&amp;$X$2,BS_CONTROLE[CHAVE],BS_CONTROLE[Quantidade_11],"-")</f>
        <v>28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>
        <f ca="1">_xlfn.XLOOKUP(G513&amp;$W$2,BS_CONTROLE[CHAVE],BS_CONTROLE[Quantidade_11],"-")</f>
        <v>2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 t="str">
        <f ca="1">_xlfn.XLOOKUP(G515&amp;$V$2,BS_CONTROLE[CHAVE],BS_CONTROLE[Quantidade_11],"-")</f>
        <v>-</v>
      </c>
      <c r="W515" s="111">
        <f ca="1">_xlfn.XLOOKUP(G515&amp;$W$2,BS_CONTROLE[CHAVE],BS_CONTROLE[Quantidade_11],"-")</f>
        <v>0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0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2026-02-01T14:56:57Z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