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67" documentId="8_{B6337239-1A00-434D-AAD0-422EA1FEB5AE}" xr6:coauthVersionLast="47" xr6:coauthVersionMax="47" xr10:uidLastSave="{E758C3C5-2EAC-4271-84FB-11B3D24813B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3" i="1" l="1" a="1"/>
  <c r="N333" i="1"/>
  <c r="M333" i="1" a="1"/>
  <c r="M333" i="1"/>
  <c r="AY313" i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S319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BR319" i="1" s="1"/>
  <c r="C320" i="1"/>
  <c r="G320" i="1"/>
  <c r="R320" i="1"/>
  <c r="S312" i="12" s="1"/>
  <c r="AY320" i="1"/>
  <c r="BR320" i="1" s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<sst xmlns="http://schemas.openxmlformats.org/spreadsheetml/2006/main" count="9950" uniqueCount="1920">
  <si>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</si>
  <si>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</si>
  <si>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</si>
  <si>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</si>
  <si>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</si>
  <si>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</si>
  <si>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</si>
  <si>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</si>
  <si>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</si>
  <si>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</si>
  <si>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</si>
  <si>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</si>
  <si>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</si>
  <si>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</si>
  <si>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</si>
  <si>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</si>
  <si>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</si>
  <si>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</si>
  <si>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</si>
  <si>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</si>
  <si>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</si>
  <si>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</si>
  <si>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</si>
  <si>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</si>
  <si>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</si>
  <si>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</si>
  <si>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</si>
  <si>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</si>
  <si>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</si>
  <si>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</si>
  <si>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</si>
  <si>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</si>
  <si>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</si>
  <si>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</si>
  <si>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</si>
  <si>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</si>
  <si>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</si>
  <si>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</si>
  <si>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</si>
  <si>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</si>
  <si>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</si>
  <si>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</si>
  <si>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</si>
  <si>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</si>
  <si>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</si>
  <si>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</si>
  <si>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</si>
  <si>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</si>
  <si>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</si>
  <si>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</si>
  <si>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</si>
  <si>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</si>
  <si>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</si>
  <si>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</si>
  <si>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</si>
  <si>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</si>
  <si>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</si>
  <si>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</si>
  <si>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</si>
  <si>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</si>
  <si>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</si>
  <si>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</si>
  <si>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</si>
  <si>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</si>
  <si>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</si>
  <si>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</si>
  <si>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</si>
  <si>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</si>
  <si>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</si>
  <si>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</si>
  <si>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</si>
  <si>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</si>
  <si>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</si>
  <si>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</si>
  <si>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</si>
  <si>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</si>
  <si>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</si>
  <si>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</si>
  <si>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</si>
  <si>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</si>
  <si>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</si>
  <si>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</si>
  <si>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</si>
  <si>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</si>
  <si>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</si>
  <si>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</si>
  <si>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</si>
  <si>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</si>
  <si>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</si>
  <si>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</si>
  <si>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</si>
  <si>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</si>
  <si>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</si>
  <si>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</si>
  <si>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</si>
  <si>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</si>
  <si>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</si>
  <si>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</si>
  <si>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</si>
  <si>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</si>
  <si>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</si>
  <si>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</si>
  <si>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</si>
  <si>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</si>
  <si>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</si>
  <si>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</si>
  <si>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</si>
  <si>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</si>
  <si>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</si>
  <si>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</si>
  <si>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</si>
  <si>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</si>
  <si>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</si>
  <si>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</si>
  <si>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</si>
  <si>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</si>
  <si>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</si>
  <si>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</si>
  <si>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</si>
  <si>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</si>
  <si>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</si>
  <si>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</si>
  <si>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</si>
  <si>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</si>
  <si>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</si>
  <si>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</si>
  <si>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</si>
  <si>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</si>
  <si>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</si>
  <si>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</si>
  <si>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</si>
  <si>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</si>
  <si>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</si>
  <si>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</si>
  <si>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</si>
  <si>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</si>
  <si>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</si>
  <si>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</si>
  <si>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</si>
  <si>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</si>
  <si>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</si>
  <si>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</si>
  <si>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</si>
  <si>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</si>
  <si>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</si>
  <si>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</si>
  <si>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</si>
  <si>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</si>
  <si>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</si>
  <si>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</si>
  <si>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</si>
  <si>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</si>
  <si>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</si>
  <si>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</si>
  <si>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</si>
  <si>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</si>
  <si>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</si>
  <si>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</si>
  <si>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</si>
  <si>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</si>
  <si>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</si>
  <si>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</si>
  <si>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</si>
  <si>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</si>
  <si>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</si>
  <si>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</si>
  <si>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</si>
  <si>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</si>
  <si>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</si>
  <si>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</si>
  <si>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</si>
  <si>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</si>
  <si>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</si>
  <si>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</si>
  <si>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</si>
  <si>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</si>
  <si>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</si>
  <si>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</si>
  <si>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</si>
  <si>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</si>
  <si>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</si>
  <si>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</si>
  <si>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</si>
  <si>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</si>
  <si>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</si>
  <si>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</si>
  <si>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</si>
  <si>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</si>
  <si>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</si>
  <si>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</si>
  <si>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</si>
  <si>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</si>
  <si>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</si>
  <si>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</si>
  <si>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</si>
  <si>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</si>
  <si>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</si>
  <si>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</si>
  <si>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</si>
  <si>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</si>
  <si>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</si>
  <si>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</si>
  <si>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</si>
  <si>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</si>
  <si>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</si>
  <si>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</si>
  <si>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</si>
  <si>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</si>
  <si>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</si>
  <si>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</si>
  <si>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</si>
  <si>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</si>
  <si>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</si>
  <si>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</si>
  <si>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</si>
  <si>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</si>
  <si>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</si>
  <si>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</si>
  <si>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</si>
  <si>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</si>
  <si>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</si>
  <si>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</si>
  <si>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</si>
  <si>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</si>
  <si>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</si>
  <si>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</si>
  <si>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</si>
  <si>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</si>
  <si>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</si>
  <si>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</si>
  <si>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</si>
  <si>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</si>
  <si>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</si>
  <si>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</si>
  <si>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</si>
  <si>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</si>
  <si>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</si>
  <si>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</si>
  <si>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</si>
  <si>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</si>
  <si>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</si>
  <si>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</si>
  <si>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</si>
  <si>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</si>
  <si>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</si>
  <si>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</si>
  <si>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</si>
  <si>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</si>
  <si>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</si>
  <si>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</si>
  <si>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</si>
  <si>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</si>
  <si>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</si>
  <si>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</si>
  <si>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</si>
  <si>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</si>
  <si>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</si>
  <si>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</si>
  <si>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</si>
  <si>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</si>
  <si>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</si>
  <si>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</si>
  <si>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</si>
  <si>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</si>
  <si>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</si>
  <si>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</si>
  <si>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</si>
  <si>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</si>
  <si>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</si>
  <si>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</si>
  <si>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</si>
  <si>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</si>
  <si>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</si>
  <si>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</si>
  <si>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</si>
  <si>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</si>
  <si>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</si>
  <si>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</si>
  <si>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</si>
  <si>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</si>
  <si>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</si>
  <si>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</si>
  <si>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</si>
  <si>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</si>
  <si>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</si>
  <si>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</si>
  <si>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</si>
  <si>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</si>
  <si>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</si>
  <si>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</si>
  <si>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</si>
  <si>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</si>
  <si>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</si>
  <si>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</si>
  <si>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</si>
  <si>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</si>
  <si>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</si>
  <si>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</si>
  <si>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</si>
  <si>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</si>
  <si>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</si>
  <si>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</si>
  <si>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</si>
  <si>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</si>
  <si>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</si>
  <si>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</si>
  <si>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</si>
  <si>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</si>
  <si>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</si>
  <si>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</si>
  <si>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</si>
  <si>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</si>
  <si>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</si>
  <si>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</si>
  <si>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</si>
  <si>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</si>
  <si>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</si>
  <si>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</si>
  <si>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</si>
  <si>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</si>
  <si>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</si>
  <si>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</si>
  <si>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</si>
  <si>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</si>
  <si>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</si>
  <si>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</si>
  <si>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</si>
  <si>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</si>
  <si>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</si>
  <si>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</si>
  <si>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</si>
  <si>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</si>
  <si>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</si>
  <si>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</si>
  <si>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</si>
  <si>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</si>
  <si>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</si>
  <si>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</si>
  <si>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</si>
  <si>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</si>
  <si>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</si>
  <si>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</si>
  <si>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</si>
  <si>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</si>
  <si>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</si>
  <si>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</si>
  <si>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</si>
  <si>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</si>
  <si>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</si>
  <si>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</si>
  <si>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</si>
  <si>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</si>
  <si>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</si>
  <si>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</si>
  <si>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</si>
  <si>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</si>
  <si>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</si>
  <si>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</si>
  <si>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</si>
  <si>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</si>
  <si>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</si>
  <si>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</si>
  <si>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</si>
  <si>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</si>
  <si>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</si>
  <si>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</si>
  <si>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</si>
  <si>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</si>
  <si>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</si>
  <si>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</si>
  <si>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</si>
  <si>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</si>
  <si>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</si>
  <si>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</si>
  <si>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</si>
  <si>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</si>
  <si>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</si>
  <si>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</si>
  <si>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</si>
  <si>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</si>
  <si>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</si>
  <si>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</si>
  <si>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</si>
  <si>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</si>
  <si>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</si>
  <si>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</si>
  <si>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</si>
  <si>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</si>
  <si>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</si>
  <si>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</si>
  <si>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</si>
  <si>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</si>
  <si>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</si>
  <si>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</si>
  <si>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</si>
  <si>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</si>
  <si>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</si>
  <si>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</si>
  <si>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</si>
  <si>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</si>
  <si>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</si>
  <si>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</si>
  <si>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</si>
  <si>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</si>
  <si>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</si>
  <si>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</si>
  <si>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</si>
  <si>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</si>
  <si>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</si>
  <si>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</si>
  <si>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</si>
  <si>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</si>
  <si>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</si>
  <si>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</si>
  <si>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</si>
  <si>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</si>
  <si>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</si>
  <si>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</si>
  <si>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</si>
  <si>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</si>
  <si>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</si>
  <si>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</si>
  <si>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</si>
  <si>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</si>
  <si>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</si>
  <si>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</si>
  <si>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</si>
  <si>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</si>
  <si>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</si>
  <si>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</si>
  <si>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</si>
  <si>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</si>
  <si>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</si>
  <si>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</si>
  <si>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</si>
  <si>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</si>
  <si>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</si>
  <si>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</si>
  <si>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</si>
  <si>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</si>
  <si>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</si>
  <si>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</si>
  <si>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</si>
  <si>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</si>
  <si>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</si>
  <si>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</si>
  <si>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</si>
  <si>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</si>
  <si>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</si>
  <si>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</si>
  <si>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</si>
  <si>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</si>
  <si>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</si>
  <si>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</si>
  <si>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</si>
  <si>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</si>
  <si>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</si>
  <si>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</si>
  <si>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</si>
  <si>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</si>
  <si>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</si>
  <si>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</si>
  <si>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</si>
  <si>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</si>
  <si>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</si>
  <si>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</si>
  <si>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</si>
  <si>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</si>
  <si>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</si>
  <si>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</si>
  <si>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</si>
  <si>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</si>
  <si>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</si>
  <si>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</si>
  <si>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</si>
  <si>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</si>
  <si>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</si>
  <si>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</si>
  <si>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</si>
  <si>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</si>
  <si>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</si>
  <si>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</si>
  <si>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</si>
  <si>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</si>
  <si>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</si>
  <si>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</si>
  <si>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</si>
  <si>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</si>
  <si>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</si>
  <si>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</si>
  <si>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</si>
  <si>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</si>
  <si>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</si>
  <si>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</si>
  <si>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</si>
  <si>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</si>
  <si>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</si>
  <si>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</si>
  <si>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</si>
  <si>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</si>
  <si>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</si>
  <si>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</si>
  <si>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</si>
  <si>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</si>
  <si>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</si>
  <si>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</si>
  <si>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</si>
  <si>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</si>
  <si>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</si>
  <si>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</si>
  <si>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</si>
  <si>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</si>
  <si>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</si>
  <si>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</si>
  <si>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</si>
  <si>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</si>
  <si>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</si>
  <si>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</si>
  <si>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</si>
  <si>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</si>
  <si>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</si>
  <si>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</si>
  <si>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</si>
  <si>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</si>
  <si>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</si>
  <si>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</si>
  <si>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</si>
  <si>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</si>
  <si>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</si>
  <si>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</si>
  <si>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</si>
  <si>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</si>
  <si>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</si>
  <si>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</si>
  <si>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</si>
  <si>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</si>
  <si>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</si>
  <si>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</si>
  <si>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</si>
  <si>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</si>
  <si>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</si>
  <si>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</si>
  <si>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</si>
  <si>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</si>
  <si>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</si>
  <si>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</si>
  <si>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</si>
  <si>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</si>
  <si>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</si>
  <si>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</si>
  <si>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</si>
  <si>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</si>
  <si>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</si>
  <si>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</si>
  <si>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</si>
  <si>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</si>
  <si>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</si>
  <si>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</si>
  <si>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</si>
  <si>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</si>
  <si>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</si>
  <si>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</si>
  <si>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</si>
  <si>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</si>
  <si>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</si>
  <si>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</si>
  <si>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</si>
  <si>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</si>
  <si>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</si>
  <si>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</si>
  <si>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</si>
  <si>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</si>
  <si>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</si>
  <si>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</si>
  <si>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</si>
  <si>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</si>
  <si>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</si>
  <si>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</si>
  <si>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</si>
  <si>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</si>
  <si>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</si>
  <si>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</si>
  <si>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</si>
  <si>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</si>
  <si>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</si>
  <si>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</si>
  <si>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</si>
  <si>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</si>
  <si>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</si>
  <si>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</si>
  <si>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</si>
  <si>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</si>
  <si>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</si>
  <si>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</si>
  <si>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</si>
  <si>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</si>
  <si>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</si>
  <si>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</si>
  <si>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</si>
  <si>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</si>
  <si>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</si>
  <si>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</si>
  <si>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</si>
  <si>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</si>
  <si>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</si>
  <si>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</si>
  <si>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</si>
  <si>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</si>
  <si>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</si>
  <si>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</si>
  <si>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</si>
  <si>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</si>
  <si>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</si>
  <si>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</si>
  <si>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</si>
  <si>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</si>
  <si>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</si>
  <si>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</si>
  <si>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</si>
  <si>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</si>
  <si>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</si>
  <si>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</si>
  <si>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</si>
  <si>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</si>
  <si>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</si>
  <si>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</si>
  <si>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</si>
  <si>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</si>
  <si>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</si>
  <si>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</si>
  <si>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</si>
  <si>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</si>
  <si>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</si>
  <si>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</si>
  <si>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</si>
  <si>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</si>
  <si>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</si>
  <si>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</si>
  <si>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</si>
  <si>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</si>
  <si>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</si>
  <si>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</si>
  <si>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</si>
  <si>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</si>
  <si>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</si>
  <si>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</si>
  <si>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</si>
  <si>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</si>
  <si>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</si>
  <si>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</si>
  <si>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</si>
  <si>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</si>
  <si>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</si>
  <si>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</si>
  <si>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</si>
  <si>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</si>
  <si>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</si>
  <si>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</si>
  <si>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</si>
  <si>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</si>
  <si>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</si>
  <si>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</si>
  <si>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</si>
  <si>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</si>
  <si>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</si>
  <si>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</si>
  <si>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</si>
  <si>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</si>
  <si>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</si>
  <si>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</si>
  <si>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</si>
  <si>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</si>
  <si>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</si>
  <si>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</si>
  <si>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</si>
  <si>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</si>
  <si>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</si>
  <si>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</si>
  <si>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</si>
  <si>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</si>
  <si>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</si>
  <si>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</si>
  <si>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</si>
  <si>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</si>
  <si>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</si>
  <si>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</si>
  <si>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</si>
  <si>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</si>
  <si>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</si>
  <si>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</si>
  <si>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</si>
  <si>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</si>
  <si>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</si>
  <si>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</si>
  <si>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</si>
  <si>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</si>
  <si>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</si>
  <si>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</si>
  <si>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</si>
  <si>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</si>
  <si>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</si>
  <si>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</si>
  <si>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</si>
  <si>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</si>
  <si>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</si>
  <si>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</si>
  <si>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</si>
  <si>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</si>
  <si>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</si>
  <si>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</si>
  <si>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</si>
  <si>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</si>
  <si>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</si>
  <si>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</si>
  <si>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</si>
  <si>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</si>
  <si>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</si>
  <si>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</si>
  <si>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</si>
  <si>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</si>
  <si>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</si>
  <si>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</si>
  <si>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</si>
  <si>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</si>
  <si>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</si>
  <si>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</si>
  <si>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</si>
  <si>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</si>
  <si>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</si>
  <si>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</si>
  <si>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</si>
  <si>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</si>
  <si>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</si>
  <si>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</si>
  <si>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</si>
  <si>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</si>
  <si>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</si>
  <si>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</si>
  <si>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</si>
  <si>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</si>
  <si>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</si>
  <si>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</si>
  <si>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</si>
  <si>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</si>
  <si>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</si>
  <si>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</si>
  <si>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</si>
  <si>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</si>
  <si>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</si>
  <si>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</si>
  <si>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</si>
  <si>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</si>
  <si>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</si>
  <si>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</si>
  <si>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</si>
  <si>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</si>
  <si>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</si>
  <si>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</si>
  <si>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</si>
  <si>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</si>
  <si>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</si>
  <si>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</si>
  <si>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</si>
  <si>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</si>
  <si>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</si>
  <si>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</si>
  <si>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</si>
  <si>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</si>
  <si>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</si>
  <si>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</si>
  <si>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</si>
  <si>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</si>
  <si>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</si>
  <si>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</si>
  <si>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</si>
  <si>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</si>
  <si>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</si>
  <si>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</si>
  <si>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</si>
  <si>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</si>
  <si>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</si>
  <si>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</si>
  <si>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</si>
  <si>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</si>
  <si>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</si>
  <si>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</si>
  <si>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</si>
  <si>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</si>
  <si>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</si>
  <si>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</si>
  <si>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</si>
  <si>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</si>
  <si>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</si>
  <si>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</si>
  <si>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</si>
  <si>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</si>
  <si>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</si>
  <si>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</si>
  <si>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</si>
  <si>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</si>
  <si>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</si>
  <si>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</si>
  <si>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</si>
  <si>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</si>
  <si>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</si>
  <si>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</si>
  <si>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</si>
  <si>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</si>
  <si>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</si>
  <si>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</si>
  <si>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</si>
  <si>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</si>
  <si>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</si>
  <si>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</si>
  <si>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</si>
  <si>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</si>
  <si>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</si>
  <si>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</si>
  <si>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</si>
  <si>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</si>
  <si>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</si>
  <si>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</si>
  <si>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</si>
  <si>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</si>
  <si>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</si>
  <si>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</si>
  <si>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</si>
  <si>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</si>
  <si>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</si>
  <si>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</si>
  <si>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</si>
  <si>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</si>
  <si>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</si>
  <si>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</si>
  <si>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</si>
  <si>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</si>
  <si>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</si>
  <si>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</si>
  <si>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</si>
  <si>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</si>
  <si>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</si>
  <si>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</si>
  <si>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</si>
  <si>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</si>
  <si>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</si>
  <si>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</si>
  <si>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</si>
  <si>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</si>
  <si>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</si>
  <si>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</si>
  <si>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</si>
  <si>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</si>
  <si>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</si>
  <si>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</si>
  <si>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</si>
  <si>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</si>
  <si>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</si>
  <si>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</si>
  <si>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</si>
  <si>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</si>
  <si>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</si>
  <si>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</si>
  <si>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</si>
  <si>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</si>
  <si>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</si>
  <si>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</si>
  <si>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</si>
  <si>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</si>
  <si>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</si>
  <si>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</si>
  <si>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</si>
  <si>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</si>
  <si>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</si>
  <si>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</si>
  <si>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</si>
  <si>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</si>
  <si>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</si>
  <si>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</si>
  <si>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</si>
  <si>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</si>
  <si>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</si>
  <si>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</si>
  <si>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</si>
  <si>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</si>
  <si>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</si>
  <si>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</si>
  <si>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</si>
  <si>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</si>
  <si>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</si>
  <si>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</si>
  <si>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</si>
  <si>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</si>
  <si>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</si>
  <si>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</si>
  <si>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</si>
  <si>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</si>
  <si>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</si>
  <si>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</si>
  <si>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</si>
  <si>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</si>
  <si>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</si>
  <si>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</si>
  <si>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</si>
  <si>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</si>
  <si>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</si>
  <si>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</si>
  <si>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</si>
  <si>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</si>
  <si>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</si>
  <si>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</si>
  <si>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</si>
  <si>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</si>
  <si>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</si>
  <si>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</si>
  <si>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</si>
  <si>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</si>
  <si>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</si>
  <si>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</si>
  <si>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</si>
  <si>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</si>
  <si>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</si>
  <si>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</si>
  <si>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</si>
  <si>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</si>
  <si>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</si>
  <si>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</si>
  <si>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</si>
  <si>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</si>
  <si>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</si>
  <si>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</si>
  <si>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</si>
  <si>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</si>
  <si>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</si>
  <si>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</si>
  <si>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</si>
  <si>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</si>
  <si>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</si>
  <si>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</si>
  <si>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</si>
  <si>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</si>
  <si>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</si>
  <si>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</si>
  <si>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</si>
  <si>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</si>
  <si>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</si>
  <si>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</si>
  <si>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</si>
  <si>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</si>
  <si>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</si>
  <si>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</si>
  <si>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</si>
  <si>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</si>
  <si>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</si>
  <si>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</si>
  <si>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</si>
  <si>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</si>
  <si>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</si>
  <si>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</si>
  <si>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</si>
  <si>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</si>
  <si>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</si>
  <si>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</si>
  <si>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</si>
  <si>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</si>
  <si>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</si>
  <si>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</si>
  <si>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</si>
  <si>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</si>
  <si>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</si>
  <si>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</si>
  <si>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</si>
  <si>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</si>
  <si>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</si>
  <si>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</si>
  <si>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</si>
  <si>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</si>
  <si>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</si>
  <si>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</si>
  <si>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</si>
  <si>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</si>
  <si>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</si>
  <si>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</si>
  <si>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</si>
  <si>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</si>
  <si>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</si>
  <si>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</si>
  <si>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</si>
  <si>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</si>
  <si>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</si>
  <si>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</si>
  <si>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</si>
  <si>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</si>
  <si>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</si>
  <si>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</si>
  <si>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</si>
  <si>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</si>
  <si>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</si>
  <si>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</si>
  <si>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</si>
  <si>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</si>
  <si>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</si>
  <si>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</si>
  <si>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</si>
  <si>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</si>
  <si>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</si>
  <si>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</si>
  <si>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</si>
  <si>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</si>
  <si>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</si>
  <si>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</si>
  <si>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</si>
  <si>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</si>
  <si>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</si>
  <si>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</si>
  <si>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</si>
  <si>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</si>
  <si>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</si>
  <si>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</si>
  <si>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</si>
  <si>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</si>
  <si>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</si>
  <si>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</si>
  <si>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</si>
  <si>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</si>
  <si>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</si>
  <si>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</si>
  <si>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</si>
  <si>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</si>
  <si>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</si>
  <si>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</si>
  <si>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</si>
  <si>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</si>
  <si>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</si>
  <si>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</si>
  <si>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</si>
  <si>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</si>
  <si>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</si>
  <si>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</si>
  <si>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</si>
  <si>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</si>
  <si>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</si>
  <si>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</si>
  <si>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</si>
  <si>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</si>
  <si>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</si>
  <si>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</si>
  <si>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</si>
  <si>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</si>
  <si>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</si>
  <si>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</si>
  <si>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</si>
  <si>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</si>
  <si>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</si>
  <si>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</si>
  <si>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</si>
  <si>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</si>
  <si>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</si>
  <si>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</si>
  <si>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</si>
  <si>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</si>
  <si>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</si>
  <si>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</si>
  <si>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</si>
  <si>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</si>
  <si>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</si>
  <si>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</si>
  <si>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</si>
  <si>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</si>
  <si>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</si>
  <si>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</si>
  <si>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</si>
  <si>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</si>
  <si>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</si>
  <si>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</si>
  <si>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</si>
  <si>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</si>
  <si>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</si>
  <si>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</si>
  <si>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</si>
  <si>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</si>
  <si>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</si>
  <si>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</si>
  <si>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</si>
  <si>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</si>
  <si>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</si>
  <si>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</si>
  <si>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</si>
  <si>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</si>
  <si>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</si>
  <si>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</si>
  <si>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</si>
  <si>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</si>
  <si>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</si>
  <si>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</si>
  <si>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</si>
  <si>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</si>
  <si>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</si>
  <si>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</si>
  <si>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</si>
  <si>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</si>
  <si>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</si>
  <si>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</si>
  <si>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</si>
  <si>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</si>
  <si>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</si>
  <si>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</si>
  <si>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</si>
  <si>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</si>
  <si>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</si>
  <si>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</si>
  <si>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</si>
  <si>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</si>
  <si>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</si>
  <si>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</si>
  <si>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</si>
  <si>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</si>
  <si>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</si>
  <si>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</si>
  <si>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</si>
  <si>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</si>
  <si>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</si>
  <si>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</si>
  <si>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</si>
  <si>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</si>
  <si>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</si>
  <si>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</si>
  <si>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</si>
  <si>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</si>
  <si>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</si>
  <si>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</si>
  <si>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</si>
  <si>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</si>
  <si>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</si>
  <si>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</si>
  <si>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</si>
  <si>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</si>
  <si>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</si>
  <si>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</si>
  <si>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</si>
  <si>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</si>
  <si>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</si>
  <si>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</si>
  <si>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</si>
  <si>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</si>
  <si>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</si>
  <si>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</si>
  <si>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</si>
  <si>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</si>
  <si>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</si>
  <si>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</si>
  <si>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</si>
  <si>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</si>
  <si>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</si>
  <si>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</si>
  <si>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</si>
  <si>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</si>
  <si>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</si>
  <si>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</si>
  <si>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</si>
  <si>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</si>
  <si>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</si>
  <si>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</si>
  <si>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</si>
  <si>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</si>
  <si>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</si>
  <si>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</si>
  <si>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</si>
  <si>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</si>
  <si>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</si>
  <si>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</si>
  <si>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</si>
  <si>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</si>
  <si>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</si>
  <si>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</si>
  <si>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</si>
  <si>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</si>
  <si>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</si>
  <si>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</si>
  <si>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</si>
  <si>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</si>
  <si>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</si>
  <si>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</si>
  <si>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</si>
  <si>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</si>
  <si>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</si>
  <si>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</si>
  <si>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</si>
  <si>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</si>
  <si>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</si>
  <si>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</si>
  <si>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</si>
  <si>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</si>
  <si>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</si>
  <si>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</si>
  <si>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</si>
  <si>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</si>
  <si>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</si>
  <si>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</si>
  <si>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</si>
  <si>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</si>
  <si>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</si>
  <si>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</si>
  <si>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</si>
  <si>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</si>
  <si>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</si>
  <si>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</si>
  <si>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</si>
  <si>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</si>
  <si>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</si>
  <si>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</si>
  <si>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</si>
  <si>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</si>
  <si>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</si>
  <si>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</si>
  <si>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</si>
  <si>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</si>
  <si>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</si>
  <si>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</si>
  <si>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</si>
  <si>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</si>
  <si>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</si>
  <si>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</si>
  <si>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</si>
  <si>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</si>
  <si>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</si>
  <si>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</si>
  <si>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</si>
  <si>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</si>
  <si>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</si>
  <si>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</si>
  <si>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</si>
  <si>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</si>
  <si>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</si>
  <si>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</si>
  <si>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</si>
  <si>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</si>
  <si>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</si>
  <si>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</si>
  <si>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</si>
  <si>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</si>
  <si>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</si>
  <si>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</si>
  <si>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</si>
  <si>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</si>
  <si>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</si>
  <si>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</si>
  <si>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</si>
  <si>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</si>
  <si>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</si>
  <si>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</si>
  <si>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</si>
  <si>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</si>
  <si>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</si>
  <si>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</si>
  <si>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</si>
  <si>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</si>
  <si>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</si>
  <si>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</si>
  <si>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</si>
  <si>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</si>
  <si>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</si>
  <si>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</si>
  <si>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</si>
  <si>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</si>
  <si>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</si>
  <si>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</si>
  <si>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</si>
  <si>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</si>
  <si>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</si>
  <si>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</si>
  <si>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</si>
  <si>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</si>
  <si>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</si>
  <si>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</si>
  <si>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</si>
  <si>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</si>
  <si>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</si>
  <si>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</si>
  <si>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</si>
  <si>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</si>
  <si>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</si>
  <si>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</si>
  <si>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</si>
  <si>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</si>
  <si>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</si>
  <si>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</si>
  <si>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</si>
  <si>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</si>
  <si>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</si>
  <si>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</si>
  <si>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</si>
  <si>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</si>
  <si>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</si>
  <si>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</si>
  <si>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</si>
  <si>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</si>
  <si>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</si>
  <si>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</si>
  <si>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</si>
  <si>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</si>
  <si>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</si>
  <si>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</si>
  <si>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</si>
  <si>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</si>
  <si>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</si>
  <si>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</si>
  <si>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</si>
  <si>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</si>
  <si>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</si>
  <si>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</si>
  <si>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</si>
  <si>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</si>
  <si>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</si>
  <si>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</si>
  <si>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</si>
  <si>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</si>
  <si>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</si>
  <si>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</si>
  <si>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</si>
  <si>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</si>
  <si>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</si>
  <si>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</si>
  <si>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</si>
  <si>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</si>
  <si>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</si>
  <si>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</si>
  <si>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</si>
  <si>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</si>
  <si>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</si>
  <si>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</si>
  <si>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</si>
  <si>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</si>
  <si>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</si>
  <si>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</si>
  <si>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</si>
  <si>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</si>
  <si>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</si>
  <si>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</si>
  <si>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</si>
  <si>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</si>
  <si>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</si>
  <si>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</si>
  <si>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</si>
  <si>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</si>
  <si>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</si>
  <si>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</si>
  <si>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</si>
  <si>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</si>
  <si>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</si>
  <si>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</si>
  <si>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</si>
  <si>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</si>
  <si>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</si>
  <si>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</si>
  <si>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</si>
  <si>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</si>
  <si>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</si>
  <si>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</si>
  <si>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</si>
  <si>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</si>
  <si>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</si>
  <si>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</si>
  <si>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</si>
  <si>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</si>
  <si>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</si>
  <si>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</si>
  <si>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</si>
  <si>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</si>
  <si>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</si>
  <si>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</si>
  <si>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</si>
  <si>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</si>
  <si>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</si>
  <si>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</si>
  <si>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</si>
  <si>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</si>
  <si>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</si>
  <si>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</si>
  <si>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</si>
  <si>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</si>
  <si>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</si>
  <si>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</si>
  <si>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</si>
  <si>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</si>
  <si>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</si>
  <si>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</si>
  <si>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</si>
  <si>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</si>
  <si>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</si>
  <si>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</si>
  <si>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</si>
  <si>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</si>
  <si>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</si>
  <si>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</si>
  <si>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</si>
  <si>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</si>
  <si>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</si>
  <si>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</si>
  <si>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</si>
  <si>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</si>
  <si>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</si>
  <si>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</si>
  <si>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</si>
  <si>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</si>
  <si>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</si>
  <si>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</si>
  <si>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</si>
  <si>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</si>
  <si>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</si>
  <si>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</si>
  <si>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</si>
  <si>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</si>
  <si>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</si>
  <si>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</si>
  <si>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</si>
  <si>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</si>
  <si>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</si>
  <si>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</si>
  <si>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</si>
  <si>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</si>
  <si>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</si>
  <si>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</si>
  <si>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</si>
  <si>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</si>
  <si>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</si>
  <si>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</si>
  <si>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</si>
  <si>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</si>
  <si>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</si>
  <si>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</si>
  <si>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</si>
  <si>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</si>
  <si>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</si>
  <si>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</si>
  <si>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</si>
  <si>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</si>
  <si>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</si>
  <si>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</si>
  <si>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</si>
  <si>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</si>
  <si>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</si>
  <si>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</si>
  <si>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</si>
  <si>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</si>
  <si>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</si>
  <si>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</si>
  <si>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</si>
  <si>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</si>
  <si>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</si>
  <si>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</si>
  <si>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</si>
  <si>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</si>
  <si>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</si>
  <si>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</si>
  <si>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</si>
  <si>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</si>
  <si>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</si>
  <si>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</si>
  <si>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</si>
  <si>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</si>
  <si>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</si>
  <si>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</si>
  <si>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</si>
  <si>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</si>
  <si>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</si>
  <si>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</si>
  <si>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</si>
  <si>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</si>
  <si>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</si>
  <si>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</si>
  <si>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</si>
  <si>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</si>
  <si>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</si>
  <si>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</si>
  <si>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</si>
  <si>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</si>
  <si>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</si>
  <si>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</si>
  <si>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</si>
  <si>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</si>
  <si>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</si>
  <si>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</si>
  <si>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</si>
  <si>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</si>
  <si>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</si>
  <si>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</si>
  <si>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</si>
  <si>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</si>
  <si>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</si>
  <si>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</si>
  <si>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</si>
  <si>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</si>
  <si>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</si>
  <si>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</si>
  <si>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</si>
  <si>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</si>
  <si>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</si>
  <si>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</si>
  <si>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</si>
  <si>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</si>
  <si>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</si>
  <si>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</si>
  <si>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</si>
  <si>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</si>
  <si>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</si>
  <si>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</si>
  <si>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</si>
  <si>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</si>
  <si>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</si>
  <si>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</si>
  <si>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</si>
  <si>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</si>
  <si>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</si>
  <si>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</si>
  <si>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</si>
  <si>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</si>
  <si>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</si>
  <si>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</si>
  <si>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</si>
  <si>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</si>
  <si>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</si>
  <si>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</si>
  <si>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</si>
  <si>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</si>
  <si>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</si>
  <si>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</si>
  <si>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</si>
  <si>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</si>
  <si>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</si>
  <si>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</si>
  <si>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</si>
  <si>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</si>
  <si>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</si>
  <si>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</si>
  <si>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</si>
  <si>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</si>
  <si>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</si>
  <si>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</si>
  <si>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</si>
  <si>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</si>
  <si>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</si>
  <si>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</si>
  <si>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</si>
  <si>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</si>
  <si>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</si>
  <si>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</si>
  <si>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</si>
  <si>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</si>
  <si>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</si>
  <si>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</si>
  <si>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</si>
  <si>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</si>
  <si>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</si>
  <si>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</si>
  <si>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</si>
  <si>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</si>
  <si>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</si>
  <si>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</si>
  <si>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</si>
  <si>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</si>
  <si>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</si>
  <si>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</si>
  <si>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</si>
  <si>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</si>
  <si>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</si>
  <si>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</si>
  <si>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</si>
  <si>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</si>
  <si>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</si>
  <si>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</si>
  <si>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</si>
  <si>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</si>
  <si>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</si>
  <si>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</si>
  <si>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</si>
  <si>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</si>
  <si>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</si>
  <si>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</si>
  <si>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</si>
  <si>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</si>
  <si>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</si>
  <si>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</si>
  <si>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</si>
  <si>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</si>
  <si>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</si>
  <si>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</si>
  <si>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</si>
  <si>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</si>
  <si>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</si>
  <si>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</si>
  <si>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</si>
  <si>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</si>
  <si>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</si>
  <si>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</si>
  <si>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</si>
  <si>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</si>
  <si>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</si>
  <si>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</si>
  <si>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</si>
  <si>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</si>
  <si>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</si>
  <si>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</si>
  <si>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</si>
  <si>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</si>
  <si>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</si>
  <si>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</si>
  <si>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</si>
  <si>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</si>
  <si>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</si>
  <si>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</si>
  <si>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</si>
  <si>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</si>
  <si>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</si>
  <si>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</si>
  <si>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</si>
  <si>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</si>
  <si>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</si>
  <si>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</si>
  <si>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</si>
  <si>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</si>
  <si>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</si>
  <si>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</si>
  <si>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</si>
  <si>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</si>
  <si>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</si>
  <si>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</si>
  <si>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</si>
  <si>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</si>
  <si>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</si>
  <si>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</si>
  <si>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</si>
  <si>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</si>
  <si>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</si>
  <si>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</si>
  <si>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</si>
  <si>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</si>
  <si>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</si>
  <si>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</si>
  <si>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</si>
  <si>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</si>
  <si>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</si>
  <si>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</si>
  <si>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</si>
  <si>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</si>
  <si>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</si>
  <si>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</si>
  <si>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</si>
  <si>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</si>
  <si>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</si>
  <si>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</si>
  <si>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</si>
  <si>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</si>
  <si>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</si>
  <si>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</si>
  <si>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</si>
  <si>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</si>
  <si>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</si>
  <si>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</si>
  <si>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</si>
  <si>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</si>
  <si>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</si>
  <si>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</si>
  <si>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</si>
  <si>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</si>
  <si>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</si>
  <si>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</si>
  <si>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</si>
  <si>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</si>
  <si>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</si>
  <si>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</si>
  <si>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</si>
  <si>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</si>
  <si>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</si>
  <si>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</si>
  <si>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</si>
  <si>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</si>
  <si>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</si>
  <si>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</si>
  <si>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</si>
  <si>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</si>
  <si>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</si>
  <si>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</si>
  <si>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</si>
  <si>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</si>
  <si>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</si>
  <si>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</si>
  <si>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</si>
  <si>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</si>
  <si>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</si>
  <si>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</si>
  <si>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</si>
  <si>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</si>
  <si>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</si>
  <si>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</si>
  <si>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</si>
  <si>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</si>
  <si>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</si>
  <si>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</si>
  <si>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</si>
  <si>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</si>
  <si>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</si>
  <si>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</si>
  <si>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</si>
  <si>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</si>
  <si>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</si>
  <si>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</si>
  <si>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</si>
  <si>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</si>
  <si>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</si>
  <si>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</si>
  <si>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</si>
  <si>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</si>
  <si>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</si>
  <si>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</si>
  <si>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</si>
  <si>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</si>
  <si>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</si>
  <si>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</si>
  <si>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</si>
  <si>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</si>
  <si>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</si>
  <si>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</si>
  <si>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</si>
  <si>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</si>
  <si>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</si>
  <si>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</si>
  <si>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</si>
  <si>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</si>
  <si>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</si>
  <si>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</si>
  <si>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</si>
  <si>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</si>
  <si>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</si>
  <si>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</si>
  <si>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</si>
  <si>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</si>
  <si>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</si>
  <si>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</si>
  <si>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</si>
  <si>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</si>
  <si>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</si>
  <si>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</si>
  <si>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</si>
  <si>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</si>
  <si>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</si>
  <si>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</si>
  <si>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</si>
  <si>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</si>
  <si>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</si>
  <si>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</si>
  <si>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</si>
  <si>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</si>
  <si>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</si>
  <si>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</si>
  <si>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</si>
  <si>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</si>
  <si>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</si>
  <si>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</si>
  <si>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</si>
  <si>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</si>
  <si>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</si>
  <si>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</si>
  <si>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</si>
  <si>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</si>
  <si>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</si>
  <si>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</si>
  <si>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</si>
  <si>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</si>
  <si>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</si>
  <si>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</si>
  <si>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</si>
  <si>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</si>
  <si>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</si>
  <si>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</si>
  <si>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</si>
  <si>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</si>
  <si>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</si>
  <si>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</si>
  <si>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</si>
  <si>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</si>
  <si>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</si>
  <si>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</si>
  <si>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</si>
  <si>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</si>
  <si>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</si>
  <si>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</si>
  <si>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</si>
  <si>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</si>
  <si>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</si>
  <si>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</si>
  <si>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</si>
  <si>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</si>
  <si>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</si>
  <si>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</si>
  <si>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</si>
  <si>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</si>
  <si>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</si>
  <si>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</si>
  <si>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</si>
  <si>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</si>
  <si>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</si>
  <si>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</si>
  <si>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</si>
  <si>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</si>
  <si>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</si>
  <si>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</si>
  <si>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</si>
  <si>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</si>
  <si>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</si>
  <si>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</si>
  <si>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</si>
  <si>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</si>
  <si>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</si>
  <si>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</si>
  <si>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</si>
  <si>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</si>
  <si>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</si>
  <si>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</si>
  <si>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</si>
  <si>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</si>
  <si>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</si>
  <si>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</si>
  <si>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</si>
  <si>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</si>
  <si>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</si>
  <si>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</si>
  <si>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</si>
  <si>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</si>
  <si>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</si>
  <si>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</si>
  <si>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</si>
  <si>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</si>
  <si>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</si>
  <si>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</si>
  <si>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</si>
  <si>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</si>
  <si>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</si>
  <si>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</si>
  <si>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</si>
  <si>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</si>
  <si>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</si>
  <si>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</si>
  <si>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</si>
  <si>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</si>
  <si>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</si>
  <si>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</si>
  <si>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</si>
  <si>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</si>
  <si>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</si>
  <si>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</si>
  <si>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</si>
  <si>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</si>
  <si>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</si>
  <si>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</si>
  <si>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</si>
  <si>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</si>
  <si>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</si>
  <si>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</si>
  <si>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</si>
  <si>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</si>
  <si>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</si>
  <si>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</si>
  <si>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</si>
  <si>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</si>
  <si>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</si>
  <si>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</si>
  <si>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</si>
  <si>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</si>
  <si>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</si>
  <si>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</si>
  <si>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</si>
  <si>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</si>
  <si>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</si>
  <si>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</si>
  <si>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</si>
  <si>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</si>
  <si>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Oportuniadade de faixa após 10h30</t>
  </si>
  <si>
    <t>Em intervalo das 11h06 até 13h06.</t>
  </si>
  <si>
    <t>Atividades com reguladora</t>
  </si>
  <si>
    <t>MC1 08h26/ autorizado entrada na via08h30/ Em deslocamento para km de trabalho</t>
  </si>
  <si>
    <t>Em intervalo das 09h12 até 12h12.</t>
  </si>
  <si>
    <t>MC1 08h54/ autorizado entrada na via 09h00.</t>
  </si>
  <si>
    <t>Em intervalo das 09h52 até 13h00.</t>
  </si>
  <si>
    <t>MC1 06h22/ autorizado entrada na via 06h28/ em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</si>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</sst>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318" activePane="bottomRight" state="frozen"/>
      <selection pane="bottomRight" activeCell="AU321" sqref="AU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1876</v>
      </c>
      <c r="BK319" s="21" t="s">
        <v>1877</v>
      </c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1878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0.5083333333333333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0.12499999999999994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1879</v>
      </c>
      <c r="BK320" s="21" t="s">
        <v>1880</v>
      </c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</v>
      </c>
      <c r="BR320" s="23">
        <f>IF(OR(B320="",F320=""),"*",AY320/P320)</f>
        <v>1.4999999999999993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1881</v>
      </c>
      <c r="BK321" s="21" t="s">
        <v>1882</v>
      </c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0.78333333333333321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1883</v>
      </c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1884</v>
      </c>
      <c r="N328" s="234" t="s">
        <v>1885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1888</v>
      </c>
      <c r="W330" s="43" t="s">
        <v>1889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1890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1891</v>
      </c>
      <c r="N334" s="234" t="s">
        <v>1892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1893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1894</v>
      </c>
      <c r="N337" s="234" t="s">
        <v>1895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1896</v>
      </c>
      <c r="W337" s="186" t="s">
        <v>1897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1898</v>
      </c>
      <c r="N339" s="234" t="s">
        <v>1899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1900</v>
      </c>
      <c r="D5" s="367"/>
      <c r="E5" s="367"/>
      <c r="F5" s="367"/>
      <c r="G5" s="367"/>
      <c r="H5" s="367"/>
      <c r="I5" s="367"/>
      <c r="J5" s="368"/>
      <c r="K5" s="369" t="s">
        <v>1901</v>
      </c>
      <c r="L5" s="370"/>
      <c r="M5" s="370"/>
      <c r="N5" s="370"/>
      <c r="O5" s="371" t="s">
        <v>1902</v>
      </c>
      <c r="P5" s="372"/>
      <c r="Q5" s="373"/>
    </row>
    <row r="6" spans="1:17" s="99" customFormat="1" ht="15.75" customHeight="1">
      <c r="A6" s="93" t="s">
        <v>1903</v>
      </c>
      <c r="B6" s="100" t="s">
        <v>1904</v>
      </c>
      <c r="C6" s="101" t="s">
        <v>1163</v>
      </c>
      <c r="D6" s="102" t="s">
        <v>1164</v>
      </c>
      <c r="E6" s="101" t="s">
        <v>1905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1906</v>
      </c>
      <c r="M6" s="145" t="s">
        <v>628</v>
      </c>
      <c r="N6" s="146" t="s">
        <v>1158</v>
      </c>
      <c r="O6" s="286" t="s">
        <v>1201</v>
      </c>
      <c r="P6" s="164"/>
      <c r="Q6" s="206" t="s">
        <v>1907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1907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1908</v>
      </c>
      <c r="W1" s="379"/>
      <c r="X1" s="379"/>
      <c r="Y1" s="110"/>
    </row>
    <row r="2" spans="1:25" s="106" customFormat="1" ht="11.25" customHeight="1">
      <c r="A2" s="111" t="s">
        <v>1909</v>
      </c>
      <c r="B2" s="111" t="s">
        <v>1904</v>
      </c>
      <c r="C2" s="111" t="s">
        <v>605</v>
      </c>
      <c r="D2" s="112" t="s">
        <v>1163</v>
      </c>
      <c r="E2" s="112" t="s">
        <v>1164</v>
      </c>
      <c r="F2" s="112" t="s">
        <v>1903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1910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58010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7.6388888888888895E-2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-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TMO155</v>
      </c>
      <c r="M325" s="117">
        <f>IF(FN_MC!J333="","*",FN_MC!J333)</f>
        <v>74</v>
      </c>
      <c r="N325" s="117">
        <f>IF(FN_MC!K333="","*",FN_MC!K333)</f>
        <v>147.75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 xml:space="preserve">Solda - Condicionada à temperatura 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1911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1912</v>
      </c>
      <c r="C2" s="101" t="s">
        <v>1148</v>
      </c>
      <c r="D2" s="101" t="s">
        <v>1150</v>
      </c>
      <c r="E2" s="101" t="s">
        <v>1913</v>
      </c>
      <c r="F2" s="101" t="s">
        <v>1914</v>
      </c>
      <c r="G2" s="101" t="s">
        <v>1915</v>
      </c>
      <c r="H2" s="101" t="s">
        <v>1916</v>
      </c>
      <c r="I2" s="101" t="s">
        <v>1917</v>
      </c>
      <c r="J2" s="101" t="s">
        <v>1918</v>
      </c>
      <c r="K2" s="137" t="s">
        <v>1919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2025-10-26T14:14:28Z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