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79" documentId="120_S{118792C3-22EF-5104-A093-F22BFE3913F3}" xr6:coauthVersionLast="47" xr6:coauthVersionMax="47" xr10:uidLastSave="{E19E1DCF-ED87-4B14-A224-3DA7A79393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1" i="10" l="1"/>
  <c r="P50" i="10"/>
  <c r="P48" i="10"/>
  <c r="P44" i="10"/>
  <c r="P43" i="10"/>
  <c r="P42" i="10"/>
  <c r="P41" i="10"/>
  <c r="P40" i="10"/>
  <c r="P34" i="10"/>
  <c r="P33" i="10"/>
  <c r="P32" i="10"/>
  <c r="P31" i="10"/>
  <c r="P30" i="10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A31" i="10"/>
  <c r="B31" i="10"/>
  <c r="E31" i="10"/>
  <c r="F31" i="10"/>
  <c r="H31" i="10"/>
  <c r="I31" i="10"/>
  <c r="J31" i="10"/>
  <c r="O31" i="10"/>
  <c r="A32" i="10"/>
  <c r="B32" i="10"/>
  <c r="E32" i="10"/>
  <c r="F32" i="10"/>
  <c r="G32" i="10"/>
  <c r="H32" i="10"/>
  <c r="I32" i="10"/>
  <c r="J32" i="10"/>
  <c r="O32" i="10"/>
  <c r="A33" i="10"/>
  <c r="B33" i="10"/>
  <c r="E33" i="10"/>
  <c r="F33" i="10"/>
  <c r="G33" i="10"/>
  <c r="H33" i="10"/>
  <c r="I33" i="10"/>
  <c r="J33" i="10"/>
  <c r="O33" i="10"/>
  <c r="A34" i="10"/>
  <c r="B34" i="10"/>
  <c r="E34" i="10"/>
  <c r="H34" i="10"/>
  <c r="I34" i="10"/>
  <c r="J34" i="10"/>
  <c r="O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A41" i="10"/>
  <c r="B41" i="10"/>
  <c r="E41" i="10"/>
  <c r="F41" i="10"/>
  <c r="H41" i="10"/>
  <c r="I41" i="10"/>
  <c r="J41" i="10"/>
  <c r="O41" i="10"/>
  <c r="A42" i="10"/>
  <c r="B42" i="10"/>
  <c r="E42" i="10"/>
  <c r="F42" i="10"/>
  <c r="H42" i="10"/>
  <c r="I42" i="10"/>
  <c r="J42" i="10"/>
  <c r="O42" i="10"/>
  <c r="A43" i="10"/>
  <c r="B43" i="10"/>
  <c r="E43" i="10"/>
  <c r="F43" i="10"/>
  <c r="H43" i="10"/>
  <c r="I43" i="10"/>
  <c r="J43" i="10"/>
  <c r="O43" i="10"/>
  <c r="A44" i="10"/>
  <c r="B44" i="10"/>
  <c r="E44" i="10"/>
  <c r="F44" i="10"/>
  <c r="G44" i="10"/>
  <c r="H44" i="10"/>
  <c r="I44" i="10"/>
  <c r="J44" i="10"/>
  <c r="O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A51" i="10"/>
  <c r="B51" i="10"/>
  <c r="E51" i="10"/>
  <c r="F51" i="10"/>
  <c r="G51" i="10"/>
  <c r="H51" i="10"/>
  <c r="I51" i="10"/>
  <c r="J51" i="10"/>
  <c r="O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49" i="11" l="1"/>
  <c r="AN52" i="1"/>
  <c r="E4" i="1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<sst xmlns="http://schemas.openxmlformats.org/spreadsheetml/2006/main" count="4753" uniqueCount="1231">
  <si>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</si>
  <si>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</si>
  <si>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</si>
  <si>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</si>
  <si>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</si>
  <si>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</si>
  <si>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</si>
  <si>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</si>
  <si>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</si>
  <si>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</si>
  <si>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</si>
  <si>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</si>
  <si>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</si>
  <si>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</si>
  <si>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</si>
  <si>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</si>
  <si>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</si>
  <si>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</si>
  <si>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</si>
  <si>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</si>
  <si>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</si>
  <si>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</si>
  <si>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</si>
  <si>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</si>
  <si>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</si>
  <si>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</si>
  <si>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</si>
  <si>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</si>
  <si>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</si>
  <si>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</si>
  <si>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</si>
  <si>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</si>
  <si>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</si>
  <si>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</si>
  <si>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</si>
  <si>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</si>
  <si>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</si>
  <si>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</si>
  <si>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</si>
  <si>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</si>
  <si>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</si>
  <si>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</si>
  <si>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</si>
  <si>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</si>
  <si>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</si>
  <si>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</si>
  <si>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</si>
  <si>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</si>
  <si>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</si>
  <si>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</si>
  <si>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</si>
  <si>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</si>
  <si>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</si>
  <si>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</si>
  <si>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</si>
  <si>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</si>
  <si>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</si>
  <si>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</si>
  <si>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</si>
  <si>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</si>
  <si>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</si>
  <si>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</si>
  <si>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</si>
  <si>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</si>
  <si>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</si>
  <si>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</si>
  <si>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</si>
  <si>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</si>
  <si>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</si>
  <si>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</si>
  <si>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</si>
  <si>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</si>
  <si>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</si>
  <si>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</si>
  <si>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</si>
  <si>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</si>
  <si>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</si>
  <si>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</si>
  <si>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</si>
  <si>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</si>
  <si>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</si>
  <si>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</si>
  <si>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</si>
  <si>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</si>
  <si>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</si>
  <si>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</si>
  <si>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</si>
  <si>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</si>
  <si>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</si>
  <si>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</si>
  <si>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</si>
  <si>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</si>
  <si>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</si>
  <si>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</si>
  <si>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</si>
  <si>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</si>
  <si>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</si>
  <si>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</si>
  <si>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</si>
  <si>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</si>
  <si>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</si>
  <si>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</si>
  <si>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</si>
  <si>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</si>
  <si>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</si>
  <si>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</si>
  <si>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</si>
  <si>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</si>
  <si>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</si>
  <si>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</si>
  <si>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</si>
  <si>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</si>
  <si>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</si>
  <si>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</si>
  <si>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</si>
  <si>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</si>
  <si>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</si>
  <si>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</si>
  <si>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</si>
  <si>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</si>
  <si>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</si>
  <si>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</si>
  <si>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</si>
  <si>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</si>
  <si>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</si>
  <si>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</si>
  <si>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</si>
  <si>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</si>
  <si>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</si>
  <si>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</si>
  <si>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</si>
  <si>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</si>
  <si>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</si>
  <si>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</si>
  <si>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</si>
  <si>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</si>
  <si>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</si>
  <si>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</si>
  <si>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</si>
  <si>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</si>
  <si>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</si>
  <si>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</si>
  <si>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</si>
  <si>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</si>
  <si>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</si>
  <si>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</si>
  <si>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</si>
  <si>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</si>
  <si>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</si>
  <si>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</si>
  <si>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</si>
  <si>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</si>
  <si>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</si>
  <si>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</si>
  <si>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</si>
  <si>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</si>
  <si>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</si>
  <si>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</si>
  <si>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</si>
  <si>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</si>
  <si>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</si>
  <si>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</si>
  <si>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</si>
  <si>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</si>
  <si>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</si>
  <si>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</si>
  <si>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</si>
  <si>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</si>
  <si>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</si>
  <si>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</si>
  <si>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</si>
  <si>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</si>
  <si>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</si>
  <si>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</si>
  <si>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</si>
  <si>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</si>
  <si>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</si>
  <si>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</si>
  <si>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</si>
  <si>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</si>
  <si>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</si>
  <si>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</si>
  <si>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</si>
  <si>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</si>
  <si>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</si>
  <si>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</si>
  <si>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</si>
  <si>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</si>
  <si>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</si>
  <si>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</si>
  <si>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</si>
  <si>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</si>
  <si>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</si>
  <si>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</si>
  <si>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</si>
  <si>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</si>
  <si>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</si>
  <si>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</si>
  <si>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</si>
  <si>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</si>
  <si>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</si>
  <si>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</si>
  <si>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</si>
  <si>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</si>
  <si>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</si>
  <si>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</si>
  <si>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</si>
  <si>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</si>
  <si>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</si>
  <si>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</si>
  <si>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</si>
  <si>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</si>
  <si>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</si>
  <si>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</si>
  <si>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</si>
  <si>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</si>
  <si>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</si>
  <si>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</si>
  <si>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</si>
  <si>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</si>
  <si>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</si>
  <si>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</si>
  <si>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</si>
  <si>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</si>
  <si>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</si>
  <si>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</si>
  <si>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</si>
  <si>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</si>
  <si>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</si>
  <si>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</si>
  <si>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</si>
  <si>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</si>
  <si>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</si>
  <si>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</si>
  <si>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</si>
  <si>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</si>
  <si>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</si>
  <si>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</si>
  <si>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</si>
  <si>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</si>
  <si>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</si>
  <si>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</si>
  <si>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</si>
  <si>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</si>
  <si>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</si>
  <si>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</si>
  <si>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</si>
  <si>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</si>
  <si>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</si>
  <si>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</si>
  <si>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</si>
  <si>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</si>
  <si>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</si>
  <si>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</si>
  <si>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</si>
  <si>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</si>
  <si>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</si>
  <si>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</si>
  <si>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</si>
  <si>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</si>
  <si>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</si>
  <si>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</si>
  <si>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</si>
  <si>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</si>
  <si>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</si>
  <si>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</si>
  <si>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</si>
  <si>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</si>
  <si>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</si>
  <si>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</si>
  <si>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</si>
  <si>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</si>
  <si>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</si>
  <si>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</si>
  <si>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</si>
  <si>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</si>
  <si>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</si>
  <si>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</si>
  <si>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</si>
  <si>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</si>
  <si>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</si>
  <si>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</si>
  <si>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</si>
  <si>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</si>
  <si>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</si>
  <si>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</si>
  <si>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</si>
  <si>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</si>
  <si>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</si>
  <si>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</si>
  <si>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</si>
  <si>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</si>
  <si>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</si>
  <si>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</si>
  <si>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</si>
  <si>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</si>
  <si>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</si>
  <si>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</si>
  <si>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</si>
  <si>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</si>
  <si>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</si>
  <si>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</si>
  <si>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</si>
  <si>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</si>
  <si>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</si>
  <si>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</si>
  <si>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</si>
  <si>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</si>
  <si>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</si>
  <si>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</si>
  <si>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</si>
  <si>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</si>
  <si>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</si>
  <si>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</si>
  <si>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</si>
  <si>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</si>
  <si>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</si>
  <si>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</si>
  <si>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</si>
  <si>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</si>
  <si>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</si>
  <si>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</si>
  <si>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</si>
  <si>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</si>
  <si>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</si>
  <si>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</si>
  <si>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</si>
  <si>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</si>
  <si>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</si>
  <si>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</si>
  <si>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</si>
  <si>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</si>
  <si>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</si>
  <si>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</si>
  <si>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</si>
  <si>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</si>
  <si>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</si>
  <si>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</si>
  <si>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</si>
  <si>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</si>
  <si>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</si>
  <si>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</si>
  <si>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</si>
  <si>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</si>
  <si>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</si>
  <si>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</si>
  <si>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</si>
  <si>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</si>
  <si>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</si>
  <si>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</si>
  <si>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</si>
  <si>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</si>
  <si>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</si>
  <si>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</si>
  <si>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</si>
  <si>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</si>
  <si>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</si>
  <si>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</si>
  <si>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</si>
  <si>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</si>
  <si>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</si>
  <si>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</si>
  <si>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</si>
  <si>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</si>
  <si>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</si>
  <si>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</si>
  <si>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</si>
  <si>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</si>
  <si>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</si>
  <si>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</si>
  <si>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</si>
  <si>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</si>
  <si>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</si>
  <si>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</si>
  <si>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</si>
  <si>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</si>
  <si>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</si>
  <si>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</si>
  <si>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</si>
  <si>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</si>
  <si>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</si>
  <si>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</si>
  <si>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</si>
  <si>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</si>
  <si>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</si>
  <si>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</si>
  <si>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</si>
  <si>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</si>
  <si>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</si>
  <si>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</si>
  <si>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</si>
  <si>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</si>
  <si>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</si>
  <si>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</si>
  <si>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</si>
  <si>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</si>
  <si>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</si>
  <si>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</si>
  <si>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</si>
  <si>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</si>
  <si>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</si>
  <si>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</si>
  <si>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</si>
  <si>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</si>
  <si>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</si>
  <si>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</si>
  <si>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</si>
  <si>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</si>
  <si>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</si>
  <si>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</si>
  <si>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</si>
  <si>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</si>
  <si>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</si>
  <si>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</si>
  <si>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</si>
  <si>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</si>
  <si>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</si>
  <si>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</si>
  <si>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</si>
  <si>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</si>
  <si>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</si>
  <si>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</si>
  <si>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</si>
  <si>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</si>
  <si>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</si>
  <si>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</si>
  <si>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</si>
  <si>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</si>
  <si>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</si>
  <si>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</si>
  <si>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</si>
  <si>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</si>
  <si>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</si>
  <si>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</si>
  <si>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</si>
  <si>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</si>
  <si>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</si>
  <si>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</si>
  <si>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</si>
  <si>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</si>
  <si>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</si>
  <si>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</si>
  <si>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</si>
  <si>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</si>
  <si>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</si>
  <si>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</si>
  <si>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</si>
  <si>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</si>
  <si>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</si>
  <si>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</si>
  <si>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</si>
  <si>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</si>
  <si>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</si>
  <si>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</si>
  <si>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</si>
  <si>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</si>
  <si>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</si>
  <si>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</si>
  <si>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</si>
  <si>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</si>
  <si>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</si>
  <si>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</si>
  <si>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</si>
  <si>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</si>
  <si>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</si>
  <si>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</si>
  <si>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</si>
  <si>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</si>
  <si>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</si>
  <si>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</si>
  <si>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</si>
  <si>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</si>
  <si>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</si>
  <si>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</si>
  <si>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</si>
  <si>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</si>
  <si>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</si>
  <si>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</si>
  <si>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</si>
  <si>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</si>
  <si>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</si>
  <si>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</si>
  <si>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</si>
  <si>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</si>
  <si>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</si>
  <si>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</si>
  <si>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</si>
  <si>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</si>
  <si>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</si>
  <si>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</si>
  <si>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</si>
  <si>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</si>
  <si>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</si>
  <si>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</si>
  <si>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</si>
  <si>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</si>
  <si>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</si>
  <si>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</si>
  <si>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</si>
  <si>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</si>
  <si>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</si>
  <si>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</si>
  <si>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</si>
  <si>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</si>
  <si>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</si>
  <si>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</si>
  <si>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</si>
  <si>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</si>
  <si>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</si>
  <si>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</si>
  <si>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</si>
  <si>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</si>
  <si>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</si>
  <si>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</si>
  <si>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</si>
  <si>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</si>
  <si>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</si>
  <si>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</si>
  <si>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</si>
  <si>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</si>
  <si>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</si>
  <si>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</si>
  <si>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</si>
  <si>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</si>
  <si>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</si>
  <si>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</si>
  <si>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</si>
  <si>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</si>
  <si>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</si>
  <si>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</si>
  <si>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</si>
  <si>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</si>
  <si>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</si>
  <si>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</si>
  <si>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</si>
  <si>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</si>
  <si>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</si>
  <si>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</si>
  <si>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</si>
  <si>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</si>
  <si>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</si>
  <si>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</si>
  <si>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</si>
  <si>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</si>
  <si>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</si>
  <si>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</si>
  <si>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</si>
  <si>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</si>
  <si>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</si>
  <si>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</si>
  <si>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</si>
  <si>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</si>
  <si>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</si>
  <si>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</si>
  <si>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</si>
  <si>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</si>
  <si>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</si>
  <si>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</si>
  <si>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</si>
  <si>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</si>
  <si>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</si>
  <si>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</si>
  <si>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</si>
  <si>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</si>
  <si>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</si>
  <si>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</si>
  <si>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</si>
  <si>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</si>
  <si>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</si>
  <si>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</si>
  <si>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</si>
  <si>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</si>
  <si>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</si>
  <si>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</si>
  <si>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</si>
  <si>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</si>
  <si>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</si>
  <si>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</si>
  <si>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</si>
  <si>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</si>
  <si>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</si>
  <si>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</si>
  <si>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</si>
  <si>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</si>
  <si>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</si>
  <si>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</si>
  <si>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</si>
  <si>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</si>
  <si>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</si>
  <si>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</si>
  <si>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</si>
  <si>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</si>
  <si>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</si>
  <si>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</si>
  <si>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</si>
  <si>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</si>
  <si>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</si>
  <si>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</si>
  <si>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</si>
  <si>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</si>
  <si>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</si>
  <si>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</si>
  <si>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</si>
  <si>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</si>
  <si>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</si>
  <si>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</si>
  <si>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</si>
  <si>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</si>
  <si>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</si>
  <si>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</si>
  <si>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</si>
  <si>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</si>
  <si>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</si>
  <si>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</si>
  <si>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</si>
  <si>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</si>
  <si>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</si>
  <si>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</si>
  <si>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</si>
  <si>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</si>
  <si>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</si>
  <si>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</si>
  <si>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</si>
  <si>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</si>
  <si>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</si>
  <si>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</si>
  <si>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</si>
  <si>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</si>
  <si>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</si>
  <si>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</si>
  <si>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</si>
  <si>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</si>
  <si>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</si>
  <si>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</si>
  <si>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</si>
  <si>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</si>
  <si>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</si>
  <si>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</si>
  <si>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</si>
  <si>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</si>
  <si>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</si>
  <si>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</si>
  <si>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</si>
  <si>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</si>
  <si>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</si>
  <si>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</si>
  <si>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</si>
  <si>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</si>
  <si>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</si>
  <si>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</si>
  <si>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</si>
  <si>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</si>
  <si>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</si>
  <si>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</si>
  <si>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</si>
  <si>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</si>
  <si>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</si>
  <si>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</si>
  <si>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</si>
  <si>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</si>
  <si>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</si>
  <si>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</si>
  <si>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</si>
  <si>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</si>
  <si>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</si>
  <si>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</si>
  <si>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</si>
  <si>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</si>
  <si>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</si>
  <si>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</si>
  <si>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</si>
  <si>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</si>
  <si>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</si>
  <si>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</si>
  <si>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</si>
  <si>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</si>
  <si>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</si>
  <si>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</si>
  <si>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</si>
  <si>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</si>
  <si>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</si>
  <si>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</si>
  <si>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</si>
  <si>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</si>
  <si>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</si>
  <si>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</si>
  <si>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</si>
  <si>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</si>
  <si>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</si>
  <si>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</si>
  <si>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</si>
  <si>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</si>
  <si>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</si>
  <si>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</si>
  <si>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</si>
  <si>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</si>
  <si>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</si>
  <si>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</si>
  <si>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</si>
  <si>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</si>
  <si>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</si>
  <si>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</si>
  <si>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</si>
  <si>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</si>
  <si>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</si>
  <si>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</si>
  <si>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</si>
  <si>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</si>
  <si>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</si>
  <si>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</si>
  <si>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</si>
  <si>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</si>
  <si>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</si>
  <si>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</si>
  <si>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</si>
  <si>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</si>
  <si>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</si>
  <si>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</si>
  <si>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</si>
  <si>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</si>
  <si>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</si>
  <si>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</si>
  <si>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</si>
  <si>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</si>
  <si>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</si>
  <si>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</si>
  <si>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</si>
  <si>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</si>
  <si>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</si>
  <si>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</si>
  <si>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</si>
  <si>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</si>
  <si>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</si>
  <si>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</si>
  <si>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</si>
  <si>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</si>
  <si>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</si>
  <si>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</si>
  <si>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</si>
  <si>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</si>
  <si>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</si>
  <si>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</si>
  <si>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</si>
  <si>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</si>
  <si>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</si>
  <si>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</si>
  <si>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</si>
  <si>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</si>
  <si>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</si>
  <si>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</si>
  <si>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</si>
  <si>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</si>
  <si>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</si>
  <si>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</si>
  <si>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</si>
  <si>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</si>
  <si>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</si>
  <si>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</si>
  <si>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</si>
  <si>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</si>
  <si>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</si>
  <si>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</si>
  <si>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</si>
  <si>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</si>
  <si>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</si>
  <si>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</si>
  <si>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</si>
  <si>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</si>
  <si>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</si>
  <si>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</si>
  <si>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</si>
  <si>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</si>
  <si>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</si>
  <si>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</si>
  <si>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</si>
  <si>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</si>
  <si>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</si>
  <si>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</si>
  <si>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</si>
  <si>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</si>
  <si>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</si>
  <si>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</si>
  <si>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</si>
  <si>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</si>
  <si>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</si>
  <si>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</si>
  <si>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</si>
  <si>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</si>
  <si>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</si>
  <si>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</si>
  <si>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</si>
  <si>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</si>
  <si>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</si>
  <si>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</si>
  <si>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</si>
  <si>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</si>
  <si>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</si>
  <si>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</si>
  <si>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</si>
  <si>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</si>
  <si>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</si>
  <si>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</si>
  <si>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</si>
  <si>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</si>
  <si>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</si>
  <si>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</si>
  <si>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</si>
  <si>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</si>
  <si>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</si>
  <si>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</si>
  <si>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</si>
  <si>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</si>
  <si>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</si>
  <si>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</si>
  <si>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</si>
  <si>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</si>
  <si>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</si>
  <si>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</si>
  <si>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</si>
  <si>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</si>
  <si>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</si>
  <si>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</si>
  <si>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</si>
  <si>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</si>
  <si>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</si>
  <si>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</si>
  <si>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</si>
  <si>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</si>
  <si>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</si>
  <si>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</si>
  <si>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</si>
  <si>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</si>
  <si>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</si>
  <si>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</si>
  <si>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</si>
  <si>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</si>
  <si>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</si>
  <si>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</si>
  <si>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</si>
  <si>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</si>
  <si>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</si>
  <si>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</si>
  <si>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</si>
  <si>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</si>
  <si>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</si>
  <si>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</si>
  <si>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</si>
  <si>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</si>
  <si>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</si>
  <si>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</si>
  <si>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</si>
  <si>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</si>
  <si>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</si>
  <si>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</si>
  <si>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</si>
  <si>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</si>
  <si>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</si>
  <si>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</si>
  <si>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</si>
  <si>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</si>
  <si>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</si>
  <si>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</si>
  <si>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</si>
  <si>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</si>
  <si>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</si>
  <si>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</si>
  <si>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</si>
  <si>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</si>
  <si>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</si>
  <si>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</si>
  <si>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</si>
  <si>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</si>
  <si>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</si>
  <si>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</si>
  <si>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</si>
  <si>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</si>
  <si>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</si>
  <si>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</si>
  <si>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</si>
  <si>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</si>
  <si>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</si>
  <si>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</si>
  <si>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</si>
  <si>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</si>
  <si>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</si>
  <si>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</si>
  <si>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</si>
  <si>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</si>
  <si>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</si>
  <si>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</si>
  <si>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</si>
  <si>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</si>
  <si>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</si>
  <si>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</si>
  <si>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</si>
  <si>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</si>
  <si>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</si>
  <si>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</si>
  <si>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</si>
  <si>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</si>
  <si>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</si>
  <si>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</si>
  <si>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</si>
  <si>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</si>
  <si>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</si>
  <si>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</si>
  <si>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</si>
  <si>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</si>
  <si>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</si>
  <si>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</si>
  <si>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</si>
  <si>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</si>
  <si>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</si>
  <si>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</si>
  <si>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</si>
  <si>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</si>
  <si>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</si>
  <si>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</si>
  <si>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</si>
  <si>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</si>
  <si>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</si>
  <si>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</si>
  <si>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</si>
  <si>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</si>
  <si>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</si>
  <si>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</si>
  <si>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</si>
  <si>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</si>
  <si>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</si>
  <si>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</si>
  <si>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</si>
  <si>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</si>
  <si>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</si>
  <si>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</si>
  <si>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</si>
  <si>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</si>
  <si>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</si>
  <si>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</si>
  <si>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</si>
  <si>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</si>
  <si>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</si>
  <si>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</si>
  <si>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</si>
  <si>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</si>
  <si>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</si>
  <si>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</si>
  <si>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</si>
  <si>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</si>
  <si>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</si>
  <si>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</si>
  <si>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</si>
  <si>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</si>
  <si>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</si>
  <si>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</si>
  <si>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</si>
  <si>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</si>
  <si>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</si>
  <si>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</si>
  <si>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</si>
  <si>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</si>
  <si>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</si>
  <si>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</si>
  <si>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</si>
  <si>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</si>
  <si>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</si>
  <si>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</si>
  <si>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</si>
  <si>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</si>
  <si>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</si>
  <si>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</si>
  <si>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</si>
  <si>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</si>
  <si>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</si>
  <si>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</si>
  <si>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</si>
  <si>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</si>
  <si>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</si>
  <si>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</si>
  <si>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</si>
  <si>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</si>
  <si>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</si>
  <si>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</si>
  <si>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</si>
  <si>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</si>
  <si>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</si>
  <si>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</si>
  <si>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</si>
  <si>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</si>
  <si>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</si>
  <si>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</si>
  <si>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</si>
  <si>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</si>
  <si>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</si>
  <si>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</si>
  <si>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</si>
  <si>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</si>
  <si>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</si>
  <si>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</si>
  <si>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</si>
  <si>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</si>
  <si>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</si>
  <si>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</si>
  <si>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</si>
  <si>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</si>
  <si>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</si>
  <si>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</si>
  <si>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</si>
  <si>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</si>
  <si>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</si>
  <si>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</si>
  <si>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</si>
  <si>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</si>
  <si>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</si>
  <si>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</si>
  <si>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</si>
  <si>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</si>
  <si>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</si>
  <si>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</si>
  <si>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</si>
  <si>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</si>
  <si>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</si>
  <si>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</si>
  <si>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</si>
  <si>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</si>
  <si>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</si>
  <si>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</si>
  <si>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</si>
  <si>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</si>
  <si>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</si>
  <si>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</si>
  <si>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</si>
  <si>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</si>
  <si>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</si>
  <si>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</si>
  <si>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</si>
  <si>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</si>
  <si>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</si>
  <si>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</si>
  <si>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</si>
  <si>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</si>
  <si>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</si>
  <si>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</si>
  <si>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</si>
  <si>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</si>
  <si>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</si>
  <si>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</si>
  <si>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</si>
  <si>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</si>
  <si>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</si>
  <si>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</si>
  <si>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</si>
  <si>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</si>
  <si>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</si>
  <si>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</si>
  <si>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</si>
  <si>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</si>
  <si>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</si>
  <si>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</si>
  <si>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</si>
  <si>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</si>
  <si>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</si>
  <si>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</si>
  <si>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</si>
  <si>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</si>
  <si>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</si>
  <si>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</si>
  <si>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</si>
  <si>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</si>
  <si>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</si>
  <si>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</si>
  <si>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</si>
  <si>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</si>
  <si>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</si>
  <si>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</si>
  <si>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</si>
  <si>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</si>
  <si>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</si>
  <si>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</si>
  <si>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</si>
  <si>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</si>
  <si>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</si>
  <si>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</si>
  <si>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</si>
  <si>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</si>
  <si>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</si>
  <si>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</si>
  <si>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</si>
  <si>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</si>
  <si>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</si>
  <si>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</si>
  <si>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</si>
  <si>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</si>
  <si>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</si>
  <si>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</si>
  <si>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</si>
  <si>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</si>
  <si>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</si>
  <si>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</si>
  <si>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</si>
  <si>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</si>
  <si>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</si>
  <si>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</si>
  <si>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</si>
  <si>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</si>
  <si>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</si>
  <si>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</si>
  <si>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</si>
  <si>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</si>
  <si>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</si>
  <si>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</si>
  <si>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</si>
  <si>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</si>
  <si>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</si>
  <si>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</si>
  <si>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</si>
  <si>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</si>
  <si>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</si>
  <si>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</si>
  <si>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</si>
  <si>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</si>
  <si>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</si>
  <si>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</si>
  <si>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</si>
  <si>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</si>
  <si>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</si>
  <si>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</si>
  <si>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</si>
  <si>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</si>
  <si>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</si>
  <si>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</si>
  <si>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</si>
  <si>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</si>
  <si>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</si>
  <si>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</si>
  <si>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</si>
  <si>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</si>
  <si>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</si>
  <si>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</si>
  <si>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</si>
  <si>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</si>
  <si>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</si>
  <si>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</si>
  <si>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</si>
  <si>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</si>
  <si>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</si>
  <si>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</si>
  <si>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</si>
  <si>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</si>
  <si>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</si>
  <si>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</si>
  <si>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</si>
  <si>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</si>
  <si>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</si>
  <si>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</si>
  <si>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</si>
  <si>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</si>
  <si>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</si>
  <si>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</si>
  <si>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</si>
  <si>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</si>
  <si>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</si>
  <si>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</si>
  <si>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</si>
  <si>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</si>
  <si>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</si>
  <si>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</si>
  <si>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</si>
  <si>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</si>
  <si>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</si>
  <si>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</si>
  <si>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</si>
  <si>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</si>
  <si>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</si>
  <si>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</si>
  <si>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</si>
  <si>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</si>
  <si>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</si>
  <si>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</si>
  <si>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</si>
  <si>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</si>
  <si>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</si>
  <si>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ZJAN</t>
  </si>
  <si>
    <t>ZJA-N</t>
  </si>
  <si>
    <t>Jovânio</t>
  </si>
  <si>
    <t>Solda - Condicionado à temperatura</t>
  </si>
  <si>
    <t>Turma pronta 07:45/Aguardando oportunidade</t>
  </si>
  <si>
    <t>Turma pronta 07:45/Sem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</si>
  <si>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</si>
  <si>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</si>
  <si>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</si>
  <si>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</si>
  <si>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</si>
  <si>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</si>
  <si>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</si>
  <si>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</si>
  <si>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</si>
  <si>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não solicita intervalo/Alterado a programação para turma atender o local do acidente no km 15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</si>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</sst>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>
    <filterColumn colId="1">
      <filters>
        <dateGroupItem year="2025" month="11" day="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AO1" activePane="topRight" state="frozen"/>
      <selection pane="topRight" activeCell="AU30" sqref="AU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hidden="1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1181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1182</v>
      </c>
      <c r="N29" s="141" t="s">
        <v>1181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1183</v>
      </c>
      <c r="W29" s="117" t="s">
        <v>1184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1187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1191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1192</v>
      </c>
      <c r="N32" s="141" t="s">
        <v>1193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1194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1195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1184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1184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1196</v>
      </c>
      <c r="BK39" s="294" t="s">
        <v>1196</v>
      </c>
      <c r="BL39" s="17"/>
      <c r="BM39" s="144" t="s">
        <v>544</v>
      </c>
      <c r="BN39" s="144" t="s">
        <v>570</v>
      </c>
      <c r="BO39" s="144" t="s">
        <v>621</v>
      </c>
      <c r="BP39" s="294" t="s">
        <v>1196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1184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1184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1197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1198</v>
      </c>
      <c r="J43" s="117">
        <v>73</v>
      </c>
      <c r="K43" s="141">
        <v>6.4</v>
      </c>
      <c r="L43" s="117">
        <v>55.075000000000003</v>
      </c>
      <c r="M43" s="141" t="s">
        <v>1199</v>
      </c>
      <c r="N43" s="244" t="s">
        <v>1200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1201</v>
      </c>
      <c r="X43" s="116" t="s">
        <v>522</v>
      </c>
      <c r="Y43" s="143" t="s">
        <v>525</v>
      </c>
      <c r="Z43" s="116"/>
      <c r="AA43" s="245" t="s">
        <v>1202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1203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1204</v>
      </c>
      <c r="W47" s="117" t="s">
        <v>1184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1205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1205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1206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>
        <v>1</v>
      </c>
      <c r="BI49" s="18"/>
      <c r="BJ49" s="18" t="s">
        <v>1142</v>
      </c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1207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1208</v>
      </c>
      <c r="N50" s="141" t="s">
        <v>1207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1209</v>
      </c>
      <c r="W50" s="117" t="s">
        <v>1210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>
        <v>1</v>
      </c>
      <c r="BI50" s="18"/>
      <c r="BJ50" s="18" t="s">
        <v>1142</v>
      </c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 hidden="1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 hidden="1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 hidden="1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 hidden="1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 hidden="1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 hidden="1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 hidden="1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idden="1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idden="1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hidden="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idden="1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idden="1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idden="1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 hidden="1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 hidden="1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 hidden="1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 hidden="1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 hidden="1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 hidden="1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 hidden="1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 hidden="1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 hidden="1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 hidden="1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 hidden="1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 hidden="1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 hidden="1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 hidden="1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 hidden="1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 hidden="1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 hidden="1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 hidden="1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 hidden="1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 hidden="1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 hidden="1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 hidden="1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 hidden="1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 hidden="1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 hidden="1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 hidden="1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hidden="1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 hidden="1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hidden="1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hidden="1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hidden="1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hidden="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hidden="1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hidden="1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hidden="1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hidden="1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hidden="1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hidden="1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hidden="1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hidden="1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hidden="1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hidden="1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hidden="1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hidden="1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hidden="1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hidden="1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hidden="1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hidden="1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hidden="1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hidden="1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hidden="1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 hidden="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92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3 AZ325:AZ783">
    <cfRule type="expression" dxfId="234" priority="42834">
      <formula>#REF!=1</formula>
    </cfRule>
  </conditionalFormatting>
  <conditionalFormatting sqref="BF63 U6:U62 V63 U64:U785 BE6:BE803 AY6:AY803">
    <cfRule type="cellIs" dxfId="233" priority="42818" operator="equal">
      <formula>"ERRO"</formula>
    </cfRule>
  </conditionalFormatting>
  <conditionalFormatting sqref="BQ6:BQ158 BQ160:BQ787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3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6 BH409:BH783 BH6:BH27 BH35:BH406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40:BK803 BK31: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5">
      <formula>#REF!=1</formula>
    </cfRule>
  </conditionalFormatting>
  <conditionalFormatting sqref="BP1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29 BK31:BK36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4 BP99:BP100 BP110 BP102 BP113:BP115 BP104:BP105 BP143:BP151 BP166 BP117:BP141 BP176 BP171:BP174 BP178 BP181:BP184 BP190 BP192 BP6 BP86:BP92 BP157:BP159 BP161:BP162 BP164 BP197:BP211 BP214:BP220 BP222 BP226:BP342 BP344:BP582 BP10 BP40:BP84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1 BJ130:BK130 BJ123:BJ129 BJ131:BJ139 BJ141 BJ117:BJ121 BJ178:BJ189 BJ170:BJ176 BJ143:BJ167 BJ63:BJ115 BJ191:BJ331 BH407:BH408 BJ333:BJ406 BJ408:BJ783 BJ33:BJ41 BJ43:BJ59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6" operator="equal">
      <formula>"OPORTUNIDADE"</formula>
    </cfRule>
  </conditionalFormatting>
  <conditionalFormatting sqref="Z190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2">
    <cfRule type="cellIs" dxfId="220" priority="213" operator="equal">
      <formula>"OPORTUNIDADE"</formula>
    </cfRule>
  </conditionalFormatting>
  <conditionalFormatting sqref="Z192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6" operator="equal">
      <formula>"OPORTUNIDADE"</formula>
    </cfRule>
  </conditionalFormatting>
  <conditionalFormatting sqref="Y190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2">
    <cfRule type="cellIs" dxfId="214" priority="203" operator="equal">
      <formula>"OPORTUNIDADE"</formula>
    </cfRule>
  </conditionalFormatting>
  <conditionalFormatting sqref="Y192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52" operator="equal">
      <formula>"OPORTUNIDADE"</formula>
    </cfRule>
  </conditionalFormatting>
  <conditionalFormatting sqref="Z209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09:Y213">
    <cfRule type="cellIs" dxfId="208" priority="149" operator="equal">
      <formula>"OPORTUNIDADE"</formula>
    </cfRule>
  </conditionalFormatting>
  <conditionalFormatting sqref="Y209:Y213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7">
    <cfRule type="cellIs" dxfId="205" priority="146" operator="equal">
      <formula>"OPORTUNIDADE"</formula>
    </cfRule>
  </conditionalFormatting>
  <conditionalFormatting sqref="Y207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6">
    <cfRule type="cellIs" dxfId="202" priority="143" operator="equal">
      <formula>"OPORTUNIDADE"</formula>
    </cfRule>
  </conditionalFormatting>
  <conditionalFormatting sqref="Y206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5">
    <cfRule type="cellIs" dxfId="199" priority="140" operator="equal">
      <formula>"OPORTUNIDADE"</formula>
    </cfRule>
  </conditionalFormatting>
  <conditionalFormatting sqref="Y205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4">
    <cfRule type="cellIs" dxfId="196" priority="137" operator="equal">
      <formula>"OPORTUNIDADE"</formula>
    </cfRule>
  </conditionalFormatting>
  <conditionalFormatting sqref="Y204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3">
    <cfRule type="cellIs" dxfId="193" priority="134" operator="equal">
      <formula>"OPORTUNIDADE"</formula>
    </cfRule>
  </conditionalFormatting>
  <conditionalFormatting sqref="Y203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2">
    <cfRule type="cellIs" dxfId="190" priority="131" operator="equal">
      <formula>"OPORTUNIDADE"</formula>
    </cfRule>
  </conditionalFormatting>
  <conditionalFormatting sqref="Y202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59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8:BK1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7" operator="equal">
      <formula>"OPORTUNIDADE"</formula>
    </cfRule>
  </conditionalFormatting>
  <conditionalFormatting sqref="Y220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8">
    <cfRule type="cellIs" dxfId="179" priority="111" operator="equal">
      <formula>"OPORTUNIDADE"</formula>
    </cfRule>
  </conditionalFormatting>
  <conditionalFormatting sqref="Y228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92" operator="equal">
      <formula>"OPORTUNIDADE"</formula>
    </cfRule>
  </conditionalFormatting>
  <conditionalFormatting sqref="Y240:Z240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5" operator="equal">
      <formula>"OPORTUNIDADE"</formula>
    </cfRule>
  </conditionalFormatting>
  <conditionalFormatting sqref="Z237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24:BO25 BO6:BO22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A39" sqref="A39:T30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1211</v>
      </c>
      <c r="V1" s="286"/>
      <c r="W1" s="286"/>
    </row>
    <row r="2" spans="1:23" s="91" customFormat="1">
      <c r="A2" s="94" t="s">
        <v>1212</v>
      </c>
      <c r="B2" s="94" t="s">
        <v>1213</v>
      </c>
      <c r="C2" s="94" t="s">
        <v>511</v>
      </c>
      <c r="D2" s="95" t="s">
        <v>1064</v>
      </c>
      <c r="E2" s="95" t="s">
        <v>1065</v>
      </c>
      <c r="F2" s="95" t="s">
        <v>1214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1215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7" sqref="G3007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1217</v>
      </c>
      <c r="D5" s="288"/>
      <c r="E5" s="288"/>
      <c r="F5" s="288"/>
      <c r="G5" s="288"/>
      <c r="H5" s="288"/>
      <c r="I5" s="288"/>
      <c r="J5" s="289"/>
      <c r="K5" s="290" t="s">
        <v>1218</v>
      </c>
      <c r="L5" s="291"/>
      <c r="M5" s="291"/>
      <c r="N5" s="291"/>
      <c r="O5" s="292" t="s">
        <v>1219</v>
      </c>
      <c r="P5" s="293"/>
    </row>
    <row r="6" spans="1:16" s="81" customFormat="1" ht="15" customHeight="1">
      <c r="A6" s="73" t="s">
        <v>1214</v>
      </c>
      <c r="B6" s="82" t="s">
        <v>1213</v>
      </c>
      <c r="C6" s="83" t="s">
        <v>1064</v>
      </c>
      <c r="D6" s="84" t="s">
        <v>1065</v>
      </c>
      <c r="E6" s="83" t="s">
        <v>1220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1221</v>
      </c>
      <c r="M6" s="87" t="s">
        <v>710</v>
      </c>
      <c r="N6" s="88" t="s">
        <v>1059</v>
      </c>
      <c r="O6" s="204" t="s">
        <v>1102</v>
      </c>
      <c r="P6" s="149" t="s">
        <v>1222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>
        <f>IF(SP_NORTE!BH49="","*",SP_NORTE!BH49)</f>
        <v>1</v>
      </c>
      <c r="P50" s="182" t="str">
        <f>IF($A$2=1,IF(SP_NORTE!BJ49="","*",SP_NORTE!BJ49),IF(SP_NORTE!BK49="","*",SP_NORTE!BK49))</f>
        <v>Turma 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>
        <f>IF(SP_NORTE!BH50="","*",SP_NORTE!BH50)</f>
        <v>1</v>
      </c>
      <c r="P51" s="182" t="str">
        <f>IF($A$2=1,IF(SP_NORTE!BJ50="","*",SP_NORTE!BJ50),IF(SP_NORTE!BK50="","*",SP_NORTE!BK50))</f>
        <v>Turma em deslocamento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1223</v>
      </c>
      <c r="C2" s="134" t="s">
        <v>1049</v>
      </c>
      <c r="D2" s="83" t="s">
        <v>1051</v>
      </c>
      <c r="E2" s="83" t="s">
        <v>1224</v>
      </c>
      <c r="F2" s="111" t="s">
        <v>1225</v>
      </c>
      <c r="G2" s="83" t="s">
        <v>1226</v>
      </c>
      <c r="H2" s="83" t="s">
        <v>1227</v>
      </c>
      <c r="I2" s="83" t="s">
        <v>1228</v>
      </c>
      <c r="J2" s="83" t="s">
        <v>1229</v>
      </c>
      <c r="K2" s="85" t="s">
        <v>1230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2025-11-04T11:06:24Z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