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50" documentId="120_S{118792C3-22EF-5104-A093-F22BFE3913F3}" xr6:coauthVersionLast="47" xr6:coauthVersionMax="47" xr10:uidLastSave="{389D0157-7929-4603-B79A-13E56F9124A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0" i="1" l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<sst xmlns="http://schemas.openxmlformats.org/spreadsheetml/2006/main" count="5587" uniqueCount="1468">
  <si>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</si>
  <si>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</si>
  <si>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</si>
  <si>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</si>
  <si>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</si>
  <si>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</si>
  <si>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</si>
  <si>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</si>
  <si>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</si>
  <si>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</si>
  <si>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</si>
  <si>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</si>
  <si>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</si>
  <si>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</si>
  <si>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</si>
  <si>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</si>
  <si>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</si>
  <si>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</si>
  <si>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</si>
  <si>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</si>
  <si>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</si>
  <si>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</si>
  <si>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</si>
  <si>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</si>
  <si>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</si>
  <si>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</si>
  <si>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</si>
  <si>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</si>
  <si>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</si>
  <si>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</si>
  <si>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</si>
  <si>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</si>
  <si>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</si>
  <si>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</si>
  <si>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</si>
  <si>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</si>
  <si>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</si>
  <si>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</si>
  <si>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</si>
  <si>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</si>
  <si>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</si>
  <si>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</si>
  <si>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</si>
  <si>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</si>
  <si>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</si>
  <si>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</si>
  <si>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</si>
  <si>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</si>
  <si>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</si>
  <si>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</si>
  <si>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</si>
  <si>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</si>
  <si>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</si>
  <si>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</si>
  <si>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</si>
  <si>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</si>
  <si>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</si>
  <si>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</si>
  <si>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</si>
  <si>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</si>
  <si>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</si>
  <si>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</si>
  <si>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</si>
  <si>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</si>
  <si>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</si>
  <si>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</si>
  <si>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</si>
  <si>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</si>
  <si>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</si>
  <si>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</si>
  <si>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</si>
  <si>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</si>
  <si>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</si>
  <si>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</si>
  <si>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</si>
  <si>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</si>
  <si>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</si>
  <si>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</si>
  <si>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</si>
  <si>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</si>
  <si>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</si>
  <si>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</si>
  <si>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</si>
  <si>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</si>
  <si>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</si>
  <si>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</si>
  <si>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</si>
  <si>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</si>
  <si>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</si>
  <si>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</si>
  <si>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</si>
  <si>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</si>
  <si>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</si>
  <si>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</si>
  <si>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</si>
  <si>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</si>
  <si>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</si>
  <si>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</si>
  <si>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</si>
  <si>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</si>
  <si>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</si>
  <si>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</si>
  <si>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</si>
  <si>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</si>
  <si>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</si>
  <si>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</si>
  <si>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</si>
  <si>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</si>
  <si>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</si>
  <si>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</si>
  <si>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</si>
  <si>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</si>
  <si>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</si>
  <si>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</si>
  <si>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</si>
  <si>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</si>
  <si>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</si>
  <si>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</si>
  <si>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</si>
  <si>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</si>
  <si>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</si>
  <si>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</si>
  <si>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</si>
  <si>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</si>
  <si>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</si>
  <si>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</si>
  <si>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</si>
  <si>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</si>
  <si>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</si>
  <si>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</si>
  <si>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</si>
  <si>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</si>
  <si>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</si>
  <si>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</si>
  <si>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</si>
  <si>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</si>
  <si>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</si>
  <si>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</si>
  <si>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</si>
  <si>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</si>
  <si>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</si>
  <si>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</si>
  <si>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</si>
  <si>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</si>
  <si>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</si>
  <si>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</si>
  <si>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</si>
  <si>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</si>
  <si>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</si>
  <si>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</si>
  <si>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</si>
  <si>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</si>
  <si>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</si>
  <si>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</si>
  <si>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</si>
  <si>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</si>
  <si>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</si>
  <si>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</si>
  <si>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</si>
  <si>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</si>
  <si>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</si>
  <si>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</si>
  <si>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</si>
  <si>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</si>
  <si>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</si>
  <si>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</si>
  <si>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</si>
  <si>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</si>
  <si>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</si>
  <si>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</si>
  <si>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</si>
  <si>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</si>
  <si>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</si>
  <si>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</si>
  <si>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</si>
  <si>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</si>
  <si>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</si>
  <si>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</si>
  <si>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</si>
  <si>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</si>
  <si>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</si>
  <si>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</si>
  <si>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</si>
  <si>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</si>
  <si>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</si>
  <si>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</si>
  <si>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</si>
  <si>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</si>
  <si>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</si>
  <si>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</si>
  <si>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</si>
  <si>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</si>
  <si>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</si>
  <si>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</si>
  <si>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</si>
  <si>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</si>
  <si>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</si>
  <si>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</si>
  <si>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</si>
  <si>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</si>
  <si>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</si>
  <si>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</si>
  <si>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</si>
  <si>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</si>
  <si>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</si>
  <si>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</si>
  <si>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</si>
  <si>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</si>
  <si>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</si>
  <si>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</si>
  <si>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</si>
  <si>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</si>
  <si>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</si>
  <si>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</si>
  <si>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</si>
  <si>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</si>
  <si>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</si>
  <si>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</si>
  <si>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</si>
  <si>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</si>
  <si>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</si>
  <si>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</si>
  <si>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</si>
  <si>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</si>
  <si>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</si>
  <si>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</si>
  <si>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</si>
  <si>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</si>
  <si>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</si>
  <si>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</si>
  <si>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</si>
  <si>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</si>
  <si>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</si>
  <si>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</si>
  <si>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</si>
  <si>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</si>
  <si>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</si>
  <si>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</si>
  <si>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</si>
  <si>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</si>
  <si>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</si>
  <si>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</si>
  <si>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</si>
  <si>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</si>
  <si>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</si>
  <si>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</si>
  <si>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</si>
  <si>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</si>
  <si>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</si>
  <si>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</si>
  <si>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</si>
  <si>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</si>
  <si>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</si>
  <si>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</si>
  <si>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</si>
  <si>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</si>
  <si>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</si>
  <si>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</si>
  <si>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</si>
  <si>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</si>
  <si>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</si>
  <si>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</si>
  <si>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</si>
  <si>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</si>
  <si>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</si>
  <si>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</si>
  <si>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</si>
  <si>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</si>
  <si>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</si>
  <si>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</si>
  <si>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</si>
  <si>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</si>
  <si>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</si>
  <si>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</si>
  <si>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</si>
  <si>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</si>
  <si>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</si>
  <si>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</si>
  <si>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</si>
  <si>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</si>
  <si>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</si>
  <si>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</si>
  <si>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</si>
  <si>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</si>
  <si>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</si>
  <si>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</si>
  <si>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</si>
  <si>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</si>
  <si>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</si>
  <si>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</si>
  <si>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</si>
  <si>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</si>
  <si>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</si>
  <si>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</si>
  <si>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</si>
  <si>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</si>
  <si>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</si>
  <si>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</si>
  <si>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</si>
  <si>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</si>
  <si>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</si>
  <si>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</si>
  <si>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</si>
  <si>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</si>
  <si>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</si>
  <si>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</si>
  <si>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</si>
  <si>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</si>
  <si>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</si>
  <si>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</si>
  <si>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</si>
  <si>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</si>
  <si>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</si>
  <si>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</si>
  <si>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</si>
  <si>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</si>
  <si>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</si>
  <si>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</si>
  <si>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</si>
  <si>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</si>
  <si>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</si>
  <si>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</si>
  <si>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</si>
  <si>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</si>
  <si>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</si>
  <si>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</si>
  <si>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</si>
  <si>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</si>
  <si>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</si>
  <si>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</si>
  <si>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</si>
  <si>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</si>
  <si>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</si>
  <si>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</si>
  <si>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</si>
  <si>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</si>
  <si>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</si>
  <si>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</si>
  <si>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</si>
  <si>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</si>
  <si>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</si>
  <si>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</si>
  <si>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</si>
  <si>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</si>
  <si>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</si>
  <si>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</si>
  <si>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</si>
  <si>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</si>
  <si>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</si>
  <si>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</si>
  <si>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</si>
  <si>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</si>
  <si>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</si>
  <si>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</si>
  <si>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</si>
  <si>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</si>
  <si>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</si>
  <si>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</si>
  <si>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</si>
  <si>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</si>
  <si>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</si>
  <si>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</si>
  <si>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</si>
  <si>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</si>
  <si>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</si>
  <si>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</si>
  <si>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</si>
  <si>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</si>
  <si>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</si>
  <si>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</si>
  <si>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</si>
  <si>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</si>
  <si>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</si>
  <si>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</si>
  <si>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</si>
  <si>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</si>
  <si>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</si>
  <si>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</si>
  <si>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</si>
  <si>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</si>
  <si>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</si>
  <si>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</si>
  <si>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</si>
  <si>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</si>
  <si>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</si>
  <si>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</si>
  <si>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</si>
  <si>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</si>
  <si>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</si>
  <si>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</si>
  <si>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</si>
  <si>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</si>
  <si>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</si>
  <si>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</si>
  <si>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</si>
  <si>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</si>
  <si>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</si>
  <si>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</si>
  <si>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</si>
  <si>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</si>
  <si>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</si>
  <si>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</si>
  <si>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</si>
  <si>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</si>
  <si>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</si>
  <si>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</si>
  <si>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</si>
  <si>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</si>
  <si>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</si>
  <si>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</si>
  <si>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</si>
  <si>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</si>
  <si>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</si>
  <si>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</si>
  <si>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</si>
  <si>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</si>
  <si>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</si>
  <si>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</si>
  <si>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</si>
  <si>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</si>
  <si>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</si>
  <si>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</si>
  <si>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</si>
  <si>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</si>
  <si>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</si>
  <si>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</si>
  <si>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</si>
  <si>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</si>
  <si>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</si>
  <si>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</si>
  <si>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</si>
  <si>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</si>
  <si>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</si>
  <si>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</si>
  <si>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</si>
  <si>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</si>
  <si>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</si>
  <si>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</si>
  <si>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</si>
  <si>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</si>
  <si>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</si>
  <si>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</si>
  <si>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</si>
  <si>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</si>
  <si>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</si>
  <si>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</si>
  <si>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</si>
  <si>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</si>
  <si>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</si>
  <si>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</si>
  <si>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</si>
  <si>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</si>
  <si>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</si>
  <si>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</si>
  <si>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</si>
  <si>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</si>
  <si>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</si>
  <si>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</si>
  <si>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</si>
  <si>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</si>
  <si>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</si>
  <si>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</si>
  <si>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</si>
  <si>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</si>
  <si>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</si>
  <si>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</si>
  <si>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</si>
  <si>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</si>
  <si>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</si>
  <si>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</si>
  <si>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</si>
  <si>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</si>
  <si>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</si>
  <si>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</si>
  <si>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</si>
  <si>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</si>
  <si>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</si>
  <si>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</si>
  <si>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</si>
  <si>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</si>
  <si>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</si>
  <si>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</si>
  <si>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</si>
  <si>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</si>
  <si>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</si>
  <si>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</si>
  <si>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</si>
  <si>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</si>
  <si>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</si>
  <si>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</si>
  <si>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</si>
  <si>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</si>
  <si>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</si>
  <si>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</si>
  <si>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</si>
  <si>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</si>
  <si>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</si>
  <si>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</si>
  <si>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</si>
  <si>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</si>
  <si>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</si>
  <si>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</si>
  <si>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</si>
  <si>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</si>
  <si>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</si>
  <si>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</si>
  <si>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</si>
  <si>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</si>
  <si>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</si>
  <si>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</si>
  <si>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</si>
  <si>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</si>
  <si>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</si>
  <si>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</si>
  <si>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</si>
  <si>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</si>
  <si>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</si>
  <si>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</si>
  <si>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</si>
  <si>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</si>
  <si>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</si>
  <si>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</si>
  <si>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</si>
  <si>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</si>
  <si>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</si>
  <si>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</si>
  <si>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</si>
  <si>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</si>
  <si>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</si>
  <si>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</si>
  <si>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</si>
  <si>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</si>
  <si>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</si>
  <si>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</si>
  <si>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</si>
  <si>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</si>
  <si>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</si>
  <si>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</si>
  <si>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</si>
  <si>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</si>
  <si>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</si>
  <si>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</si>
  <si>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</si>
  <si>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</si>
  <si>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</si>
  <si>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</si>
  <si>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</si>
  <si>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</si>
  <si>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</si>
  <si>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</si>
  <si>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</si>
  <si>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</si>
  <si>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</si>
  <si>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</si>
  <si>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</si>
  <si>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</si>
  <si>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</si>
  <si>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</si>
  <si>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</si>
  <si>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</si>
  <si>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</si>
  <si>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</si>
  <si>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</si>
  <si>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</si>
  <si>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</si>
  <si>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</si>
  <si>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</si>
  <si>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</si>
  <si>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</si>
  <si>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</si>
  <si>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</si>
  <si>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</si>
  <si>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</si>
  <si>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</si>
  <si>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</si>
  <si>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</si>
  <si>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</si>
  <si>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</si>
  <si>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</si>
  <si>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</si>
  <si>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</si>
  <si>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</si>
  <si>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</si>
  <si>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</si>
  <si>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</si>
  <si>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</si>
  <si>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</si>
  <si>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</si>
  <si>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</si>
  <si>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</si>
  <si>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</si>
  <si>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</si>
  <si>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</si>
  <si>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</si>
  <si>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</si>
  <si>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</si>
  <si>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</si>
  <si>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</si>
  <si>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</si>
  <si>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</si>
  <si>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</si>
  <si>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</si>
  <si>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</si>
  <si>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</si>
  <si>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</si>
  <si>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</si>
  <si>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</si>
  <si>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</si>
  <si>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</si>
  <si>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</si>
  <si>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</si>
  <si>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</si>
  <si>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</si>
  <si>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</si>
  <si>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</si>
  <si>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</si>
  <si>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</si>
  <si>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</si>
  <si>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</si>
  <si>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</si>
  <si>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</si>
  <si>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</si>
  <si>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</si>
  <si>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</si>
  <si>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</si>
  <si>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</si>
  <si>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</si>
  <si>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</si>
  <si>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</si>
  <si>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</si>
  <si>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</si>
  <si>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</si>
  <si>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</si>
  <si>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</si>
  <si>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</si>
  <si>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</si>
  <si>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</si>
  <si>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</si>
  <si>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</si>
  <si>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</si>
  <si>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</si>
  <si>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</si>
  <si>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</si>
  <si>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</si>
  <si>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</si>
  <si>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</si>
  <si>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</si>
  <si>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</si>
  <si>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</si>
  <si>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</si>
  <si>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</si>
  <si>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</si>
  <si>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</si>
  <si>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</si>
  <si>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</si>
  <si>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</si>
  <si>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</si>
  <si>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</si>
  <si>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</si>
  <si>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</si>
  <si>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</si>
  <si>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</si>
  <si>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</si>
  <si>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</si>
  <si>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</si>
  <si>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</si>
  <si>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</si>
  <si>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</si>
  <si>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</si>
  <si>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</si>
  <si>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</si>
  <si>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</si>
  <si>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</si>
  <si>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</si>
  <si>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</si>
  <si>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</si>
  <si>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</si>
  <si>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</si>
  <si>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</si>
  <si>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</si>
  <si>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</si>
  <si>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</si>
  <si>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</si>
  <si>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</si>
  <si>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</si>
  <si>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</si>
  <si>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</si>
  <si>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</si>
  <si>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</si>
  <si>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</si>
  <si>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</si>
  <si>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</si>
  <si>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</si>
  <si>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</si>
  <si>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</si>
  <si>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</si>
  <si>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</si>
  <si>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</si>
  <si>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</si>
  <si>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</si>
  <si>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</si>
  <si>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</si>
  <si>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</si>
  <si>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</si>
  <si>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</si>
  <si>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</si>
  <si>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</si>
  <si>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</si>
  <si>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</si>
  <si>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</si>
  <si>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</si>
  <si>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</si>
  <si>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</si>
  <si>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</si>
  <si>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</si>
  <si>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</si>
  <si>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</si>
  <si>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</si>
  <si>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</si>
  <si>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</si>
  <si>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</si>
  <si>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</si>
  <si>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</si>
  <si>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</si>
  <si>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</si>
  <si>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</si>
  <si>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</si>
  <si>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</si>
  <si>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</si>
  <si>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</si>
  <si>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</si>
  <si>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</si>
  <si>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</si>
  <si>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</si>
  <si>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</si>
  <si>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</si>
  <si>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</si>
  <si>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</si>
  <si>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</si>
  <si>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</si>
  <si>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</si>
  <si>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</si>
  <si>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</si>
  <si>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</si>
  <si>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</si>
  <si>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</si>
  <si>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</si>
  <si>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</si>
  <si>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</si>
  <si>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</si>
  <si>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</si>
  <si>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</si>
  <si>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</si>
  <si>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</si>
  <si>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</si>
  <si>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</si>
  <si>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</si>
  <si>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</si>
  <si>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</si>
  <si>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</si>
  <si>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</si>
  <si>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</si>
  <si>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</si>
  <si>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</si>
  <si>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</si>
  <si>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</si>
  <si>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</si>
  <si>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</si>
  <si>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</si>
  <si>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</si>
  <si>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</si>
  <si>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</si>
  <si>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</si>
  <si>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</si>
  <si>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</si>
  <si>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</si>
  <si>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</si>
  <si>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</si>
  <si>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</si>
  <si>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</si>
  <si>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</si>
  <si>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</si>
  <si>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</si>
  <si>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</si>
  <si>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</si>
  <si>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</si>
  <si>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</si>
  <si>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</si>
  <si>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</si>
  <si>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</si>
  <si>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</si>
  <si>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</si>
  <si>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</si>
  <si>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</si>
  <si>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</si>
  <si>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</si>
  <si>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</si>
  <si>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</si>
  <si>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</si>
  <si>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</si>
  <si>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</si>
  <si>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</si>
  <si>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</si>
  <si>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</si>
  <si>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</si>
  <si>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</si>
  <si>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</si>
  <si>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</si>
  <si>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</si>
  <si>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</si>
  <si>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</si>
  <si>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</si>
  <si>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</si>
  <si>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</si>
  <si>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</si>
  <si>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</si>
  <si>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</si>
  <si>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</si>
  <si>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</si>
  <si>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</si>
  <si>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</si>
  <si>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</si>
  <si>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</si>
  <si>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</si>
  <si>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</si>
  <si>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</si>
  <si>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</si>
  <si>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</si>
  <si>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</si>
  <si>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</si>
  <si>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</si>
  <si>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</si>
  <si>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</si>
  <si>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</si>
  <si>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</si>
  <si>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</si>
  <si>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</si>
  <si>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</si>
  <si>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</si>
  <si>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</si>
  <si>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</si>
  <si>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</si>
  <si>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</si>
  <si>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</si>
  <si>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</si>
  <si>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</si>
  <si>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</si>
  <si>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</si>
  <si>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</si>
  <si>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</si>
  <si>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</si>
  <si>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</si>
  <si>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</si>
  <si>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</si>
  <si>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</si>
  <si>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</si>
  <si>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</si>
  <si>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</si>
  <si>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</si>
  <si>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</si>
  <si>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</si>
  <si>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</si>
  <si>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</si>
  <si>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</si>
  <si>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</si>
  <si>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</si>
  <si>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</si>
  <si>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</si>
  <si>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</si>
  <si>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</si>
  <si>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</si>
  <si>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</si>
  <si>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</si>
  <si>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</si>
  <si>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</si>
  <si>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</si>
  <si>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</si>
  <si>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</si>
  <si>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</si>
  <si>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</si>
  <si>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</si>
  <si>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</si>
  <si>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</si>
  <si>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</si>
  <si>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</si>
  <si>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</si>
  <si>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</si>
  <si>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</si>
  <si>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</si>
  <si>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</si>
  <si>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</si>
  <si>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</si>
  <si>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</si>
  <si>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</si>
  <si>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</si>
  <si>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</si>
  <si>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</si>
  <si>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</si>
  <si>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</si>
  <si>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</si>
  <si>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</si>
  <si>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</si>
  <si>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</si>
  <si>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</si>
  <si>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</si>
  <si>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</si>
  <si>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</si>
  <si>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</si>
  <si>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</si>
  <si>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</si>
  <si>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</si>
  <si>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</si>
  <si>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</si>
  <si>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</si>
  <si>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</si>
  <si>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</si>
  <si>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</si>
  <si>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</si>
  <si>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</si>
  <si>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</si>
  <si>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</si>
  <si>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</si>
  <si>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</si>
  <si>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</si>
  <si>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</si>
  <si>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</si>
  <si>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</si>
  <si>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</si>
  <si>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</si>
  <si>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</si>
  <si>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</si>
  <si>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</si>
  <si>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</si>
  <si>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</si>
  <si>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</si>
  <si>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</si>
  <si>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</si>
  <si>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</si>
  <si>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</si>
  <si>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</si>
  <si>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</si>
  <si>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</si>
  <si>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</si>
  <si>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</si>
  <si>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</si>
  <si>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</si>
  <si>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</si>
  <si>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</si>
  <si>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</si>
  <si>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</si>
  <si>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</si>
  <si>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</si>
  <si>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</si>
  <si>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</si>
  <si>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</si>
  <si>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</si>
  <si>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</si>
  <si>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</si>
  <si>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</si>
  <si>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</si>
  <si>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</si>
  <si>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</si>
  <si>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</si>
  <si>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</si>
  <si>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</si>
  <si>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</si>
  <si>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</si>
  <si>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</si>
  <si>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</si>
  <si>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</si>
  <si>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</si>
  <si>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</si>
  <si>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</si>
  <si>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</si>
  <si>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</si>
  <si>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</si>
  <si>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</si>
  <si>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</si>
  <si>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</si>
  <si>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</si>
  <si>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</si>
  <si>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</si>
  <si>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</si>
  <si>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</si>
  <si>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</si>
  <si>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</si>
  <si>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</si>
  <si>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</si>
  <si>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</si>
  <si>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</si>
  <si>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</si>
  <si>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</si>
  <si>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</si>
  <si>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</si>
  <si>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</si>
  <si>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</si>
  <si>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</si>
  <si>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</si>
  <si>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</si>
  <si>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</si>
  <si>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</si>
  <si>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</si>
  <si>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</si>
  <si>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</si>
  <si>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</si>
  <si>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</si>
  <si>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</si>
  <si>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</si>
  <si>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</si>
  <si>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</si>
  <si>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</si>
  <si>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</si>
  <si>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</si>
  <si>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</si>
  <si>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</si>
  <si>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</si>
  <si>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</si>
  <si>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</si>
  <si>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</si>
  <si>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</si>
  <si>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</si>
  <si>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</si>
  <si>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</si>
  <si>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</si>
  <si>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</si>
  <si>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</si>
  <si>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</si>
  <si>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</si>
  <si>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</si>
  <si>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</si>
  <si>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</si>
  <si>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</si>
  <si>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</si>
  <si>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</si>
  <si>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</si>
  <si>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</si>
  <si>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</si>
  <si>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</si>
  <si>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</si>
  <si>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</si>
  <si>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</si>
  <si>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</si>
  <si>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</si>
  <si>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</si>
  <si>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</si>
  <si>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</si>
  <si>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</si>
  <si>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</si>
  <si>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</si>
  <si>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</si>
  <si>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</si>
  <si>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</si>
  <si>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</si>
  <si>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</si>
  <si>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</si>
  <si>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</si>
  <si>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</si>
  <si>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</si>
  <si>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</si>
  <si>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</si>
  <si>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</si>
  <si>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</si>
  <si>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</si>
  <si>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</si>
  <si>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</si>
  <si>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</si>
  <si>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</si>
  <si>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</si>
  <si>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</si>
  <si>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</si>
  <si>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</si>
  <si>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</si>
  <si>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</si>
  <si>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</si>
  <si>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</si>
  <si>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</si>
  <si>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</si>
  <si>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</si>
  <si>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</si>
  <si>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</si>
  <si>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</si>
  <si>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</si>
  <si>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</si>
  <si>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</si>
  <si>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</si>
  <si>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</si>
  <si>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</si>
  <si>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</si>
  <si>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</si>
  <si>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</si>
  <si>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</si>
  <si>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</si>
  <si>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</si>
  <si>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</si>
  <si>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</si>
  <si>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</si>
  <si>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</si>
  <si>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</si>
  <si>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</si>
  <si>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</si>
  <si>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</si>
  <si>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</si>
  <si>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</si>
  <si>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</si>
  <si>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</si>
  <si>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</si>
  <si>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</si>
  <si>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</si>
  <si>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</si>
  <si>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</si>
  <si>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</si>
  <si>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</si>
  <si>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</si>
  <si>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</si>
  <si>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</si>
  <si>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</si>
  <si>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</si>
  <si>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</si>
  <si>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</si>
  <si>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</si>
  <si>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</si>
  <si>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</si>
  <si>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</si>
  <si>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</si>
  <si>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</si>
  <si>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</si>
  <si>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</si>
  <si>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</si>
  <si>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</si>
  <si>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</si>
  <si>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</si>
  <si>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</si>
  <si>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</si>
  <si>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</si>
  <si>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</si>
  <si>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</si>
  <si>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</si>
  <si>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</si>
  <si>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</si>
  <si>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</si>
  <si>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</si>
  <si>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</si>
  <si>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</si>
  <si>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</si>
  <si>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</si>
  <si>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</si>
  <si>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</si>
  <si>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</si>
  <si>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</si>
  <si>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</si>
  <si>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</si>
  <si>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</si>
  <si>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</si>
  <si>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</si>
  <si>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</si>
  <si>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</si>
  <si>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</si>
  <si>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</si>
  <si>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</si>
  <si>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</si>
  <si>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</si>
  <si>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</si>
  <si>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</si>
  <si>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</si>
  <si>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</si>
  <si>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</si>
  <si>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</si>
  <si>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</si>
  <si>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</si>
  <si>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</si>
  <si>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</si>
  <si>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</si>
  <si>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</si>
  <si>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</si>
  <si>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</si>
  <si>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</si>
  <si>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</si>
  <si>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</si>
  <si>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</si>
  <si>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</si>
  <si>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</si>
  <si>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</si>
  <si>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</si>
  <si>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</si>
  <si>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</si>
  <si>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</si>
  <si>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</si>
  <si>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</si>
  <si>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</si>
  <si>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</si>
  <si>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</si>
  <si>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</si>
  <si>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</si>
  <si>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</si>
  <si>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</si>
  <si>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</si>
  <si>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</si>
  <si>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</si>
  <si>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</si>
  <si>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</si>
  <si>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</si>
  <si>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</si>
  <si>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</si>
  <si>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</si>
  <si>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</si>
  <si>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</si>
  <si>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</si>
  <si>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</si>
  <si>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</si>
  <si>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</si>
  <si>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</si>
  <si>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</si>
  <si>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</si>
  <si>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</si>
  <si>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</si>
  <si>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</si>
  <si>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</si>
  <si>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</si>
  <si>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</si>
  <si>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</si>
  <si>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</si>
  <si>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</si>
  <si>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</si>
  <si>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</si>
  <si>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</si>
  <si>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</si>
  <si>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</si>
  <si>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</si>
  <si>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</si>
  <si>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</si>
  <si>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</si>
  <si>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</si>
  <si>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</si>
  <si>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</si>
  <si>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</si>
  <si>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</si>
  <si>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</si>
  <si>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</si>
  <si>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</si>
  <si>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</si>
  <si>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</si>
  <si>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</si>
  <si>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</si>
  <si>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</si>
  <si>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</si>
  <si>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</si>
  <si>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</si>
  <si>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</si>
  <si>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</si>
  <si>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</si>
  <si>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</si>
  <si>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</si>
  <si>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</si>
  <si>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</si>
  <si>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</si>
  <si>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</si>
  <si>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</si>
  <si>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</si>
  <si>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</si>
  <si>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</si>
  <si>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</si>
  <si>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</si>
  <si>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</si>
  <si>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</si>
  <si>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</si>
  <si>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</si>
  <si>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</si>
  <si>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</si>
  <si>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</si>
  <si>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</si>
  <si>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</si>
  <si>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</si>
  <si>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</si>
  <si>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</si>
  <si>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</si>
  <si>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</si>
  <si>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</si>
  <si>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</si>
  <si>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</si>
  <si>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</si>
  <si>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</si>
  <si>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</si>
  <si>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</si>
  <si>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>TP pronta 09:20</t>
  </si>
  <si>
    <t>MC1 08:36, verificando faixa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</si>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</sst>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K204" activePane="topRight" state="frozen"/>
      <selection pane="topRight" activeCell="BP218" sqref="BP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4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/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 t="s">
        <v>1284</v>
      </c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5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 t="s">
        <v>1287</v>
      </c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 t="str">
        <f t="shared" si="15"/>
        <v/>
      </c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1288</v>
      </c>
      <c r="I210" s="203" t="s">
        <v>1289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1290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1291</v>
      </c>
      <c r="W210" s="108" t="s">
        <v>1292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>
        <v>0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>
        <v>0</v>
      </c>
      <c r="BI210" s="17"/>
      <c r="BJ210" s="17" t="s">
        <v>1293</v>
      </c>
      <c r="BK210" s="17" t="s">
        <v>1293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1293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1294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1295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>
        <v>0.34930555555555554</v>
      </c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 t="s">
        <v>1296</v>
      </c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 t="str">
        <f t="shared" si="15"/>
        <v/>
      </c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1297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>
        <v>0</v>
      </c>
      <c r="AS215" s="111">
        <v>0</v>
      </c>
      <c r="AT215" s="111">
        <v>0</v>
      </c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>
        <v>0</v>
      </c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>
        <v>0</v>
      </c>
      <c r="BI215" s="17"/>
      <c r="BJ215" s="17" t="s">
        <v>1298</v>
      </c>
      <c r="BK215" s="17" t="s">
        <v>1298</v>
      </c>
      <c r="BL215" s="16"/>
      <c r="BM215" s="133" t="s">
        <v>878</v>
      </c>
      <c r="BN215" s="133" t="s">
        <v>879</v>
      </c>
      <c r="BO215" s="133" t="s">
        <v>880</v>
      </c>
      <c r="BP215" s="17" t="s">
        <v>1298</v>
      </c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>SuperExecução</v>
      </c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 t="s">
        <v>1299</v>
      </c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1300</v>
      </c>
      <c r="N218" s="130" t="s">
        <v>1301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1302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>
        <v>0.31874999999999998</v>
      </c>
      <c r="AS218" s="111">
        <v>0.3215277777777778</v>
      </c>
      <c r="AT218" s="111">
        <v>0.36319444444444443</v>
      </c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4.166666666666663E-2</v>
      </c>
      <c r="AZ218" s="157"/>
      <c r="BA218" s="112">
        <v>50</v>
      </c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>
        <v>2</v>
      </c>
      <c r="BI218" s="17"/>
      <c r="BJ218" s="17" t="s">
        <v>1303</v>
      </c>
      <c r="BK218" s="17" t="s">
        <v>1303</v>
      </c>
      <c r="BL218" s="16"/>
      <c r="BM218" s="133" t="s">
        <v>827</v>
      </c>
      <c r="BN218" s="133" t="s">
        <v>827</v>
      </c>
      <c r="BO218" s="133" t="s">
        <v>827</v>
      </c>
      <c r="BP218" s="18"/>
      <c r="BQ218" s="12" t="str">
        <f t="shared" si="13"/>
        <v>Intervalo</v>
      </c>
      <c r="BR218" s="19">
        <f>IF(OR(B218="",F218=""),"*",AY218/P218)</f>
        <v>0.99999999999999911</v>
      </c>
      <c r="BS218" s="19">
        <f>IF(OR(B218="",F218=""),"*",BA218/Q218)</f>
        <v>1</v>
      </c>
      <c r="BT218" s="208" t="str">
        <f t="shared" si="15"/>
        <v>OKOK</v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5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ref="A233:A296" si="16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7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ref="BT233:BT296" si="18">IF(BN245="","",SUBSTITUTE(BM245," ","")&amp;SUBSTITUTE(BN245," ",""))</f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ref="A297:A360" si="19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20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1">IF(BN297="","",SUBSTITUTE(BM297," ","")&amp;SUBSTITUTE(BN297," ",""))</f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ref="A361:A424" si="22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3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4">IF(BN361="","",SUBSTITUTE(BM361," ","")&amp;SUBSTITUTE(BN361," ",""))</f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ref="A425:A488" si="25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6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7">IF(BN425="","",SUBSTITUTE(BM425," ","")&amp;SUBSTITUTE(BN425," ",""))</f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ref="A489:A552" si="28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9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30">IF(BN489="","",SUBSTITUTE(BM489," ","")&amp;SUBSTITUTE(BN489," ",""))</f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ref="A553:A616" si="31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2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3">IF(BN553="","",SUBSTITUTE(BM553," ","")&amp;SUBSTITUTE(BN553," ",""))</f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ref="A617:A680" si="34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5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6">IF(BN617="","",SUBSTITUTE(BM617," ","")&amp;SUBSTITUTE(BN617," ",""))</f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ref="A681:A744" si="37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8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9">IF(BN681="","",SUBSTITUTE(BM681," ","")&amp;SUBSTITUTE(BN681," ",""))</f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ref="A745:A808" si="40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1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2">IF(BN745="","",SUBSTITUTE(BM745," ","")&amp;SUBSTITUTE(BN745," ",""))</f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ref="A809:A872" si="43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4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5">IF(BN809="","",SUBSTITUTE(BM809," ","")&amp;SUBSTITUTE(BN809," ",""))</f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ref="A873:A936" si="46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7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8">IF(BN873="","",SUBSTITUTE(BM873," ","")&amp;SUBSTITUTE(BN873," ",""))</f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ref="A937:A1000" si="49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50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1">IF(BN937="","",SUBSTITUTE(BM937," ","")&amp;SUBSTITUTE(BN937," ",""))</f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ref="A1001:A1034" si="52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3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4">IF(BN1001="","",SUBSTITUTE(BM1001," ","")&amp;SUBSTITUTE(BN1001," ",""))</f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6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55" operator="equal">
      <formula>"NÃO"</formula>
    </cfRule>
    <cfRule type="cellIs" dxfId="253" priority="11856" operator="equal">
      <formula>"SIM"</formula>
    </cfRule>
  </conditionalFormatting>
  <conditionalFormatting sqref="AZ6:AZ1035">
    <cfRule type="expression" dxfId="252" priority="54311">
      <formula>#REF!=1</formula>
    </cfRule>
  </conditionalFormatting>
  <conditionalFormatting sqref="U6:U1035 BE6:BE1035 AY6:AY1035">
    <cfRule type="cellIs" dxfId="251" priority="54295" operator="equal">
      <formula>"ERRO"</formula>
    </cfRule>
  </conditionalFormatting>
  <conditionalFormatting sqref="BQ6:BQ1035">
    <cfRule type="cellIs" dxfId="250" priority="54290" operator="equal">
      <formula>"Produção e Intervalo"</formula>
    </cfRule>
    <cfRule type="cellIs" dxfId="249" priority="54291" operator="equal">
      <formula>"Aderente"</formula>
    </cfRule>
    <cfRule type="cellIs" dxfId="248" priority="54292" operator="equal">
      <formula>"Intervalo"</formula>
    </cfRule>
    <cfRule type="cellIs" dxfId="247" priority="54293" operator="equal">
      <formula>"Produção"</formula>
    </cfRule>
    <cfRule type="cellIs" dxfId="246" priority="54294" operator="equal">
      <formula>"ERRO"</formula>
    </cfRule>
  </conditionalFormatting>
  <conditionalFormatting sqref="BR6:BS1035">
    <cfRule type="cellIs" dxfId="245" priority="54272" operator="equal">
      <formula>"*"</formula>
    </cfRule>
    <cfRule type="cellIs" dxfId="244" priority="54273" operator="greaterThanOrEqual">
      <formula>1</formula>
    </cfRule>
    <cfRule type="cellIs" dxfId="243" priority="54274" operator="lessThan">
      <formula>1</formula>
    </cfRule>
  </conditionalFormatting>
  <conditionalFormatting sqref="Y8:Z13">
    <cfRule type="cellIs" dxfId="242" priority="398" operator="equal">
      <formula>"OPORTUNIDADE"</formula>
    </cfRule>
  </conditionalFormatting>
  <conditionalFormatting sqref="Y8:Z13">
    <cfRule type="cellIs" dxfId="241" priority="396" operator="equal">
      <formula>"NÃO"</formula>
    </cfRule>
    <cfRule type="cellIs" dxfId="240" priority="397" operator="equal">
      <formula>"SIM"</formula>
    </cfRule>
  </conditionalFormatting>
  <conditionalFormatting sqref="Y17:Z18">
    <cfRule type="cellIs" dxfId="239" priority="395" operator="equal">
      <formula>"OPORTUNIDADE"</formula>
    </cfRule>
  </conditionalFormatting>
  <conditionalFormatting sqref="Y17:Z18">
    <cfRule type="cellIs" dxfId="238" priority="393" operator="equal">
      <formula>"NÃO"</formula>
    </cfRule>
    <cfRule type="cellIs" dxfId="237" priority="394" operator="equal">
      <formula>"SIM"</formula>
    </cfRule>
  </conditionalFormatting>
  <conditionalFormatting sqref="BJ8:BJ1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1" operator="equal">
      <formula>"OPORTUNIDADE"</formula>
    </cfRule>
  </conditionalFormatting>
  <conditionalFormatting sqref="Y19:Z19">
    <cfRule type="cellIs" dxfId="235" priority="379" operator="equal">
      <formula>"NÃO"</formula>
    </cfRule>
    <cfRule type="cellIs" dxfId="234" priority="380" operator="equal">
      <formula>"SIM"</formula>
    </cfRule>
  </conditionalFormatting>
  <conditionalFormatting sqref="Z29">
    <cfRule type="cellIs" dxfId="233" priority="378" operator="equal">
      <formula>"OPORTUNIDADE"</formula>
    </cfRule>
  </conditionalFormatting>
  <conditionalFormatting sqref="Z29">
    <cfRule type="cellIs" dxfId="232" priority="376" operator="equal">
      <formula>"NÃO"</formula>
    </cfRule>
    <cfRule type="cellIs" dxfId="231" priority="377" operator="equal">
      <formula>"SIM"</formula>
    </cfRule>
  </conditionalFormatting>
  <conditionalFormatting sqref="BP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69" operator="equal">
      <formula>"OPORTUNIDADE"</formula>
    </cfRule>
  </conditionalFormatting>
  <conditionalFormatting sqref="Y16">
    <cfRule type="cellIs" dxfId="229" priority="367" operator="equal">
      <formula>"NÃO"</formula>
    </cfRule>
    <cfRule type="cellIs" dxfId="228" priority="368" operator="equal">
      <formula>"SIM"</formula>
    </cfRule>
  </conditionalFormatting>
  <conditionalFormatting sqref="BK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2" operator="equal">
      <formula>"OPORTUNIDADE"</formula>
    </cfRule>
  </conditionalFormatting>
  <conditionalFormatting sqref="Z32:Z33">
    <cfRule type="cellIs" dxfId="226" priority="350" operator="equal">
      <formula>"NÃO"</formula>
    </cfRule>
    <cfRule type="cellIs" dxfId="225" priority="351" operator="equal">
      <formula>"SIM"</formula>
    </cfRule>
  </conditionalFormatting>
  <conditionalFormatting sqref="Y32:Y33">
    <cfRule type="cellIs" dxfId="224" priority="349" operator="equal">
      <formula>"OPORTUNIDADE"</formula>
    </cfRule>
  </conditionalFormatting>
  <conditionalFormatting sqref="Y32:Y33">
    <cfRule type="cellIs" dxfId="223" priority="347" operator="equal">
      <formula>"NÃO"</formula>
    </cfRule>
    <cfRule type="cellIs" dxfId="222" priority="348" operator="equal">
      <formula>"SIM"</formula>
    </cfRule>
  </conditionalFormatting>
  <conditionalFormatting sqref="BK2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0" operator="equal">
      <formula>"OPORTUNIDADE"</formula>
    </cfRule>
  </conditionalFormatting>
  <conditionalFormatting sqref="Y40:Y46 Y34:Y38">
    <cfRule type="cellIs" dxfId="220" priority="338" operator="equal">
      <formula>"NÃO"</formula>
    </cfRule>
    <cfRule type="cellIs" dxfId="219" priority="339" operator="equal">
      <formula>"SIM"</formula>
    </cfRule>
  </conditionalFormatting>
  <conditionalFormatting sqref="BK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29" operator="equal">
      <formula>"OPORTUNIDADE"</formula>
    </cfRule>
  </conditionalFormatting>
  <conditionalFormatting sqref="Z36:Z37">
    <cfRule type="cellIs" dxfId="217" priority="327" operator="equal">
      <formula>"NÃO"</formula>
    </cfRule>
    <cfRule type="cellIs" dxfId="216" priority="328" operator="equal">
      <formula>"SIM"</formula>
    </cfRule>
  </conditionalFormatting>
  <conditionalFormatting sqref="Z38:Z39">
    <cfRule type="cellIs" dxfId="215" priority="326" operator="equal">
      <formula>"OPORTUNIDADE"</formula>
    </cfRule>
  </conditionalFormatting>
  <conditionalFormatting sqref="Z38:Z39">
    <cfRule type="cellIs" dxfId="214" priority="324" operator="equal">
      <formula>"NÃO"</formula>
    </cfRule>
    <cfRule type="cellIs" dxfId="213" priority="325" operator="equal">
      <formula>"SIM"</formula>
    </cfRule>
  </conditionalFormatting>
  <conditionalFormatting sqref="Z46">
    <cfRule type="cellIs" dxfId="212" priority="323" operator="equal">
      <formula>"OPORTUNIDADE"</formula>
    </cfRule>
  </conditionalFormatting>
  <conditionalFormatting sqref="Z46">
    <cfRule type="cellIs" dxfId="211" priority="321" operator="equal">
      <formula>"NÃO"</formula>
    </cfRule>
    <cfRule type="cellIs" dxfId="210" priority="322" operator="equal">
      <formula>"SIM"</formula>
    </cfRule>
  </conditionalFormatting>
  <conditionalFormatting sqref="BP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1" operator="equal">
      <formula>"OPORTUNIDADE"</formula>
    </cfRule>
  </conditionalFormatting>
  <conditionalFormatting sqref="Y29">
    <cfRule type="cellIs" dxfId="208" priority="309" operator="equal">
      <formula>"NÃO"</formula>
    </cfRule>
    <cfRule type="cellIs" dxfId="207" priority="310" operator="equal">
      <formula>"SIM"</formula>
    </cfRule>
  </conditionalFormatting>
  <conditionalFormatting sqref="Y39">
    <cfRule type="cellIs" dxfId="206" priority="308" operator="equal">
      <formula>"OPORTUNIDADE"</formula>
    </cfRule>
  </conditionalFormatting>
  <conditionalFormatting sqref="Y39">
    <cfRule type="cellIs" dxfId="205" priority="306" operator="equal">
      <formula>"NÃO"</formula>
    </cfRule>
    <cfRule type="cellIs" dxfId="204" priority="307" operator="equal">
      <formula>"SIM"</formula>
    </cfRule>
  </conditionalFormatting>
  <conditionalFormatting sqref="BK3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98" operator="equal">
      <formula>"OPORTUNIDADE"</formula>
    </cfRule>
  </conditionalFormatting>
  <conditionalFormatting sqref="Z49:Z50">
    <cfRule type="cellIs" dxfId="202" priority="296" operator="equal">
      <formula>"NÃO"</formula>
    </cfRule>
    <cfRule type="cellIs" dxfId="201" priority="297" operator="equal">
      <formula>"SIM"</formula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69" operator="equal">
      <formula>"OPORTUNIDADE"</formula>
    </cfRule>
  </conditionalFormatting>
  <conditionalFormatting sqref="Z53">
    <cfRule type="cellIs" dxfId="199" priority="267" operator="equal">
      <formula>"NÃO"</formula>
    </cfRule>
    <cfRule type="cellIs" dxfId="198" priority="268" operator="equal">
      <formula>"SIM"</formula>
    </cfRule>
  </conditionalFormatting>
  <conditionalFormatting sqref="BK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57" operator="equal">
      <formula>"OPORTUNIDADE"</formula>
    </cfRule>
  </conditionalFormatting>
  <conditionalFormatting sqref="Z54:Z55">
    <cfRule type="cellIs" dxfId="196" priority="255" operator="equal">
      <formula>"NÃO"</formula>
    </cfRule>
    <cfRule type="cellIs" dxfId="195" priority="256" operator="equal">
      <formula>"SIM"</formula>
    </cfRule>
  </conditionalFormatting>
  <conditionalFormatting sqref="Z56">
    <cfRule type="cellIs" dxfId="194" priority="251" operator="equal">
      <formula>"OPORTUNIDADE"</formula>
    </cfRule>
  </conditionalFormatting>
  <conditionalFormatting sqref="Z56">
    <cfRule type="cellIs" dxfId="193" priority="249" operator="equal">
      <formula>"NÃO"</formula>
    </cfRule>
    <cfRule type="cellIs" dxfId="192" priority="250" operator="equal">
      <formula>"SIM"</formula>
    </cfRule>
  </conditionalFormatting>
  <conditionalFormatting sqref="Z63:Z65">
    <cfRule type="cellIs" dxfId="191" priority="242" operator="equal">
      <formula>"OPORTUNIDADE"</formula>
    </cfRule>
  </conditionalFormatting>
  <conditionalFormatting sqref="Z63:Z65">
    <cfRule type="cellIs" dxfId="190" priority="240" operator="equal">
      <formula>"NÃO"</formula>
    </cfRule>
    <cfRule type="cellIs" dxfId="189" priority="241" operator="equal">
      <formula>"SIM"</formula>
    </cfRule>
  </conditionalFormatting>
  <conditionalFormatting sqref="BK4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4" operator="equal">
      <formula>"OPORTUNIDADE"</formula>
    </cfRule>
  </conditionalFormatting>
  <conditionalFormatting sqref="Z70:Z71">
    <cfRule type="cellIs" dxfId="187" priority="202" operator="equal">
      <formula>"NÃO"</formula>
    </cfRule>
    <cfRule type="cellIs" dxfId="186" priority="203" operator="equal">
      <formula>"SIM"</formula>
    </cfRule>
  </conditionalFormatting>
  <conditionalFormatting sqref="Z72">
    <cfRule type="cellIs" dxfId="185" priority="195" operator="equal">
      <formula>"OPORTUNIDADE"</formula>
    </cfRule>
  </conditionalFormatting>
  <conditionalFormatting sqref="Z72">
    <cfRule type="cellIs" dxfId="184" priority="193" operator="equal">
      <formula>"NÃO"</formula>
    </cfRule>
    <cfRule type="cellIs" dxfId="183" priority="194" operator="equal">
      <formula>"SIM"</formula>
    </cfRule>
  </conditionalFormatting>
  <conditionalFormatting sqref="BK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4" operator="equal">
      <formula>"OPORTUNIDADE"</formula>
    </cfRule>
  </conditionalFormatting>
  <conditionalFormatting sqref="Z76">
    <cfRule type="cellIs" dxfId="181" priority="182" operator="equal">
      <formula>"NÃO"</formula>
    </cfRule>
    <cfRule type="cellIs" dxfId="180" priority="183" operator="equal">
      <formula>"SIM"</formula>
    </cfRule>
  </conditionalFormatting>
  <conditionalFormatting sqref="BK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75" operator="equal">
      <formula>"OPORTUNIDADE"</formula>
    </cfRule>
  </conditionalFormatting>
  <conditionalFormatting sqref="Z99:Z100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BK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57" operator="equal">
      <formula>"OPORTUNIDADE"</formula>
    </cfRule>
  </conditionalFormatting>
  <conditionalFormatting sqref="Z87">
    <cfRule type="cellIs" dxfId="175" priority="155" operator="equal">
      <formula>"NÃO"</formula>
    </cfRule>
    <cfRule type="cellIs" dxfId="174" priority="156" operator="equal">
      <formula>"SIM"</formula>
    </cfRule>
  </conditionalFormatting>
  <conditionalFormatting sqref="BK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2" operator="equal">
      <formula>"OPORTUNIDADE"</formula>
    </cfRule>
  </conditionalFormatting>
  <conditionalFormatting sqref="Z90">
    <cfRule type="cellIs" dxfId="172" priority="150" operator="equal">
      <formula>"NÃO"</formula>
    </cfRule>
    <cfRule type="cellIs" dxfId="171" priority="151" operator="equal">
      <formula>"SIM"</formula>
    </cfRule>
  </conditionalFormatting>
  <conditionalFormatting sqref="BK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4" operator="equal">
      <formula>"OPORTUNIDADE"</formula>
    </cfRule>
  </conditionalFormatting>
  <conditionalFormatting sqref="Z110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21">
    <cfRule type="cellIs" dxfId="167" priority="121" operator="equal">
      <formula>"OPORTUNIDADE"</formula>
    </cfRule>
  </conditionalFormatting>
  <conditionalFormatting sqref="Z121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BK10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08" operator="equal">
      <formula>"OPORTUNIDADE"</formula>
    </cfRule>
  </conditionalFormatting>
  <conditionalFormatting sqref="Z132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BK1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96" operator="equal">
      <formula>"OPORTUNIDADE"</formula>
    </cfRule>
  </conditionalFormatting>
  <conditionalFormatting sqref="Z15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K13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76" operator="equal">
      <formula>"OPORTUNIDADE"</formula>
    </cfRule>
  </conditionalFormatting>
  <conditionalFormatting sqref="Z17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BJ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4" operator="equal">
      <formula>"OPORTUNIDADE"</formula>
    </cfRule>
  </conditionalFormatting>
  <conditionalFormatting sqref="Z191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K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9 BP193 BP214 BP216:BP1034">
    <cfRule type="iconSet" priority="6208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9 BK214 BK216:BK217 BK219:BK1034">
    <cfRule type="iconSet" priority="62114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50">
      <iconSet showValue="0">
        <cfvo type="percent" val="0"/>
        <cfvo type="num" val="1"/>
        <cfvo type="num" val="1" gte="0"/>
      </iconSet>
    </cfRule>
    <cfRule type="iconSet" priority="62151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5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>
        <f>IF(SP_NORTE!BH211="","*",SP_NORTE!BH211)</f>
        <v>0</v>
      </c>
      <c r="P181" s="151" t="str">
        <f>IF($A$2=1,IF(SP_NORTE!BJ211="","*",SP_NORTE!BJ211),IF(SP_NORTE!BK211="","*",SP_NORTE!BK211))</f>
        <v xml:space="preserve">Não solicitou devido chuva no local 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>
        <f>IF(SP_NORTE!BH212="","*",SP_NORTE!BH212)</f>
        <v>0</v>
      </c>
      <c r="P182" s="151" t="str">
        <f>IF($A$2=1,IF(SP_NORTE!BJ212="","*",SP_NORTE!BJ212),IF(SP_NORTE!BK212="","*",SP_NORTE!BK212))</f>
        <v xml:space="preserve">Não solicitou devido chuva no local 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>
        <f>IF(SP_NORTE!BH213="","*",SP_NORTE!BH213)</f>
        <v>0</v>
      </c>
      <c r="P183" s="151" t="str">
        <f>IF($A$2=1,IF(SP_NORTE!BJ213="","*",SP_NORTE!BJ213),IF(SP_NORTE!BK213="","*",SP_NORTE!BK213))</f>
        <v xml:space="preserve">Não solicitou devido chuva no local 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>
        <f>IF(SP_NORTE!BH218="","*",SP_NORTE!BH218)</f>
        <v>2</v>
      </c>
      <c r="P185" s="151" t="str">
        <f>IF($A$2=1,IF(SP_NORTE!BJ218="","*",SP_NORTE!BJ218),IF(SP_NORTE!BK218="","*",SP_NORTE!BK218))</f>
        <v>MC1 07:39, segue Inspeção R7D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2026-03-13T12:05:10Z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