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167" documentId="120_S{118792C3-22EF-5104-A093-F22BFE3913F3}" xr6:coauthVersionLast="47" xr6:coauthVersionMax="47" xr10:uidLastSave="{D37F7C64-9DEE-4CF6-BBC8-4DAF378AF9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5" i="1" a="1"/>
  <c r="M185" i="1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G210" i="10"/>
  <c r="AM209" i="1"/>
  <c r="G237" i="10"/>
  <c r="AM236" i="1"/>
  <c r="L237" i="10" s="1"/>
  <c r="G128" i="10"/>
  <c r="AM127" i="1"/>
  <c r="G264" i="10"/>
  <c r="AM263" i="1"/>
  <c r="G192" i="10"/>
  <c r="AM191" i="1"/>
  <c r="L192" i="10" s="1"/>
  <c r="G207" i="10"/>
  <c r="AM206" i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9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8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192" i="10" l="1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<sst xmlns="http://schemas.openxmlformats.org/spreadsheetml/2006/main" count="6924" uniqueCount="1452">
  <si>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</si>
  <si>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</si>
  <si>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</si>
  <si>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</si>
  <si>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</si>
  <si>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</si>
  <si>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</si>
  <si>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</si>
  <si>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</si>
  <si>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</si>
  <si>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</si>
  <si>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</si>
  <si>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</si>
  <si>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</si>
  <si>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</si>
  <si>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</si>
  <si>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</si>
  <si>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</si>
  <si>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</si>
  <si>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</si>
  <si>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</si>
  <si>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</si>
  <si>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</si>
  <si>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</si>
  <si>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</si>
  <si>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</si>
  <si>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</si>
  <si>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</si>
  <si>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</si>
  <si>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</si>
  <si>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</si>
  <si>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</si>
  <si>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</si>
  <si>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</si>
  <si>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</si>
  <si>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</si>
  <si>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</si>
  <si>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</si>
  <si>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</si>
  <si>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</si>
  <si>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</si>
  <si>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</si>
  <si>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</si>
  <si>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</si>
  <si>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</si>
  <si>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</si>
  <si>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</si>
  <si>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</si>
  <si>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</si>
  <si>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</si>
  <si>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</si>
  <si>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</si>
  <si>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</si>
  <si>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</si>
  <si>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</si>
  <si>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</si>
  <si>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</si>
  <si>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</si>
  <si>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</si>
  <si>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</si>
  <si>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</si>
  <si>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</si>
  <si>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</si>
  <si>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</si>
  <si>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</si>
  <si>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</si>
  <si>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</si>
  <si>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</si>
  <si>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</si>
  <si>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</si>
  <si>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</si>
  <si>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</si>
  <si>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</si>
  <si>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</si>
  <si>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</si>
  <si>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</si>
  <si>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</si>
  <si>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</si>
  <si>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</si>
  <si>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</si>
  <si>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</si>
  <si>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</si>
  <si>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</si>
  <si>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</si>
  <si>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</si>
  <si>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</si>
  <si>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</si>
  <si>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</si>
  <si>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</si>
  <si>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</si>
  <si>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</si>
  <si>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</si>
  <si>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</si>
  <si>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</si>
  <si>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</si>
  <si>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</si>
  <si>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</si>
  <si>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</si>
  <si>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</si>
  <si>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</si>
  <si>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</si>
  <si>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</si>
  <si>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</si>
  <si>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</si>
  <si>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</si>
  <si>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</si>
  <si>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</si>
  <si>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</si>
  <si>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</si>
  <si>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</si>
  <si>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</si>
  <si>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</si>
  <si>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</si>
  <si>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</si>
  <si>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</si>
  <si>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</si>
  <si>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</si>
  <si>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</si>
  <si>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</si>
  <si>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</si>
  <si>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</si>
  <si>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</si>
  <si>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</si>
  <si>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</si>
  <si>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</si>
  <si>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</si>
  <si>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</si>
  <si>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</si>
  <si>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</si>
  <si>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</si>
  <si>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</si>
  <si>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</si>
  <si>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</si>
  <si>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</si>
  <si>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</si>
  <si>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</si>
  <si>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</si>
  <si>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</si>
  <si>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</si>
  <si>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</si>
  <si>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</si>
  <si>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</si>
  <si>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</si>
  <si>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</si>
  <si>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</si>
  <si>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</si>
  <si>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</si>
  <si>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</si>
  <si>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</si>
  <si>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</si>
  <si>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</si>
  <si>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</si>
  <si>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</si>
  <si>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</si>
  <si>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</si>
  <si>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</si>
  <si>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</si>
  <si>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</si>
  <si>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</si>
  <si>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</si>
  <si>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</si>
  <si>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</si>
  <si>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</si>
  <si>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</si>
  <si>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</si>
  <si>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</si>
  <si>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</si>
  <si>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</si>
  <si>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</si>
  <si>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</si>
  <si>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</si>
  <si>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</si>
  <si>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</si>
  <si>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</si>
  <si>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</si>
  <si>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</si>
  <si>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</si>
  <si>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</si>
  <si>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</si>
  <si>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</si>
  <si>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</si>
  <si>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</si>
  <si>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</si>
  <si>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</si>
  <si>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</si>
  <si>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</si>
  <si>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</si>
  <si>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</si>
  <si>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</si>
  <si>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</si>
  <si>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</si>
  <si>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</si>
  <si>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</si>
  <si>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</si>
  <si>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</si>
  <si>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</si>
  <si>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</si>
  <si>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</si>
  <si>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</si>
  <si>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</si>
  <si>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</si>
  <si>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</si>
  <si>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</si>
  <si>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</si>
  <si>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</si>
  <si>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</si>
  <si>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</si>
  <si>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</si>
  <si>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</si>
  <si>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</si>
  <si>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</si>
  <si>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</si>
  <si>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</si>
  <si>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</si>
  <si>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</si>
  <si>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</si>
  <si>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</si>
  <si>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</si>
  <si>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</si>
  <si>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</si>
  <si>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</si>
  <si>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</si>
  <si>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</si>
  <si>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</si>
  <si>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</si>
  <si>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</si>
  <si>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</si>
  <si>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</si>
  <si>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</si>
  <si>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</si>
  <si>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</si>
  <si>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</si>
  <si>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</si>
  <si>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</si>
  <si>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</si>
  <si>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</si>
  <si>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</si>
  <si>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</si>
  <si>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</si>
  <si>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</si>
  <si>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</si>
  <si>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</si>
  <si>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</si>
  <si>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</si>
  <si>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</si>
  <si>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</si>
  <si>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</si>
  <si>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</si>
  <si>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</si>
  <si>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</si>
  <si>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</si>
  <si>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</si>
  <si>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</si>
  <si>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</si>
  <si>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</si>
  <si>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</si>
  <si>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</si>
  <si>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</si>
  <si>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</si>
  <si>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</si>
  <si>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</si>
  <si>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</si>
  <si>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</si>
  <si>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</si>
  <si>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</si>
  <si>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</si>
  <si>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</si>
  <si>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</si>
  <si>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</si>
  <si>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</si>
  <si>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</si>
  <si>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</si>
  <si>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</si>
  <si>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</si>
  <si>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</si>
  <si>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</si>
  <si>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</si>
  <si>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</si>
  <si>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</si>
  <si>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</si>
  <si>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</si>
  <si>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</si>
  <si>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</si>
  <si>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</si>
  <si>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</si>
  <si>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</si>
  <si>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</si>
  <si>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</si>
  <si>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</si>
  <si>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</si>
  <si>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</si>
  <si>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</si>
  <si>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</si>
  <si>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</si>
  <si>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</si>
  <si>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</si>
  <si>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</si>
  <si>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</si>
  <si>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</si>
  <si>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</si>
  <si>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</si>
  <si>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</si>
  <si>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</si>
  <si>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</si>
  <si>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</si>
  <si>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</si>
  <si>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</si>
  <si>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</si>
  <si>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</si>
  <si>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</si>
  <si>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</si>
  <si>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</si>
  <si>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</si>
  <si>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</si>
  <si>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</si>
  <si>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</si>
  <si>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</si>
  <si>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</si>
  <si>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</si>
  <si>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</si>
  <si>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</si>
  <si>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</si>
  <si>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</si>
  <si>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</si>
  <si>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</si>
  <si>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</si>
  <si>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</si>
  <si>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</si>
  <si>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</si>
  <si>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</si>
  <si>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</si>
  <si>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</si>
  <si>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</si>
  <si>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</si>
  <si>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</si>
  <si>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</si>
  <si>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</si>
  <si>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</si>
  <si>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</si>
  <si>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</si>
  <si>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</si>
  <si>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</si>
  <si>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</si>
  <si>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</si>
  <si>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</si>
  <si>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</si>
  <si>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</si>
  <si>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</si>
  <si>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</si>
  <si>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</si>
  <si>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</si>
  <si>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</si>
  <si>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</si>
  <si>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</si>
  <si>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</si>
  <si>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</si>
  <si>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</si>
  <si>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</si>
  <si>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</si>
  <si>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</si>
  <si>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</si>
  <si>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</si>
  <si>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</si>
  <si>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</si>
  <si>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</si>
  <si>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</si>
  <si>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</si>
  <si>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</si>
  <si>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</si>
  <si>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</si>
  <si>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</si>
  <si>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</si>
  <si>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</si>
  <si>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</si>
  <si>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</si>
  <si>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</si>
  <si>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</si>
  <si>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</si>
  <si>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</si>
  <si>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</si>
  <si>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</si>
  <si>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</si>
  <si>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</si>
  <si>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</si>
  <si>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</si>
  <si>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</si>
  <si>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</si>
  <si>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</si>
  <si>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</si>
  <si>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</si>
  <si>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</si>
  <si>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</si>
  <si>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</si>
  <si>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</si>
  <si>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</si>
  <si>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</si>
  <si>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</si>
  <si>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</si>
  <si>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</si>
  <si>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</si>
  <si>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</si>
  <si>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</si>
  <si>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</si>
  <si>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</si>
  <si>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</si>
  <si>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</si>
  <si>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</si>
  <si>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</si>
  <si>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</si>
  <si>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</si>
  <si>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</si>
  <si>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</si>
  <si>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</si>
  <si>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</si>
  <si>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</si>
  <si>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</si>
  <si>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</si>
  <si>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</si>
  <si>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</si>
  <si>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</si>
  <si>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</si>
  <si>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</si>
  <si>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</si>
  <si>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</si>
  <si>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</si>
  <si>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</si>
  <si>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</si>
  <si>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</si>
  <si>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</si>
  <si>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</si>
  <si>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</si>
  <si>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</si>
  <si>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</si>
  <si>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</si>
  <si>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</si>
  <si>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</si>
  <si>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</si>
  <si>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</si>
  <si>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</si>
  <si>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</si>
  <si>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</si>
  <si>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</si>
  <si>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</si>
  <si>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</si>
  <si>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</si>
  <si>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</si>
  <si>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</si>
  <si>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</si>
  <si>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</si>
  <si>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</si>
  <si>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</si>
  <si>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</si>
  <si>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</si>
  <si>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</si>
  <si>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</si>
  <si>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</si>
  <si>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</si>
  <si>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</si>
  <si>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</si>
  <si>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</si>
  <si>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</si>
  <si>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</si>
  <si>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</si>
  <si>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</si>
  <si>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</si>
  <si>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</si>
  <si>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</si>
  <si>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</si>
  <si>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</si>
  <si>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</si>
  <si>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</si>
  <si>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</si>
  <si>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</si>
  <si>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</si>
  <si>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</si>
  <si>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</si>
  <si>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</si>
  <si>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</si>
  <si>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</si>
  <si>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</si>
  <si>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</si>
  <si>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</si>
  <si>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</si>
  <si>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</si>
  <si>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</si>
  <si>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</si>
  <si>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</si>
  <si>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</si>
  <si>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</si>
  <si>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</si>
  <si>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</si>
  <si>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</si>
  <si>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</si>
  <si>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</si>
  <si>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</si>
  <si>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</si>
  <si>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</si>
  <si>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</si>
  <si>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</si>
  <si>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</si>
  <si>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</si>
  <si>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</si>
  <si>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</si>
  <si>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</si>
  <si>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</si>
  <si>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</si>
  <si>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</si>
  <si>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</si>
  <si>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</si>
  <si>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</si>
  <si>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</si>
  <si>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</si>
  <si>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</si>
  <si>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</si>
  <si>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</si>
  <si>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</si>
  <si>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</si>
  <si>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</si>
  <si>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</si>
  <si>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</si>
  <si>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</si>
  <si>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</si>
  <si>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</si>
  <si>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</si>
  <si>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</si>
  <si>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</si>
  <si>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</si>
  <si>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</si>
  <si>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</si>
  <si>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</si>
  <si>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</si>
  <si>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</si>
  <si>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</si>
  <si>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</si>
  <si>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</si>
  <si>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</si>
  <si>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</si>
  <si>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</si>
  <si>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</si>
  <si>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</si>
  <si>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</si>
  <si>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</si>
  <si>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</si>
  <si>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</si>
  <si>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</si>
  <si>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</si>
  <si>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</si>
  <si>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</si>
  <si>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</si>
  <si>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</si>
  <si>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</si>
  <si>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</si>
  <si>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</si>
  <si>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</si>
  <si>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</si>
  <si>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</si>
  <si>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</si>
  <si>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</si>
  <si>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</si>
  <si>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</si>
  <si>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</si>
  <si>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</si>
  <si>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</si>
  <si>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</si>
  <si>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</si>
  <si>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</si>
  <si>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</si>
  <si>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</si>
  <si>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</si>
  <si>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</si>
  <si>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</si>
  <si>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</si>
  <si>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</si>
  <si>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</si>
  <si>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</si>
  <si>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</si>
  <si>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</si>
  <si>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</si>
  <si>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</si>
  <si>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</si>
  <si>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</si>
  <si>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</si>
  <si>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</si>
  <si>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</si>
  <si>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</si>
  <si>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</si>
  <si>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</si>
  <si>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</si>
  <si>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</si>
  <si>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</si>
  <si>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</si>
  <si>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</si>
  <si>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</si>
  <si>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</si>
  <si>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</si>
  <si>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</si>
  <si>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</si>
  <si>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</si>
  <si>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</si>
  <si>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</si>
  <si>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</si>
  <si>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</si>
  <si>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</si>
  <si>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</si>
  <si>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</si>
  <si>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</si>
  <si>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</si>
  <si>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</si>
  <si>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</si>
  <si>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</si>
  <si>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</si>
  <si>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</si>
  <si>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</si>
  <si>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</si>
  <si>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</si>
  <si>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</si>
  <si>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</si>
  <si>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</si>
  <si>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</si>
  <si>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</si>
  <si>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</si>
  <si>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</si>
  <si>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</si>
  <si>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</si>
  <si>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</si>
  <si>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</si>
  <si>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</si>
  <si>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</si>
  <si>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</si>
  <si>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</si>
  <si>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</si>
  <si>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</si>
  <si>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</si>
  <si>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</si>
  <si>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</si>
  <si>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</si>
  <si>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</si>
  <si>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</si>
  <si>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</si>
  <si>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</si>
  <si>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</si>
  <si>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</si>
  <si>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</si>
  <si>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</si>
  <si>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</si>
  <si>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</si>
  <si>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</si>
  <si>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</si>
  <si>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</si>
  <si>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</si>
  <si>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</si>
  <si>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</si>
  <si>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</si>
  <si>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</si>
  <si>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</si>
  <si>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</si>
  <si>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</si>
  <si>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</si>
  <si>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</si>
  <si>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</si>
  <si>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</si>
  <si>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</si>
  <si>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</si>
  <si>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</si>
  <si>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</si>
  <si>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</si>
  <si>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</si>
  <si>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</si>
  <si>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</si>
  <si>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</si>
  <si>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</si>
  <si>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</si>
  <si>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</si>
  <si>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</si>
  <si>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</si>
  <si>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</si>
  <si>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</si>
  <si>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</si>
  <si>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</si>
  <si>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</si>
  <si>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</si>
  <si>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</si>
  <si>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</si>
  <si>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</si>
  <si>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</si>
  <si>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</si>
  <si>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</si>
  <si>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</si>
  <si>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</si>
  <si>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</si>
  <si>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</si>
  <si>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</si>
  <si>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</si>
  <si>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</si>
  <si>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</si>
  <si>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</si>
  <si>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</si>
  <si>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</si>
  <si>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</si>
  <si>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</si>
  <si>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</si>
  <si>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</si>
  <si>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</si>
  <si>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</si>
  <si>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</si>
  <si>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</si>
  <si>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</si>
  <si>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</si>
  <si>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</si>
  <si>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</si>
  <si>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</si>
  <si>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</si>
  <si>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</si>
  <si>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</si>
  <si>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</si>
  <si>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</si>
  <si>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</si>
  <si>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</si>
  <si>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</si>
  <si>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</si>
  <si>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</si>
  <si>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</si>
  <si>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</si>
  <si>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</si>
  <si>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</si>
  <si>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</si>
  <si>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</si>
  <si>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</si>
  <si>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</si>
  <si>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</si>
  <si>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</si>
  <si>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</si>
  <si>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</si>
  <si>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</si>
  <si>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</si>
  <si>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</si>
  <si>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</si>
  <si>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</si>
  <si>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</si>
  <si>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</si>
  <si>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</si>
  <si>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</si>
  <si>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</si>
  <si>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</si>
  <si>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</si>
  <si>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</si>
  <si>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</si>
  <si>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</si>
  <si>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</si>
  <si>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</si>
  <si>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</si>
  <si>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</si>
  <si>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</si>
  <si>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</si>
  <si>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</si>
  <si>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</si>
  <si>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</si>
  <si>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</si>
  <si>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</si>
  <si>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</si>
  <si>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</si>
  <si>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</si>
  <si>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</si>
  <si>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</si>
  <si>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</si>
  <si>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</si>
  <si>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</si>
  <si>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</si>
  <si>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</si>
  <si>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</si>
  <si>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</si>
  <si>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</si>
  <si>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</si>
  <si>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</si>
  <si>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</si>
  <si>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</si>
  <si>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</si>
  <si>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</si>
  <si>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</si>
  <si>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</si>
  <si>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</si>
  <si>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</si>
  <si>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</si>
  <si>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</si>
  <si>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</si>
  <si>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</si>
  <si>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</si>
  <si>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</si>
  <si>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</si>
  <si>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</si>
  <si>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</si>
  <si>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</si>
  <si>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</si>
  <si>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</si>
  <si>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</si>
  <si>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</si>
  <si>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</si>
  <si>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</si>
  <si>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</si>
  <si>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</si>
  <si>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</si>
  <si>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</si>
  <si>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</si>
  <si>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</si>
  <si>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</si>
  <si>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</si>
  <si>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</si>
  <si>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</si>
  <si>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</si>
  <si>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</si>
  <si>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</si>
  <si>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</si>
  <si>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</si>
  <si>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</si>
  <si>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</si>
  <si>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</si>
  <si>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</si>
  <si>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</si>
  <si>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</si>
  <si>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</si>
  <si>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</si>
  <si>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</si>
  <si>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</si>
  <si>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</si>
  <si>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</si>
  <si>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</si>
  <si>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</si>
  <si>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</si>
  <si>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</si>
  <si>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</si>
  <si>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</si>
  <si>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</si>
  <si>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</si>
  <si>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</si>
  <si>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</si>
  <si>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</si>
  <si>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</si>
  <si>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</si>
  <si>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</si>
  <si>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</si>
  <si>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</si>
  <si>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</si>
  <si>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</si>
  <si>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</si>
  <si>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</si>
  <si>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</si>
  <si>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</si>
  <si>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</si>
  <si>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</si>
  <si>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</si>
  <si>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</si>
  <si>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</si>
  <si>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</si>
  <si>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</si>
  <si>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</si>
  <si>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</si>
  <si>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</si>
  <si>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</si>
  <si>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</si>
  <si>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</si>
  <si>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</si>
  <si>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</si>
  <si>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</si>
  <si>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</si>
  <si>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</si>
  <si>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</si>
  <si>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</si>
  <si>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</si>
  <si>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</si>
  <si>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</si>
  <si>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</si>
  <si>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</si>
  <si>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</si>
  <si>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</si>
  <si>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</si>
  <si>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</si>
  <si>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</si>
  <si>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</si>
  <si>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</si>
  <si>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</si>
  <si>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</si>
  <si>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</si>
  <si>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</si>
  <si>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</si>
  <si>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</si>
  <si>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</si>
  <si>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</si>
  <si>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</si>
  <si>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</si>
  <si>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</si>
  <si>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</si>
  <si>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</si>
  <si>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</si>
  <si>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</si>
  <si>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</si>
  <si>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</si>
  <si>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</si>
  <si>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</si>
  <si>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</si>
  <si>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</si>
  <si>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</si>
  <si>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</si>
  <si>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</si>
  <si>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</si>
  <si>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</si>
  <si>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</si>
  <si>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</si>
  <si>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</si>
  <si>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</si>
  <si>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</si>
  <si>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</si>
  <si>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</si>
  <si>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</si>
  <si>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</si>
  <si>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</si>
  <si>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</si>
  <si>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</si>
  <si>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</si>
  <si>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</si>
  <si>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</si>
  <si>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</si>
  <si>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</si>
  <si>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</si>
  <si>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</si>
  <si>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</si>
  <si>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</si>
  <si>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</si>
  <si>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</si>
  <si>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</si>
  <si>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</si>
  <si>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</si>
  <si>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</si>
  <si>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</si>
  <si>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</si>
  <si>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</si>
  <si>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</si>
  <si>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</si>
  <si>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</si>
  <si>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</si>
  <si>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</si>
  <si>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</si>
  <si>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</si>
  <si>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</si>
  <si>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</si>
  <si>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</si>
  <si>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</si>
  <si>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</si>
  <si>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</si>
  <si>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</si>
  <si>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</si>
  <si>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</si>
  <si>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</si>
  <si>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</si>
  <si>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</si>
  <si>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</si>
  <si>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</si>
  <si>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</si>
  <si>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</si>
  <si>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</si>
  <si>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</si>
  <si>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</si>
  <si>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</si>
  <si>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</si>
  <si>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</si>
  <si>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</si>
  <si>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</si>
  <si>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</si>
  <si>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</si>
  <si>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</si>
  <si>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</si>
  <si>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</si>
  <si>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</si>
  <si>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</si>
  <si>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</si>
  <si>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</si>
  <si>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</si>
  <si>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</si>
  <si>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</si>
  <si>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</si>
  <si>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</si>
  <si>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</si>
  <si>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</si>
  <si>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</si>
  <si>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</si>
  <si>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</si>
  <si>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</si>
  <si>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</si>
  <si>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</si>
  <si>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</si>
  <si>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</si>
  <si>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</si>
  <si>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</si>
  <si>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</si>
  <si>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</si>
  <si>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</si>
  <si>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</si>
  <si>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</si>
  <si>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</si>
  <si>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</si>
  <si>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</si>
  <si>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</si>
  <si>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</si>
  <si>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</si>
  <si>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</si>
  <si>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</si>
  <si>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</si>
  <si>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</si>
  <si>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</si>
  <si>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</si>
  <si>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</si>
  <si>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</si>
  <si>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</si>
  <si>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</si>
  <si>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</si>
  <si>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</si>
  <si>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</si>
  <si>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</si>
  <si>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</si>
  <si>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</si>
  <si>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</si>
  <si>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</si>
  <si>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</si>
  <si>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</si>
  <si>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</si>
  <si>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</si>
  <si>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</si>
  <si>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</si>
  <si>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</si>
  <si>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</si>
  <si>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</si>
  <si>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</si>
  <si>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</si>
  <si>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</si>
  <si>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</si>
  <si>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</si>
  <si>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</si>
  <si>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</si>
  <si>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</si>
  <si>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</si>
  <si>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</si>
  <si>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</si>
  <si>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</si>
  <si>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</si>
  <si>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</si>
  <si>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</si>
  <si>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</si>
  <si>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</si>
  <si>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</si>
  <si>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</si>
  <si>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</si>
  <si>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</si>
  <si>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</si>
  <si>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</si>
  <si>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</si>
  <si>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</si>
  <si>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</si>
  <si>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</si>
  <si>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</si>
  <si>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</si>
  <si>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</si>
  <si>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</si>
  <si>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</si>
  <si>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</si>
  <si>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</si>
  <si>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</si>
  <si>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</si>
  <si>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</si>
  <si>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</si>
  <si>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</si>
  <si>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</si>
  <si>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</si>
  <si>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</si>
  <si>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</si>
  <si>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</si>
  <si>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</si>
  <si>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</si>
  <si>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</si>
  <si>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</si>
  <si>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</si>
  <si>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</si>
  <si>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</si>
  <si>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</si>
  <si>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</si>
  <si>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</si>
  <si>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</si>
  <si>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</si>
  <si>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</si>
  <si>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</si>
  <si>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</si>
  <si>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</si>
  <si>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</si>
  <si>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</si>
  <si>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</si>
  <si>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</si>
  <si>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</si>
  <si>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</si>
  <si>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</si>
  <si>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</si>
  <si>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</si>
  <si>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</si>
  <si>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</si>
  <si>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</si>
  <si>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</si>
  <si>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</si>
  <si>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</si>
  <si>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</si>
  <si>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</si>
  <si>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</si>
  <si>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</si>
  <si>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</si>
  <si>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</si>
  <si>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</si>
  <si>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</si>
  <si>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</si>
  <si>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</si>
  <si>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</si>
  <si>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</si>
  <si>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</si>
  <si>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</si>
  <si>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</si>
  <si>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</si>
  <si>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</si>
  <si>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</si>
  <si>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</si>
  <si>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</si>
  <si>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</si>
  <si>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</si>
  <si>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</si>
  <si>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</si>
  <si>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</si>
  <si>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</si>
  <si>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</si>
  <si>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</si>
  <si>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</si>
  <si>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</si>
  <si>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</si>
  <si>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</si>
  <si>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</si>
  <si>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</si>
  <si>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</si>
  <si>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</si>
  <si>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</si>
  <si>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</si>
  <si>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</si>
  <si>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</si>
  <si>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</si>
  <si>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</si>
  <si>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</si>
  <si>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</si>
  <si>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</si>
  <si>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</si>
  <si>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</si>
  <si>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</si>
  <si>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</si>
  <si>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</si>
  <si>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</si>
  <si>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</si>
  <si>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</si>
  <si>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</si>
  <si>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</si>
  <si>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</si>
  <si>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</si>
  <si>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</si>
  <si>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</si>
  <si>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</si>
  <si>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</si>
  <si>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</si>
  <si>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</si>
  <si>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</si>
  <si>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</si>
  <si>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</si>
  <si>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</si>
  <si>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</si>
  <si>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</si>
  <si>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</si>
  <si>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</si>
  <si>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</si>
  <si>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</si>
  <si>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</si>
  <si>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</si>
  <si>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</si>
  <si>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</si>
  <si>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</si>
  <si>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</si>
  <si>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</si>
  <si>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</si>
  <si>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</si>
  <si>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</si>
  <si>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</si>
  <si>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</si>
  <si>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</si>
  <si>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</si>
  <si>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</si>
  <si>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</si>
  <si>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</si>
  <si>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</si>
  <si>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</si>
  <si>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</si>
  <si>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</si>
  <si>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</si>
  <si>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</si>
  <si>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</si>
  <si>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</si>
  <si>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</si>
  <si>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</si>
  <si>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</si>
  <si>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</si>
  <si>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</si>
  <si>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</si>
  <si>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</si>
  <si>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</si>
  <si>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</si>
  <si>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</si>
  <si>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</si>
  <si>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</si>
  <si>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</si>
  <si>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</si>
  <si>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</si>
  <si>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</si>
  <si>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</si>
  <si>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</si>
  <si>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</si>
  <si>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</si>
  <si>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</si>
  <si>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</si>
  <si>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</si>
  <si>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</si>
  <si>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</si>
  <si>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</si>
  <si>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</si>
  <si>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</si>
  <si>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</si>
  <si>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</si>
  <si>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</si>
  <si>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</si>
  <si>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</si>
  <si>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</si>
  <si>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</si>
  <si>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</si>
  <si>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</si>
  <si>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</si>
  <si>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</si>
  <si>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</si>
  <si>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</si>
  <si>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</si>
  <si>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</si>
  <si>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</si>
  <si>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</si>
  <si>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</si>
  <si>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</si>
  <si>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</si>
  <si>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</si>
  <si>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</si>
  <si>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</si>
  <si>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</si>
  <si>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</si>
  <si>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</si>
  <si>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</si>
  <si>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</si>
  <si>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</si>
  <si>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</si>
  <si>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</si>
  <si>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</si>
  <si>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</si>
  <si>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</si>
  <si>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</si>
  <si>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</si>
  <si>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</si>
  <si>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</si>
  <si>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</si>
  <si>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</si>
  <si>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</si>
  <si>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</si>
  <si>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</si>
  <si>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</si>
  <si>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</si>
  <si>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</si>
  <si>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</si>
  <si>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</si>
  <si>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</si>
  <si>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</si>
  <si>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</si>
  <si>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</si>
  <si>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</si>
  <si>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</si>
  <si>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</si>
  <si>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</si>
  <si>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</si>
  <si>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</si>
  <si>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</si>
  <si>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</si>
  <si>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</si>
  <si>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</si>
  <si>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</si>
  <si>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</si>
  <si>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</si>
  <si>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</si>
  <si>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</si>
  <si>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</si>
  <si>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</si>
  <si>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</si>
  <si>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</si>
  <si>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</si>
  <si>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</si>
  <si>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</si>
  <si>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</si>
  <si>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</si>
  <si>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</si>
  <si>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</si>
  <si>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</si>
  <si>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</si>
  <si>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</si>
  <si>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</si>
  <si>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</si>
  <si>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</si>
  <si>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</si>
  <si>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</si>
  <si>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</si>
  <si>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</si>
  <si>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</si>
  <si>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</si>
  <si>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</si>
  <si>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</si>
  <si>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</si>
  <si>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</si>
  <si>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</si>
  <si>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</si>
  <si>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</si>
  <si>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</si>
  <si>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</si>
  <si>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</si>
  <si>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</si>
  <si>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</si>
  <si>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</si>
  <si>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</si>
  <si>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</si>
  <si>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</si>
  <si>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</si>
  <si>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</si>
  <si>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</si>
  <si>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</si>
  <si>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</si>
  <si>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</si>
  <si>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</si>
  <si>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</si>
  <si>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</si>
  <si>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</si>
  <si>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</si>
  <si>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</si>
  <si>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</si>
  <si>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</si>
  <si>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</si>
  <si>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</si>
  <si>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</si>
  <si>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</si>
  <si>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</si>
  <si>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</si>
  <si>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</si>
  <si>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</si>
  <si>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</si>
  <si>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</si>
  <si>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</si>
  <si>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</si>
  <si>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</si>
  <si>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</si>
  <si>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</si>
  <si>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</si>
  <si>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</si>
  <si>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</si>
  <si>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</si>
  <si>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</si>
  <si>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</si>
  <si>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</si>
  <si>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</si>
  <si>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</si>
  <si>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</si>
  <si>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</si>
  <si>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</si>
  <si>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</si>
  <si>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</si>
  <si>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</si>
  <si>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</si>
  <si>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</si>
  <si>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</si>
  <si>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</si>
  <si>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</si>
  <si>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</si>
  <si>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</si>
  <si>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</si>
  <si>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</si>
  <si>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</si>
  <si>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</si>
  <si>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</si>
  <si>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</si>
  <si>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</si>
  <si>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</si>
  <si>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</si>
  <si>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</si>
  <si>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</si>
  <si>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</si>
  <si>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</si>
  <si>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</t>
  </si>
  <si>
    <t>ZGI-ZRU</t>
  </si>
  <si>
    <t>ZGIZRU</t>
  </si>
  <si>
    <t>Macro 1 09:00/Alterado a programação devido anomalia no trecho</t>
  </si>
  <si>
    <t xml:space="preserve">Julio Cesar </t>
  </si>
  <si>
    <t>Alívio de tensão</t>
  </si>
  <si>
    <t>Turma pronta 09:20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</si>
  <si>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</si>
  <si>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</si>
  <si>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</si>
  <si>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</si>
  <si>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</si>
  <si>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</si>
  <si>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</si>
  <si>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>Locomotiva 7695 baixo nível de óleo</t>
  </si>
  <si>
    <t xml:space="preserve">Wemerson </t>
  </si>
  <si>
    <t xml:space="preserve">ZTI2 </t>
  </si>
  <si>
    <t>Anotnio</t>
  </si>
  <si>
    <t>Turma pronta 08:50/Informou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</si>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</sst>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J1" activePane="topRight" state="frozen"/>
      <selection pane="topRight" activeCell="BK171" sqref="BK17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1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57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1407</v>
      </c>
      <c r="BL171" s="17"/>
      <c r="BM171" s="144"/>
      <c r="BN171" s="144"/>
      <c r="BO171" s="144"/>
      <c r="BP171" s="20"/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/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1413</v>
      </c>
      <c r="W177" s="117" t="s">
        <v>1414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1415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1415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1416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57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1</v>
      </c>
      <c r="BI179" s="18"/>
      <c r="BJ179" s="18" t="s">
        <v>1139</v>
      </c>
      <c r="BK179" s="19"/>
      <c r="BL179" s="17"/>
      <c r="BM179" s="144"/>
      <c r="BN179" s="144"/>
      <c r="BO179" s="144"/>
      <c r="BP179" s="20"/>
      <c r="BQ179" s="13" t="str">
        <f t="shared" si="58"/>
        <v>Produção e Intervalo</v>
      </c>
      <c r="BR179" s="21">
        <f t="shared" si="59"/>
        <v>0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1418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1419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1420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1421</v>
      </c>
      <c r="N182" s="141" t="s">
        <v>1422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1423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57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1424</v>
      </c>
      <c r="BK182" s="19"/>
      <c r="BL182" s="17"/>
      <c r="BM182" s="144"/>
      <c r="BN182" s="144"/>
      <c r="BO182" s="144"/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1425</v>
      </c>
      <c r="N183" s="141" t="s">
        <v>1426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1427</v>
      </c>
      <c r="W183" s="117" t="s">
        <v>1428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1429</v>
      </c>
      <c r="BK183" s="18" t="s">
        <v>1429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1430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1431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1431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58"/>
        <v>Aderente</v>
      </c>
      <c r="BR185" s="21" t="str">
        <f t="shared" si="59"/>
        <v>*</v>
      </c>
      <c r="BS185" s="21" t="str">
        <f t="shared" si="60"/>
        <v>*</v>
      </c>
      <c r="BT185" s="8" t="str">
        <f t="shared" si="43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302"/>
      <c r="F836" s="303"/>
      <c r="G836" s="177" t="str">
        <f>IF(D836="","*",VLOOKUP(F836,BS_ATIVIDADE[],3,FALSE))</f>
        <v>*</v>
      </c>
      <c r="H836" s="200"/>
      <c r="I836" s="158"/>
      <c r="J836" s="304"/>
      <c r="K836" s="304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305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305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306" t="str">
        <f>IF(BS_CONTROLE[[#This Row],[SUB]]=0, "-", BS_CONTROLE[[#This Row],[SUB]])</f>
        <v>-</v>
      </c>
      <c r="AP836" s="117">
        <f>BS_CONTROLE[[#This Row],[KM - Inicio]]</f>
        <v>0</v>
      </c>
      <c r="AQ836" s="306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307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307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1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7" operator="equal">
      <formula>"NÃO"</formula>
    </cfRule>
    <cfRule type="cellIs" dxfId="235" priority="468" operator="equal">
      <formula>"SIM"</formula>
    </cfRule>
  </conditionalFormatting>
  <conditionalFormatting sqref="AZ357:AZ815 AZ6:AZ355">
    <cfRule type="expression" dxfId="234" priority="42923">
      <formula>#REF!=1</formula>
    </cfRule>
  </conditionalFormatting>
  <conditionalFormatting sqref="BF65 V65 U6:U64 U66:U817 BE6:BE836 AY6:AY836">
    <cfRule type="cellIs" dxfId="233" priority="42907" operator="equal">
      <formula>"ERRO"</formula>
    </cfRule>
  </conditionalFormatting>
  <conditionalFormatting sqref="BQ192:BQ819 BQ6:BQ190">
    <cfRule type="cellIs" dxfId="232" priority="42902" operator="equal">
      <formula>"Produção e Intervalo"</formula>
    </cfRule>
    <cfRule type="cellIs" dxfId="231" priority="42903" operator="equal">
      <formula>"Aderente"</formula>
    </cfRule>
    <cfRule type="cellIs" dxfId="230" priority="42904" operator="equal">
      <formula>"Intervalo"</formula>
    </cfRule>
    <cfRule type="cellIs" dxfId="229" priority="42905" operator="equal">
      <formula>"Produção"</formula>
    </cfRule>
    <cfRule type="cellIs" dxfId="228" priority="42906" operator="equal">
      <formula>"ERRO"</formula>
    </cfRule>
  </conditionalFormatting>
  <conditionalFormatting sqref="BR6:BS836">
    <cfRule type="cellIs" dxfId="227" priority="42884" operator="equal">
      <formula>"*"</formula>
    </cfRule>
    <cfRule type="cellIs" dxfId="226" priority="42885" operator="greaterThanOrEqual">
      <formula>1</formula>
    </cfRule>
    <cfRule type="cellIs" dxfId="225" priority="42886" operator="lessThan">
      <formula>1</formula>
    </cfRule>
  </conditionalFormatting>
  <conditionalFormatting sqref="BH818 BH441:BH815 BH6:BH27 BH28:BI34 BH35:BH84 BH85:BI88 BH89:BH438">
    <cfRule type="iconSet" priority="44707">
      <iconSet showValue="0">
        <cfvo type="percent" val="0"/>
        <cfvo type="num" val="1"/>
        <cfvo type="num" val="1" gte="0"/>
      </iconSet>
    </cfRule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:BK836 BK178:BK182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4">
      <formula>#REF!=1</formula>
    </cfRule>
  </conditionalFormatting>
  <conditionalFormatting sqref="BP1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3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8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4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5" operator="equal">
      <formula>"OPORTUNIDADE"</formula>
    </cfRule>
  </conditionalFormatting>
  <conditionalFormatting sqref="Z222">
    <cfRule type="cellIs" dxfId="222" priority="303" operator="equal">
      <formula>"NÃO"</formula>
    </cfRule>
    <cfRule type="cellIs" dxfId="221" priority="304" operator="equal">
      <formula>"SIM"</formula>
    </cfRule>
  </conditionalFormatting>
  <conditionalFormatting sqref="Z224">
    <cfRule type="cellIs" dxfId="220" priority="302" operator="equal">
      <formula>"OPORTUNIDADE"</formula>
    </cfRule>
  </conditionalFormatting>
  <conditionalFormatting sqref="Z224">
    <cfRule type="cellIs" dxfId="219" priority="300" operator="equal">
      <formula>"NÃO"</formula>
    </cfRule>
    <cfRule type="cellIs" dxfId="218" priority="301" operator="equal">
      <formula>"SIM"</formula>
    </cfRule>
  </conditionalFormatting>
  <conditionalFormatting sqref="BP2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5" operator="equal">
      <formula>"OPORTUNIDADE"</formula>
    </cfRule>
  </conditionalFormatting>
  <conditionalFormatting sqref="Y222">
    <cfRule type="cellIs" dxfId="216" priority="293" operator="equal">
      <formula>"NÃO"</formula>
    </cfRule>
    <cfRule type="cellIs" dxfId="215" priority="294" operator="equal">
      <formula>"SIM"</formula>
    </cfRule>
  </conditionalFormatting>
  <conditionalFormatting sqref="Y224">
    <cfRule type="cellIs" dxfId="214" priority="292" operator="equal">
      <formula>"OPORTUNIDADE"</formula>
    </cfRule>
  </conditionalFormatting>
  <conditionalFormatting sqref="Y224">
    <cfRule type="cellIs" dxfId="213" priority="290" operator="equal">
      <formula>"NÃO"</formula>
    </cfRule>
    <cfRule type="cellIs" dxfId="212" priority="291" operator="equal">
      <formula>"SIM"</formula>
    </cfRule>
  </conditionalFormatting>
  <conditionalFormatting sqref="BP21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1" operator="equal">
      <formula>"OPORTUNIDADE"</formula>
    </cfRule>
  </conditionalFormatting>
  <conditionalFormatting sqref="Z241">
    <cfRule type="cellIs" dxfId="210" priority="239" operator="equal">
      <formula>"NÃO"</formula>
    </cfRule>
    <cfRule type="cellIs" dxfId="209" priority="240" operator="equal">
      <formula>"SIM"</formula>
    </cfRule>
  </conditionalFormatting>
  <conditionalFormatting sqref="Y241:Y245">
    <cfRule type="cellIs" dxfId="208" priority="238" operator="equal">
      <formula>"OPORTUNIDADE"</formula>
    </cfRule>
  </conditionalFormatting>
  <conditionalFormatting sqref="Y241:Y245">
    <cfRule type="cellIs" dxfId="207" priority="236" operator="equal">
      <formula>"NÃO"</formula>
    </cfRule>
    <cfRule type="cellIs" dxfId="206" priority="237" operator="equal">
      <formula>"SIM"</formula>
    </cfRule>
  </conditionalFormatting>
  <conditionalFormatting sqref="Y239">
    <cfRule type="cellIs" dxfId="205" priority="235" operator="equal">
      <formula>"OPORTUNIDADE"</formula>
    </cfRule>
  </conditionalFormatting>
  <conditionalFormatting sqref="Y239">
    <cfRule type="cellIs" dxfId="204" priority="233" operator="equal">
      <formula>"NÃO"</formula>
    </cfRule>
    <cfRule type="cellIs" dxfId="203" priority="234" operator="equal">
      <formula>"SIM"</formula>
    </cfRule>
  </conditionalFormatting>
  <conditionalFormatting sqref="Y238">
    <cfRule type="cellIs" dxfId="202" priority="232" operator="equal">
      <formula>"OPORTUNIDADE"</formula>
    </cfRule>
  </conditionalFormatting>
  <conditionalFormatting sqref="Y238">
    <cfRule type="cellIs" dxfId="201" priority="230" operator="equal">
      <formula>"NÃO"</formula>
    </cfRule>
    <cfRule type="cellIs" dxfId="200" priority="231" operator="equal">
      <formula>"SIM"</formula>
    </cfRule>
  </conditionalFormatting>
  <conditionalFormatting sqref="Y237">
    <cfRule type="cellIs" dxfId="199" priority="229" operator="equal">
      <formula>"OPORTUNIDADE"</formula>
    </cfRule>
  </conditionalFormatting>
  <conditionalFormatting sqref="Y237">
    <cfRule type="cellIs" dxfId="198" priority="227" operator="equal">
      <formula>"NÃO"</formula>
    </cfRule>
    <cfRule type="cellIs" dxfId="197" priority="228" operator="equal">
      <formula>"SIM"</formula>
    </cfRule>
  </conditionalFormatting>
  <conditionalFormatting sqref="Y236">
    <cfRule type="cellIs" dxfId="196" priority="226" operator="equal">
      <formula>"OPORTUNIDADE"</formula>
    </cfRule>
  </conditionalFormatting>
  <conditionalFormatting sqref="Y236">
    <cfRule type="cellIs" dxfId="195" priority="224" operator="equal">
      <formula>"NÃO"</formula>
    </cfRule>
    <cfRule type="cellIs" dxfId="194" priority="225" operator="equal">
      <formula>"SIM"</formula>
    </cfRule>
  </conditionalFormatting>
  <conditionalFormatting sqref="Y235">
    <cfRule type="cellIs" dxfId="193" priority="223" operator="equal">
      <formula>"OPORTUNIDADE"</formula>
    </cfRule>
  </conditionalFormatting>
  <conditionalFormatting sqref="Y235">
    <cfRule type="cellIs" dxfId="192" priority="221" operator="equal">
      <formula>"NÃO"</formula>
    </cfRule>
    <cfRule type="cellIs" dxfId="191" priority="222" operator="equal">
      <formula>"SIM"</formula>
    </cfRule>
  </conditionalFormatting>
  <conditionalFormatting sqref="Y234">
    <cfRule type="cellIs" dxfId="190" priority="220" operator="equal">
      <formula>"OPORTUNIDADE"</formula>
    </cfRule>
  </conditionalFormatting>
  <conditionalFormatting sqref="Y234">
    <cfRule type="cellIs" dxfId="189" priority="218" operator="equal">
      <formula>"NÃO"</formula>
    </cfRule>
    <cfRule type="cellIs" dxfId="188" priority="219" operator="equal">
      <formula>"SIM"</formula>
    </cfRule>
  </conditionalFormatting>
  <conditionalFormatting sqref="BQ191">
    <cfRule type="cellIs" dxfId="187" priority="213" operator="equal">
      <formula>"Produção e Intervalo"</formula>
    </cfRule>
    <cfRule type="cellIs" dxfId="186" priority="214" operator="equal">
      <formula>"Aderente"</formula>
    </cfRule>
    <cfRule type="cellIs" dxfId="185" priority="215" operator="equal">
      <formula>"Intervalo"</formula>
    </cfRule>
    <cfRule type="cellIs" dxfId="184" priority="216" operator="equal">
      <formula>"Produção"</formula>
    </cfRule>
    <cfRule type="cellIs" dxfId="183" priority="217" operator="equal">
      <formula>"ERRO"</formula>
    </cfRule>
  </conditionalFormatting>
  <conditionalFormatting sqref="BJ200:BK2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6" operator="equal">
      <formula>"OPORTUNIDADE"</formula>
    </cfRule>
  </conditionalFormatting>
  <conditionalFormatting sqref="Y252">
    <cfRule type="cellIs" dxfId="181" priority="204" operator="equal">
      <formula>"NÃO"</formula>
    </cfRule>
    <cfRule type="cellIs" dxfId="180" priority="205" operator="equal">
      <formula>"SIM"</formula>
    </cfRule>
  </conditionalFormatting>
  <conditionalFormatting sqref="Y260">
    <cfRule type="cellIs" dxfId="179" priority="200" operator="equal">
      <formula>"OPORTUNIDADE"</formula>
    </cfRule>
  </conditionalFormatting>
  <conditionalFormatting sqref="Y260">
    <cfRule type="cellIs" dxfId="178" priority="198" operator="equal">
      <formula>"NÃO"</formula>
    </cfRule>
    <cfRule type="cellIs" dxfId="177" priority="199" operator="equal">
      <formula>"SIM"</formula>
    </cfRule>
  </conditionalFormatting>
  <conditionalFormatting sqref="BP24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1" operator="equal">
      <formula>"OPORTUNIDADE"</formula>
    </cfRule>
  </conditionalFormatting>
  <conditionalFormatting sqref="Y272:Z272">
    <cfRule type="cellIs" dxfId="175" priority="179" operator="equal">
      <formula>"NÃO"</formula>
    </cfRule>
    <cfRule type="cellIs" dxfId="174" priority="180" operator="equal">
      <formula>"SIM"</formula>
    </cfRule>
  </conditionalFormatting>
  <conditionalFormatting sqref="BP2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4" operator="equal">
      <formula>"OPORTUNIDADE"</formula>
    </cfRule>
  </conditionalFormatting>
  <conditionalFormatting sqref="Z269">
    <cfRule type="cellIs" dxfId="172" priority="172" operator="equal">
      <formula>"NÃO"</formula>
    </cfRule>
    <cfRule type="cellIs" dxfId="171" priority="173" operator="equal">
      <formula>"SIM"</formula>
    </cfRule>
  </conditionalFormatting>
  <conditionalFormatting sqref="BK2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3" operator="equal">
      <formula>"OPORTUNIDADE"</formula>
    </cfRule>
  </conditionalFormatting>
  <conditionalFormatting sqref="Y6:Z25">
    <cfRule type="cellIs" dxfId="169" priority="121" operator="equal">
      <formula>"NÃO"</formula>
    </cfRule>
    <cfRule type="cellIs" dxfId="168" priority="122" operator="equal">
      <formula>"SIM"</formula>
    </cfRule>
  </conditionalFormatting>
  <conditionalFormatting sqref="Z18">
    <cfRule type="cellIs" dxfId="167" priority="120" operator="equal">
      <formula>"OPORTUNIDADE"</formula>
    </cfRule>
  </conditionalFormatting>
  <conditionalFormatting sqref="Z18">
    <cfRule type="cellIs" dxfId="166" priority="118" operator="equal">
      <formula>"NÃO"</formula>
    </cfRule>
    <cfRule type="cellIs" dxfId="165" priority="119" operator="equal">
      <formula>"SIM"</formula>
    </cfRule>
  </conditionalFormatting>
  <conditionalFormatting sqref="Y18">
    <cfRule type="cellIs" dxfId="164" priority="117" operator="equal">
      <formula>"OPORTUNIDADE"</formula>
    </cfRule>
  </conditionalFormatting>
  <conditionalFormatting sqref="Y18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Z23">
    <cfRule type="cellIs" dxfId="161" priority="114" operator="equal">
      <formula>"OPORTUNIDADE"</formula>
    </cfRule>
  </conditionalFormatting>
  <conditionalFormatting sqref="Z23">
    <cfRule type="cellIs" dxfId="160" priority="112" operator="equal">
      <formula>"NÃO"</formula>
    </cfRule>
    <cfRule type="cellIs" dxfId="159" priority="113" operator="equal">
      <formula>"SIM"</formula>
    </cfRule>
  </conditionalFormatting>
  <conditionalFormatting sqref="Y23">
    <cfRule type="cellIs" dxfId="158" priority="111" operator="equal">
      <formula>"OPORTUNIDADE"</formula>
    </cfRule>
  </conditionalFormatting>
  <conditionalFormatting sqref="Y23">
    <cfRule type="cellIs" dxfId="157" priority="109" operator="equal">
      <formula>"NÃO"</formula>
    </cfRule>
    <cfRule type="cellIs" dxfId="156" priority="110" operator="equal">
      <formula>"SIM"</formula>
    </cfRule>
  </conditionalFormatting>
  <conditionalFormatting sqref="BK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68:BO168 BN99:BO99 BN154:BO157 BO151 BN109:BO110 BN106:BO107 BO136 BN171:BO172 BN315:BO317 BO145 BN165:BO165 BN101:BO101 BN182:BO182 BN321:BO322 BN84:BO84 BN354:BO355 BN357:BO357 BN376:BO376 BN361:BO361 BN364:BO364 BN378:BO378 BN428:BO428 BN440:BO440 BN422:BO423 BN23:BO23 BN58:BO69 BN174:BO175 BM6:BM167 BM172 BM169 BM174:BM815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83:BN314 BN318:BN320 BN158:BN164 BN323:BN353 BN356 BN365:BN375 BN358:BN360 BN362:BN363 BN377 BN166:BN167 BN169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37:BO138 BO176:BO181 BO166:BO167 BO24:BO25 BO70:BO83 BO108 BO100 BO128:BO135 BO158:BO164 BO140:BO144 BO318:BO320 BO146:BO150 BO173 BO323:BO353 BO365:BO375 BO358:BO360 BO362:BO363 BO377 BO379:BO421 BO424:BO427 BO429:BO439 BO169:BO170" xr:uid="{946EF0F0-78DC-4ED0-84BE-3234109F4F86}">
      <formula1>INDIRECT(BT6)</formula1>
    </dataValidation>
    <dataValidation type="list" allowBlank="1" showInputMessage="1" showErrorMessage="1" sqref="J447:J815 J2:J445 J820:J1048576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F114:F445 AI6:AI836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1432</v>
      </c>
      <c r="V1" s="294"/>
      <c r="W1" s="294"/>
    </row>
    <row r="2" spans="1:23" s="91" customFormat="1">
      <c r="A2" s="94" t="s">
        <v>1433</v>
      </c>
      <c r="B2" s="94" t="s">
        <v>1434</v>
      </c>
      <c r="C2" s="94" t="s">
        <v>508</v>
      </c>
      <c r="D2" s="95" t="s">
        <v>1062</v>
      </c>
      <c r="E2" s="95" t="s">
        <v>1063</v>
      </c>
      <c r="F2" s="95" t="s">
        <v>1435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1436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1437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1438</v>
      </c>
      <c r="D5" s="296"/>
      <c r="E5" s="296"/>
      <c r="F5" s="296"/>
      <c r="G5" s="296"/>
      <c r="H5" s="296"/>
      <c r="I5" s="296"/>
      <c r="J5" s="297"/>
      <c r="K5" s="298" t="s">
        <v>1439</v>
      </c>
      <c r="L5" s="299"/>
      <c r="M5" s="299"/>
      <c r="N5" s="299"/>
      <c r="O5" s="300" t="s">
        <v>1440</v>
      </c>
      <c r="P5" s="301"/>
    </row>
    <row r="6" spans="1:16" s="81" customFormat="1" ht="15" customHeight="1">
      <c r="A6" s="73" t="s">
        <v>1435</v>
      </c>
      <c r="B6" s="82" t="s">
        <v>1434</v>
      </c>
      <c r="C6" s="83" t="s">
        <v>1062</v>
      </c>
      <c r="D6" s="84" t="s">
        <v>1063</v>
      </c>
      <c r="E6" s="83" t="s">
        <v>1441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1442</v>
      </c>
      <c r="M6" s="87" t="s">
        <v>708</v>
      </c>
      <c r="N6" s="88" t="s">
        <v>1057</v>
      </c>
      <c r="O6" s="204" t="s">
        <v>1100</v>
      </c>
      <c r="P6" s="149" t="s">
        <v>1443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1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1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1444</v>
      </c>
      <c r="C2" s="134" t="s">
        <v>1047</v>
      </c>
      <c r="D2" s="83" t="s">
        <v>1049</v>
      </c>
      <c r="E2" s="83" t="s">
        <v>1445</v>
      </c>
      <c r="F2" s="111" t="s">
        <v>1446</v>
      </c>
      <c r="G2" s="83" t="s">
        <v>1447</v>
      </c>
      <c r="H2" s="83" t="s">
        <v>1448</v>
      </c>
      <c r="I2" s="83" t="s">
        <v>1449</v>
      </c>
      <c r="J2" s="83" t="s">
        <v>1450</v>
      </c>
      <c r="K2" s="85" t="s">
        <v>1451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2025-11-11T14:24:51Z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