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46" documentId="8_{B6337239-1A00-434D-AAD0-422EA1FEB5AE}" xr6:coauthVersionLast="47" xr6:coauthVersionMax="47" xr10:uidLastSave="{0770476E-D1EC-43C7-8738-B8B3C97A9762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5" i="1" l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J99" i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6" i="16" s="1"/>
  <c r="R107" i="1"/>
  <c r="S107" i="1" a="1"/>
  <c r="S107" i="1" s="1"/>
  <c r="D106" i="16" s="1"/>
  <c r="T107" i="1" a="1"/>
  <c r="T107" i="1" s="1"/>
  <c r="E106" i="16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1" i="16" s="1"/>
  <c r="R112" i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95" i="1" l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<sst xmlns="http://schemas.openxmlformats.org/spreadsheetml/2006/main" count="4981" uniqueCount="1461">
  <si>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</si>
  <si>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</si>
  <si>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</si>
  <si>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</si>
  <si>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</si>
  <si>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</si>
  <si>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</si>
  <si>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</si>
  <si>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</si>
  <si>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</si>
  <si>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</si>
  <si>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</si>
  <si>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</si>
  <si>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</si>
  <si>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</si>
  <si>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</si>
  <si>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</si>
  <si>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</si>
  <si>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</si>
  <si>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</si>
  <si>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</si>
  <si>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</si>
  <si>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</si>
  <si>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</si>
  <si>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</si>
  <si>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</si>
  <si>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</si>
  <si>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</si>
  <si>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</si>
  <si>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</si>
  <si>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</si>
  <si>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</si>
  <si>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</si>
  <si>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</si>
  <si>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</si>
  <si>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</si>
  <si>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</si>
  <si>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</si>
  <si>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</si>
  <si>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</si>
  <si>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</si>
  <si>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</si>
  <si>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</si>
  <si>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</si>
  <si>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</si>
  <si>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</si>
  <si>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</si>
  <si>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</si>
  <si>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</si>
  <si>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</si>
  <si>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</si>
  <si>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</si>
  <si>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</si>
  <si>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</si>
  <si>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</si>
  <si>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</si>
  <si>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</si>
  <si>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</si>
  <si>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</si>
  <si>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</si>
  <si>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</si>
  <si>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</si>
  <si>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</si>
  <si>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</si>
  <si>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</si>
  <si>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</si>
  <si>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</si>
  <si>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</si>
  <si>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</si>
  <si>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</si>
  <si>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</si>
  <si>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</si>
  <si>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</si>
  <si>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</si>
  <si>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</si>
  <si>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</si>
  <si>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</si>
  <si>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</si>
  <si>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</si>
  <si>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</si>
  <si>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</si>
  <si>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</si>
  <si>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</si>
  <si>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</si>
  <si>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</si>
  <si>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</si>
  <si>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</si>
  <si>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</si>
  <si>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</si>
  <si>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</si>
  <si>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</si>
  <si>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</si>
  <si>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</si>
  <si>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</si>
  <si>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</si>
  <si>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</si>
  <si>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</si>
  <si>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</si>
  <si>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</si>
  <si>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</si>
  <si>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</si>
  <si>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</si>
  <si>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</si>
  <si>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</si>
  <si>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</si>
  <si>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</si>
  <si>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</si>
  <si>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</si>
  <si>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</si>
  <si>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</si>
  <si>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</si>
  <si>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</si>
  <si>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</si>
  <si>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</si>
  <si>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</si>
  <si>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</si>
  <si>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</si>
  <si>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</si>
  <si>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</si>
  <si>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</si>
  <si>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</si>
  <si>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</si>
  <si>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</si>
  <si>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</si>
  <si>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</si>
  <si>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</si>
  <si>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</si>
  <si>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</si>
  <si>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</si>
  <si>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</si>
  <si>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</si>
  <si>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</si>
  <si>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</si>
  <si>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</si>
  <si>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</si>
  <si>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</si>
  <si>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</si>
  <si>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</si>
  <si>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</si>
  <si>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</si>
  <si>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</si>
  <si>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</si>
  <si>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</si>
  <si>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</si>
  <si>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</si>
  <si>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</si>
  <si>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</si>
  <si>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</si>
  <si>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</si>
  <si>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</si>
  <si>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</si>
  <si>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</si>
  <si>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</si>
  <si>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</si>
  <si>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</si>
  <si>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</si>
  <si>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</si>
  <si>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</si>
  <si>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</si>
  <si>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</si>
  <si>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</si>
  <si>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</si>
  <si>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</si>
  <si>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</si>
  <si>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</si>
  <si>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</si>
  <si>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</si>
  <si>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</si>
  <si>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</si>
  <si>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</si>
  <si>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</si>
  <si>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</si>
  <si>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</si>
  <si>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</si>
  <si>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</si>
  <si>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</si>
  <si>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</si>
  <si>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</si>
  <si>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</si>
  <si>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</si>
  <si>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</si>
  <si>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</si>
  <si>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</si>
  <si>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</si>
  <si>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</si>
  <si>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</si>
  <si>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</si>
  <si>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</si>
  <si>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</si>
  <si>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</si>
  <si>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</si>
  <si>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</si>
  <si>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</si>
  <si>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</si>
  <si>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</si>
  <si>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</si>
  <si>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</si>
  <si>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</si>
  <si>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</si>
  <si>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</si>
  <si>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</si>
  <si>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</si>
  <si>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</si>
  <si>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</si>
  <si>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</si>
  <si>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</si>
  <si>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</si>
  <si>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</si>
  <si>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</si>
  <si>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</si>
  <si>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</si>
  <si>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</si>
  <si>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</si>
  <si>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</si>
  <si>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</si>
  <si>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</si>
  <si>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</si>
  <si>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</si>
  <si>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</si>
  <si>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</si>
  <si>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</si>
  <si>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</si>
  <si>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</si>
  <si>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</si>
  <si>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</si>
  <si>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</si>
  <si>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</si>
  <si>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</si>
  <si>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</si>
  <si>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</si>
  <si>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</si>
  <si>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</si>
  <si>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</si>
  <si>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</si>
  <si>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</si>
  <si>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</si>
  <si>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</si>
  <si>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</si>
  <si>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</si>
  <si>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</si>
  <si>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</si>
  <si>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</si>
  <si>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</si>
  <si>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</si>
  <si>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</si>
  <si>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</si>
  <si>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</si>
  <si>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</si>
  <si>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</si>
  <si>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</si>
  <si>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</si>
  <si>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</si>
  <si>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</si>
  <si>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</si>
  <si>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</si>
  <si>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</si>
  <si>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</si>
  <si>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</si>
  <si>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</si>
  <si>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</si>
  <si>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</si>
  <si>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</si>
  <si>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</si>
  <si>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</si>
  <si>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</si>
  <si>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</si>
  <si>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</si>
  <si>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</si>
  <si>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</si>
  <si>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</si>
  <si>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</si>
  <si>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</si>
  <si>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</si>
  <si>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</si>
  <si>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</si>
  <si>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</si>
  <si>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</si>
  <si>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</si>
  <si>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</si>
  <si>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</si>
  <si>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</si>
  <si>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</si>
  <si>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</si>
  <si>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</si>
  <si>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</si>
  <si>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</si>
  <si>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</si>
  <si>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</si>
  <si>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</si>
  <si>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</si>
  <si>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</si>
  <si>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</si>
  <si>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</si>
  <si>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</si>
  <si>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</si>
  <si>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</si>
  <si>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</si>
  <si>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</si>
  <si>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</si>
  <si>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</si>
  <si>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</si>
  <si>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</si>
  <si>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</si>
  <si>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</si>
  <si>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</si>
  <si>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</si>
  <si>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</si>
  <si>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</si>
  <si>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</si>
  <si>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</si>
  <si>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</si>
  <si>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</si>
  <si>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</si>
  <si>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</si>
  <si>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</si>
  <si>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</si>
  <si>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</si>
  <si>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</si>
  <si>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</si>
  <si>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</si>
  <si>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</si>
  <si>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</si>
  <si>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</si>
  <si>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</si>
  <si>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</si>
  <si>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</si>
  <si>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</si>
  <si>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</si>
  <si>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</si>
  <si>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</si>
  <si>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</si>
  <si>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</si>
  <si>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</si>
  <si>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</si>
  <si>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</si>
  <si>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</si>
  <si>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</si>
  <si>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</si>
  <si>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</si>
  <si>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</si>
  <si>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</si>
  <si>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</si>
  <si>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</si>
  <si>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</si>
  <si>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</si>
  <si>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</si>
  <si>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</si>
  <si>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</si>
  <si>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</si>
  <si>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</si>
  <si>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</si>
  <si>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</si>
  <si>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</si>
  <si>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</si>
  <si>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</si>
  <si>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</si>
  <si>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</si>
  <si>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</si>
  <si>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</si>
  <si>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</si>
  <si>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</si>
  <si>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</si>
  <si>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</si>
  <si>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</si>
  <si>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</si>
  <si>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</si>
  <si>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</si>
  <si>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</si>
  <si>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</si>
  <si>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</si>
  <si>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</si>
  <si>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</si>
  <si>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</si>
  <si>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</si>
  <si>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</si>
  <si>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</si>
  <si>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</si>
  <si>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</si>
  <si>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</si>
  <si>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</si>
  <si>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</si>
  <si>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</si>
  <si>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</si>
  <si>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</si>
  <si>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</si>
  <si>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</si>
  <si>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</si>
  <si>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</si>
  <si>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</si>
  <si>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</si>
  <si>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</si>
  <si>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</si>
  <si>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</si>
  <si>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</si>
  <si>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</si>
  <si>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</si>
  <si>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</si>
  <si>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</si>
  <si>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</si>
  <si>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</si>
  <si>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</si>
  <si>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</si>
  <si>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</si>
  <si>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</si>
  <si>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</si>
  <si>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</si>
  <si>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</si>
  <si>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</si>
  <si>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</si>
  <si>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</si>
  <si>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</si>
  <si>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</si>
  <si>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</si>
  <si>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</si>
  <si>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</si>
  <si>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</si>
  <si>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</si>
  <si>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</si>
  <si>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</si>
  <si>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</si>
  <si>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</si>
  <si>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</si>
  <si>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</si>
  <si>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</si>
  <si>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</si>
  <si>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</si>
  <si>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</si>
  <si>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</si>
  <si>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</si>
  <si>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</si>
  <si>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</si>
  <si>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</si>
  <si>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</si>
  <si>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</si>
  <si>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</si>
  <si>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</si>
  <si>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</si>
  <si>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</si>
  <si>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</si>
  <si>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</si>
  <si>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</si>
  <si>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</si>
  <si>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</si>
  <si>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</si>
  <si>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</si>
  <si>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</si>
  <si>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</si>
  <si>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</si>
  <si>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</si>
  <si>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</si>
  <si>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</si>
  <si>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</si>
  <si>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</si>
  <si>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</si>
  <si>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</si>
  <si>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</si>
  <si>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</si>
  <si>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</si>
  <si>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</si>
  <si>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</si>
  <si>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</si>
  <si>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</si>
  <si>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</si>
  <si>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</si>
  <si>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</si>
  <si>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</si>
  <si>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</si>
  <si>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</si>
  <si>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</si>
  <si>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</si>
  <si>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</si>
  <si>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</si>
  <si>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</si>
  <si>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</si>
  <si>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</si>
  <si>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</si>
  <si>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</si>
  <si>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</si>
  <si>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</si>
  <si>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</si>
  <si>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</si>
  <si>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</si>
  <si>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</si>
  <si>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</si>
  <si>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</si>
  <si>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</si>
  <si>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</si>
  <si>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</si>
  <si>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</si>
  <si>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</si>
  <si>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</si>
  <si>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</si>
  <si>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</si>
  <si>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</si>
  <si>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</si>
  <si>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</si>
  <si>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</si>
  <si>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</si>
  <si>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</si>
  <si>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</si>
  <si>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</si>
  <si>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</si>
  <si>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</si>
  <si>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</si>
  <si>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</si>
  <si>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</si>
  <si>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</si>
  <si>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</si>
  <si>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</si>
  <si>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</si>
  <si>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</si>
  <si>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</si>
  <si>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</si>
  <si>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</si>
  <si>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</si>
  <si>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</si>
  <si>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</si>
  <si>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</si>
  <si>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</si>
  <si>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</si>
  <si>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</si>
  <si>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</si>
  <si>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</si>
  <si>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</si>
  <si>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</si>
  <si>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</si>
  <si>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</si>
  <si>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</si>
  <si>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</si>
  <si>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</si>
  <si>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</si>
  <si>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</si>
  <si>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</si>
  <si>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</si>
  <si>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</si>
  <si>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</si>
  <si>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</si>
  <si>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</si>
  <si>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</si>
  <si>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</si>
  <si>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</si>
  <si>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</si>
  <si>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</si>
  <si>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</si>
  <si>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</si>
  <si>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</si>
  <si>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</si>
  <si>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</si>
  <si>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</si>
  <si>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</si>
  <si>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</si>
  <si>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</si>
  <si>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</si>
  <si>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</si>
  <si>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</si>
  <si>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</si>
  <si>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</si>
  <si>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</si>
  <si>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</si>
  <si>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</si>
  <si>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</si>
  <si>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</si>
  <si>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</si>
  <si>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</si>
  <si>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</si>
  <si>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</si>
  <si>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</si>
  <si>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</si>
  <si>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</si>
  <si>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</si>
  <si>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</si>
  <si>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</si>
  <si>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</si>
  <si>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</si>
  <si>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</si>
  <si>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</si>
  <si>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</si>
  <si>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</si>
  <si>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</si>
  <si>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</si>
  <si>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</si>
  <si>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</si>
  <si>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</si>
  <si>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</si>
  <si>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</si>
  <si>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</si>
  <si>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</si>
  <si>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</si>
  <si>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</si>
  <si>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</si>
  <si>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</si>
  <si>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</si>
  <si>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</si>
  <si>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</si>
  <si>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</si>
  <si>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</si>
  <si>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</si>
  <si>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</si>
  <si>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</si>
  <si>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</si>
  <si>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</si>
  <si>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</si>
  <si>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</si>
  <si>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</si>
  <si>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</si>
  <si>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</si>
  <si>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</si>
  <si>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</si>
  <si>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</si>
  <si>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</si>
  <si>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</si>
  <si>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</si>
  <si>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</si>
  <si>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</si>
  <si>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</si>
  <si>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</si>
  <si>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</si>
  <si>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</si>
  <si>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</si>
  <si>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</si>
  <si>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</si>
  <si>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</si>
  <si>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</si>
  <si>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</si>
  <si>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</si>
  <si>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</si>
  <si>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</si>
  <si>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</si>
  <si>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</si>
  <si>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</si>
  <si>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</si>
  <si>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</si>
  <si>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</si>
  <si>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</si>
  <si>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</si>
  <si>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</si>
  <si>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</si>
  <si>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</si>
  <si>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</si>
  <si>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</si>
  <si>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</si>
  <si>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</si>
  <si>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</si>
  <si>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</si>
  <si>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</si>
  <si>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</si>
  <si>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</si>
  <si>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</si>
  <si>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</si>
  <si>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</si>
  <si>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</si>
  <si>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</si>
  <si>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</si>
  <si>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</si>
  <si>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</si>
  <si>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</si>
  <si>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</si>
  <si>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</si>
  <si>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</si>
  <si>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</si>
  <si>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</si>
  <si>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</si>
  <si>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</si>
  <si>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</si>
  <si>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</si>
  <si>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</si>
  <si>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</si>
  <si>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</si>
  <si>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</si>
  <si>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</si>
  <si>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</si>
  <si>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</si>
  <si>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</si>
  <si>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</si>
  <si>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</si>
  <si>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</si>
  <si>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</si>
  <si>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</si>
  <si>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</si>
  <si>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</si>
  <si>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</si>
  <si>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</si>
  <si>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</si>
  <si>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</si>
  <si>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</si>
  <si>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</si>
  <si>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</si>
  <si>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</si>
  <si>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</si>
  <si>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</si>
  <si>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</si>
  <si>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</si>
  <si>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</si>
  <si>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</si>
  <si>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</si>
  <si>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</si>
  <si>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</si>
  <si>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</si>
  <si>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</si>
  <si>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</si>
  <si>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</si>
  <si>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</si>
  <si>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</si>
  <si>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</si>
  <si>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</si>
  <si>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</si>
  <si>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</si>
  <si>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</si>
  <si>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</si>
  <si>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</si>
  <si>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</si>
  <si>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</si>
  <si>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</si>
  <si>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</si>
  <si>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</si>
  <si>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</si>
  <si>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</si>
  <si>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</si>
  <si>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</si>
  <si>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</si>
  <si>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</si>
  <si>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</si>
  <si>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</si>
  <si>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</si>
  <si>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</si>
  <si>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</si>
  <si>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</si>
  <si>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</si>
  <si>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</si>
  <si>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</si>
  <si>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</si>
  <si>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</si>
  <si>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</si>
  <si>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</si>
  <si>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</si>
  <si>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</si>
  <si>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</si>
  <si>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</si>
  <si>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</si>
  <si>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</si>
  <si>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</si>
  <si>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</si>
  <si>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</si>
  <si>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</si>
  <si>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</si>
  <si>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</si>
  <si>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</si>
  <si>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</si>
  <si>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</si>
  <si>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</si>
  <si>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</si>
  <si>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</si>
  <si>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</si>
  <si>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</si>
  <si>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</si>
  <si>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</si>
  <si>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</si>
  <si>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</si>
  <si>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</si>
  <si>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</si>
  <si>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</si>
  <si>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</si>
  <si>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</si>
  <si>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</si>
  <si>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</si>
  <si>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</si>
  <si>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</si>
  <si>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</si>
  <si>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</si>
  <si>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</si>
  <si>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</si>
  <si>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</si>
  <si>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</si>
  <si>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</si>
  <si>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</si>
  <si>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</si>
  <si>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</si>
  <si>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</si>
  <si>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</si>
  <si>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</si>
  <si>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</si>
  <si>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</si>
  <si>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</si>
  <si>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</si>
  <si>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</si>
  <si>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</si>
  <si>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</si>
  <si>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</si>
  <si>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</si>
  <si>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</si>
  <si>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</si>
  <si>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</si>
  <si>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</si>
  <si>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</si>
  <si>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</si>
  <si>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</si>
  <si>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</si>
  <si>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</si>
  <si>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</si>
  <si>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</si>
  <si>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</si>
  <si>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</si>
  <si>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</si>
  <si>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</si>
  <si>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</si>
  <si>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</si>
  <si>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</si>
  <si>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</si>
  <si>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</si>
  <si>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</si>
  <si>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</si>
  <si>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</si>
  <si>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</si>
  <si>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</si>
  <si>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</si>
  <si>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</si>
  <si>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</si>
  <si>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</si>
  <si>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</si>
  <si>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</si>
  <si>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</si>
  <si>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</si>
  <si>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</si>
  <si>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</si>
  <si>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</si>
  <si>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</si>
  <si>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</si>
  <si>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</si>
  <si>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</si>
  <si>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</si>
  <si>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</si>
  <si>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</si>
  <si>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</si>
  <si>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</si>
  <si>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</si>
  <si>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</si>
  <si>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</si>
  <si>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</si>
  <si>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</si>
  <si>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</si>
  <si>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</si>
  <si>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</si>
  <si>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</si>
  <si>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</si>
  <si>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</si>
  <si>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</si>
  <si>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</si>
  <si>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</si>
  <si>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</si>
  <si>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</si>
  <si>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</si>
  <si>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</si>
  <si>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</si>
  <si>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</si>
  <si>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</si>
  <si>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</si>
  <si>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</si>
  <si>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</si>
  <si>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</si>
  <si>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</si>
  <si>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</si>
  <si>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</si>
  <si>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</si>
  <si>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</si>
  <si>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</si>
  <si>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</si>
  <si>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</si>
  <si>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</si>
  <si>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</si>
  <si>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</si>
  <si>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</si>
  <si>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</si>
  <si>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</si>
  <si>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</si>
  <si>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</si>
  <si>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</si>
  <si>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</si>
  <si>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</si>
  <si>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</si>
  <si>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</si>
  <si>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</si>
  <si>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</si>
  <si>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</si>
  <si>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</si>
  <si>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</si>
  <si>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</si>
  <si>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</si>
  <si>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</si>
  <si>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</si>
  <si>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</si>
  <si>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</si>
  <si>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</si>
  <si>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</si>
  <si>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</si>
  <si>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</si>
  <si>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</si>
  <si>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</si>
  <si>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</si>
  <si>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</si>
  <si>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</si>
  <si>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</si>
  <si>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</si>
  <si>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</si>
  <si>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</si>
  <si>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</si>
  <si>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</si>
  <si>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</si>
  <si>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</si>
  <si>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</si>
  <si>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</si>
  <si>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</si>
  <si>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</si>
  <si>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</si>
  <si>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</si>
  <si>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</si>
  <si>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</si>
  <si>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</si>
  <si>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</si>
  <si>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</si>
  <si>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</si>
  <si>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</si>
  <si>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</si>
  <si>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</si>
  <si>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</si>
  <si>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</si>
  <si>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</si>
  <si>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</si>
  <si>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</si>
  <si>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</si>
  <si>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</si>
  <si>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</si>
  <si>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</si>
  <si>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</si>
  <si>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</si>
  <si>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</si>
  <si>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</si>
  <si>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</si>
  <si>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</si>
  <si>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</si>
  <si>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</si>
  <si>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</si>
  <si>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</si>
  <si>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</si>
  <si>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</si>
  <si>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</si>
  <si>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</si>
  <si>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</si>
  <si>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</si>
  <si>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</si>
  <si>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</si>
  <si>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</si>
  <si>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</si>
  <si>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</si>
  <si>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</si>
  <si>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</si>
  <si>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</si>
  <si>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</si>
  <si>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</si>
  <si>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</si>
  <si>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</si>
  <si>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</si>
  <si>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</si>
  <si>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</si>
  <si>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</si>
  <si>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</si>
  <si>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</si>
  <si>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</si>
  <si>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</si>
  <si>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</si>
  <si>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</si>
  <si>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</si>
  <si>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</si>
  <si>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</si>
  <si>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</si>
  <si>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</si>
  <si>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</si>
  <si>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</si>
  <si>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</si>
  <si>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</si>
  <si>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</si>
  <si>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</si>
  <si>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</si>
  <si>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</si>
  <si>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</si>
  <si>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</si>
  <si>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</si>
  <si>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</si>
  <si>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</si>
  <si>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</si>
  <si>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</si>
  <si>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</si>
  <si>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</si>
  <si>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</si>
  <si>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</si>
  <si>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</si>
  <si>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</si>
  <si>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</si>
  <si>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</si>
  <si>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</si>
  <si>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</si>
  <si>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</si>
  <si>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</si>
  <si>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</si>
  <si>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</si>
  <si>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</si>
  <si>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</si>
  <si>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</si>
  <si>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</si>
  <si>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</si>
  <si>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</si>
  <si>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</si>
  <si>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</si>
  <si>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</si>
  <si>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</si>
  <si>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</si>
  <si>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</si>
  <si>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</si>
  <si>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</si>
  <si>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</si>
  <si>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</si>
  <si>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</si>
  <si>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</si>
  <si>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</si>
  <si>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</si>
  <si>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</si>
  <si>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</si>
  <si>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</si>
  <si>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</si>
  <si>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</si>
  <si>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</si>
  <si>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</si>
  <si>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</si>
  <si>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</si>
  <si>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</si>
  <si>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</si>
  <si>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</si>
  <si>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</si>
  <si>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</si>
  <si>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</si>
  <si>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</si>
  <si>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</si>
  <si>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</si>
  <si>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</si>
  <si>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</si>
  <si>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</si>
  <si>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</si>
  <si>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</si>
  <si>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</si>
  <si>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</si>
  <si>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</si>
  <si>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</si>
  <si>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</si>
  <si>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</si>
  <si>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</si>
  <si>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</si>
  <si>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</si>
  <si>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</si>
  <si>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</si>
  <si>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</si>
  <si>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</si>
  <si>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</si>
  <si>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</si>
  <si>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</si>
  <si>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</si>
  <si>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</si>
  <si>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</si>
  <si>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</si>
  <si>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</si>
  <si>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</si>
  <si>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</si>
  <si>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</si>
  <si>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</si>
  <si>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</si>
  <si>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</si>
  <si>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</si>
  <si>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</si>
  <si>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</si>
  <si>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</si>
  <si>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</si>
  <si>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</si>
  <si>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</si>
  <si>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</si>
  <si>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</si>
  <si>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</si>
  <si>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</si>
  <si>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</si>
  <si>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</si>
  <si>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</si>
  <si>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</si>
  <si>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</si>
  <si>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</si>
  <si>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</si>
  <si>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</si>
  <si>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</si>
  <si>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</si>
  <si>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</si>
  <si>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</si>
  <si>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</si>
  <si>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</si>
  <si>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</si>
  <si>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</si>
  <si>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</si>
  <si>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</si>
  <si>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</si>
  <si>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</si>
  <si>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</si>
  <si>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</si>
  <si>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</si>
  <si>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</si>
  <si>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</si>
  <si>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</si>
  <si>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</si>
  <si>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</si>
  <si>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</si>
  <si>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</si>
  <si>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</si>
  <si>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</si>
  <si>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</si>
  <si>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</si>
  <si>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</si>
  <si>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</si>
  <si>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</si>
  <si>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</si>
  <si>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</si>
  <si>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</si>
  <si>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</si>
  <si>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</si>
  <si>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</si>
  <si>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</si>
  <si>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</si>
  <si>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</si>
  <si>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</si>
  <si>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</si>
  <si>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</si>
  <si>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</si>
  <si>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</si>
  <si>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</si>
  <si>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</si>
  <si>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</si>
  <si>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</si>
  <si>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</si>
  <si>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</si>
  <si>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</si>
  <si>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</si>
  <si>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</si>
  <si>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</si>
  <si>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</si>
  <si>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</si>
  <si>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</si>
  <si>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</si>
  <si>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</si>
  <si>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</si>
  <si>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</si>
  <si>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</si>
  <si>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</si>
  <si>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</si>
  <si>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</si>
  <si>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</si>
  <si>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</si>
  <si>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</si>
  <si>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</si>
  <si>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</si>
  <si>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</si>
  <si>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</si>
  <si>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</si>
  <si>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</si>
  <si>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</si>
  <si>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</si>
  <si>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</si>
  <si>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</si>
  <si>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</si>
  <si>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</si>
  <si>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</si>
  <si>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</si>
  <si>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</si>
  <si>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</si>
  <si>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</si>
  <si>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</si>
  <si>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</si>
  <si>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</si>
  <si>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</si>
  <si>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</si>
  <si>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</si>
  <si>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</si>
  <si>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</si>
  <si>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</si>
  <si>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</si>
  <si>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</si>
  <si>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</si>
  <si>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</si>
  <si>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</si>
  <si>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</si>
  <si>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</si>
  <si>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</si>
  <si>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</si>
  <si>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</si>
  <si>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</si>
  <si>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</si>
  <si>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</si>
  <si>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</si>
  <si>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</si>
  <si>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</si>
  <si>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</si>
  <si>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</si>
  <si>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</si>
  <si>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</si>
  <si>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</si>
  <si>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</si>
  <si>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</si>
  <si>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</si>
  <si>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</si>
  <si>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</si>
  <si>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</si>
  <si>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</si>
  <si>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</si>
  <si>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</si>
  <si>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</si>
  <si>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</si>
  <si>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</si>
  <si>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</si>
  <si>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</si>
  <si>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</si>
  <si>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</si>
  <si>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</si>
  <si>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</si>
  <si>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</si>
  <si>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</si>
  <si>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</si>
  <si>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</si>
  <si>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</si>
  <si>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</si>
  <si>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</si>
  <si>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</si>
  <si>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</si>
  <si>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</si>
  <si>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</si>
  <si>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</si>
  <si>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</si>
  <si>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</si>
  <si>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</si>
  <si>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</si>
  <si>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</si>
  <si>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</si>
  <si>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</si>
  <si>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</si>
  <si>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</si>
  <si>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</si>
  <si>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</si>
  <si>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</si>
  <si>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</si>
  <si>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</si>
  <si>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</si>
  <si>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</si>
  <si>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</si>
  <si>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</si>
  <si>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</si>
  <si>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</si>
  <si>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</si>
  <si>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</si>
  <si>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</si>
  <si>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</si>
  <si>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</si>
  <si>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</si>
  <si>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</si>
  <si>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</si>
  <si>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</si>
  <si>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</si>
  <si>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</si>
  <si>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</si>
  <si>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</si>
  <si>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</si>
  <si>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</si>
  <si>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</si>
  <si>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</si>
  <si>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</si>
  <si>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</si>
  <si>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</si>
  <si>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</si>
  <si>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</si>
  <si>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</si>
  <si>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</si>
  <si>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</si>
  <si>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</si>
  <si>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</si>
  <si>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</si>
  <si>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</si>
  <si>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</si>
  <si>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</si>
  <si>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</si>
  <si>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</si>
  <si>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</si>
  <si>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</si>
  <si>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</si>
  <si>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</si>
  <si>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</si>
  <si>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</si>
  <si>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</si>
  <si>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</si>
  <si>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</si>
  <si>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</si>
  <si>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</si>
  <si>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</si>
  <si>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</si>
  <si>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</si>
  <si>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</si>
  <si>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</si>
  <si>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</si>
  <si>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</si>
  <si>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</si>
  <si>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</si>
  <si>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</si>
  <si>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</si>
  <si>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</si>
  <si>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</si>
  <si>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</si>
  <si>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</si>
  <si>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</si>
  <si>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</si>
  <si>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</si>
  <si>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</si>
  <si>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</si>
  <si>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</si>
  <si>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</si>
  <si>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</si>
  <si>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</si>
  <si>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</si>
  <si>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</si>
  <si>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</si>
  <si>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</si>
  <si>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</si>
  <si>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</si>
  <si>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</si>
  <si>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</si>
  <si>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</si>
  <si>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</si>
  <si>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</si>
  <si>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</si>
  <si>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</si>
  <si>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</si>
  <si>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</si>
  <si>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</si>
  <si>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</si>
  <si>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</si>
  <si>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</si>
  <si>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</si>
  <si>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</si>
  <si>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</si>
  <si>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</si>
  <si>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</si>
  <si>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</si>
  <si>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</si>
  <si>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</si>
  <si>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</si>
  <si>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</si>
  <si>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</si>
  <si>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</si>
  <si>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</si>
  <si>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</si>
  <si>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</si>
  <si>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</si>
  <si>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</si>
  <si>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</si>
  <si>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</si>
  <si>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</si>
  <si>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</si>
  <si>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</si>
  <si>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</si>
  <si>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</si>
  <si>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</si>
  <si>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</si>
  <si>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</si>
  <si>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</si>
  <si>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</si>
  <si>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</si>
  <si>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</si>
  <si>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</si>
  <si>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</si>
  <si>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</si>
  <si>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</si>
  <si>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</si>
  <si>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</si>
  <si>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</si>
  <si>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</si>
  <si>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</si>
  <si>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</si>
  <si>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</si>
  <si>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</si>
  <si>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</si>
  <si>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</si>
  <si>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</si>
  <si>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</si>
  <si>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</si>
  <si>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</si>
  <si>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</si>
  <si>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</si>
  <si>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</si>
  <si>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</si>
  <si>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</si>
  <si>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</si>
  <si>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06:30h - Aguardando oportunidade faixas fracionadas</t>
  </si>
  <si>
    <t>TIQNORTE</t>
  </si>
  <si>
    <t>Substituição de jacaré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</si>
  <si>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</si>
  <si>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</si>
  <si>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</si>
  <si>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>TINPAT2</t>
  </si>
  <si>
    <t>Herbert</t>
  </si>
  <si>
    <t>Descarga de 3 barras km 109</t>
  </si>
  <si>
    <t>FErnanda</t>
  </si>
  <si>
    <t>Inspeção RIV - vma 45 km/h - inspeção nos pátios a 30 km/h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</si>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</sst>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BD1" activePane="topRight" state="frozen"/>
      <selection pane="topRight" activeCell="BJ83" sqref="BJ8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71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71:BR136" si="10">IF(OR(B80="",F80=""),"*",AY80/P80)</f>
        <v>*</v>
      </c>
      <c r="BS80" s="15" t="str">
        <f t="shared" ref="BS71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 t="s">
        <v>1399</v>
      </c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1400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1400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1401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 hidden="1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1402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 hidden="1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1403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 hidden="1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1404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 hidden="1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249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 hidden="1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444</v>
      </c>
      <c r="I96" s="135" t="s">
        <v>444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964</v>
      </c>
      <c r="Y96" s="129" t="s">
        <v>963</v>
      </c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 hidden="1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438</v>
      </c>
      <c r="I97" s="135" t="s">
        <v>438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969</v>
      </c>
      <c r="Y97" s="129" t="s">
        <v>972</v>
      </c>
      <c r="Z97" s="129"/>
      <c r="AA97" s="71">
        <v>1</v>
      </c>
      <c r="AB97" s="59" t="s">
        <v>961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 hidden="1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418</v>
      </c>
      <c r="I98" s="135" t="s">
        <v>418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1405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1406</v>
      </c>
      <c r="W98" s="135" t="s">
        <v>1407</v>
      </c>
      <c r="X98" s="152" t="s">
        <v>969</v>
      </c>
      <c r="Y98" s="129" t="s">
        <v>972</v>
      </c>
      <c r="Z98" s="129"/>
      <c r="AA98" s="71">
        <v>2</v>
      </c>
      <c r="AB98" s="59" t="s">
        <v>966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 hidden="1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396</v>
      </c>
      <c r="I99" s="135" t="s">
        <v>442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1408</v>
      </c>
      <c r="W99" s="135" t="s">
        <v>1409</v>
      </c>
      <c r="X99" s="152" t="s">
        <v>969</v>
      </c>
      <c r="Y99" s="129" t="s">
        <v>972</v>
      </c>
      <c r="Z99" s="129"/>
      <c r="AA99" s="71">
        <v>1</v>
      </c>
      <c r="AB99" s="59" t="s">
        <v>961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/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647</v>
      </c>
      <c r="I102" s="135" t="s">
        <v>647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969</v>
      </c>
      <c r="Y102" s="129" t="s">
        <v>972</v>
      </c>
      <c r="Z102" s="129"/>
      <c r="AA102" s="71">
        <v>1</v>
      </c>
      <c r="AB102" s="59" t="s">
        <v>961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1410</v>
      </c>
    </row>
  </sheetData>
  <protectedRanges>
    <protectedRange sqref="J6:K6 J25:K802" name="Range1_8_1"/>
    <protectedRange sqref="O6:Q6 O25:Q802" name="Range1_9_1"/>
    <protectedRange sqref="V6:Y6 W24 V25:Y82 V83 X83:Y83 V84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499" operator="equal">
      <formula>"ERRO"</formula>
    </cfRule>
  </conditionalFormatting>
  <conditionalFormatting sqref="X4 Y1:Z802">
    <cfRule type="cellIs" dxfId="120" priority="18488" operator="equal">
      <formula>"OPORTUNIDADE"</formula>
    </cfRule>
  </conditionalFormatting>
  <conditionalFormatting sqref="AZ6:AZ802">
    <cfRule type="expression" dxfId="119" priority="18483">
      <formula>$BU6=1</formula>
    </cfRule>
  </conditionalFormatting>
  <conditionalFormatting sqref="BQ6:BQ802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2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2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5:Y1048576">
    <cfRule type="cellIs" dxfId="108" priority="18305" operator="equal">
      <formula>"OPORTUNIDADE"</formula>
    </cfRule>
  </conditionalFormatting>
  <conditionalFormatting sqref="Y1047865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2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1411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1412</v>
      </c>
      <c r="E3" s="186" t="s">
        <v>1413</v>
      </c>
      <c r="F3" s="186" t="s">
        <v>1414</v>
      </c>
      <c r="G3" s="186" t="s">
        <v>1415</v>
      </c>
      <c r="H3" s="186" t="s">
        <v>1416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1418</v>
      </c>
      <c r="D10" s="187">
        <v>9049</v>
      </c>
      <c r="E10" s="188">
        <v>46044</v>
      </c>
      <c r="F10" s="187" t="s">
        <v>1419</v>
      </c>
      <c r="G10" s="187" t="s">
        <v>1420</v>
      </c>
      <c r="H10" s="187"/>
    </row>
    <row r="11" spans="3:8">
      <c r="C11" s="187" t="s">
        <v>1418</v>
      </c>
      <c r="D11" s="187">
        <v>9044</v>
      </c>
      <c r="E11" s="188">
        <v>46044</v>
      </c>
      <c r="F11" s="187" t="s">
        <v>1421</v>
      </c>
      <c r="G11" s="187" t="s">
        <v>1422</v>
      </c>
      <c r="H11" s="187"/>
    </row>
    <row r="12" spans="3:8">
      <c r="C12" s="187" t="s">
        <v>1418</v>
      </c>
      <c r="D12" s="187">
        <v>762</v>
      </c>
      <c r="E12" s="188">
        <v>46044</v>
      </c>
      <c r="F12" s="187" t="s">
        <v>1423</v>
      </c>
      <c r="G12" s="187" t="s">
        <v>1422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1424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1425</v>
      </c>
      <c r="C4" s="191" t="s">
        <v>1426</v>
      </c>
      <c r="D4" s="191" t="s">
        <v>1427</v>
      </c>
      <c r="E4" s="191" t="s">
        <v>1428</v>
      </c>
      <c r="F4" s="191" t="s">
        <v>368</v>
      </c>
      <c r="G4" s="191" t="s">
        <v>1429</v>
      </c>
    </row>
    <row r="5" spans="2:7">
      <c r="B5" s="192" t="s">
        <v>1430</v>
      </c>
      <c r="C5" s="192">
        <v>309525</v>
      </c>
      <c r="D5" s="192" t="s">
        <v>1431</v>
      </c>
      <c r="E5" s="192" t="s">
        <v>249</v>
      </c>
      <c r="F5" s="192" t="s">
        <v>1432</v>
      </c>
      <c r="G5" s="193">
        <v>46296</v>
      </c>
    </row>
    <row r="6" spans="2:7">
      <c r="B6" s="192" t="s">
        <v>1433</v>
      </c>
      <c r="C6" s="192">
        <v>257410</v>
      </c>
      <c r="D6" s="192" t="s">
        <v>1434</v>
      </c>
      <c r="E6" s="192" t="s">
        <v>249</v>
      </c>
      <c r="F6" s="192" t="s">
        <v>1432</v>
      </c>
      <c r="G6" s="193"/>
    </row>
    <row r="7" spans="2:7">
      <c r="B7" s="192" t="s">
        <v>1259</v>
      </c>
      <c r="C7" s="192">
        <v>256875</v>
      </c>
      <c r="D7" s="192" t="s">
        <v>1435</v>
      </c>
      <c r="E7" s="192" t="s">
        <v>249</v>
      </c>
      <c r="F7" s="192" t="s">
        <v>1432</v>
      </c>
      <c r="G7" s="193">
        <v>46296</v>
      </c>
    </row>
    <row r="8" spans="2:7">
      <c r="B8" s="192" t="s">
        <v>1436</v>
      </c>
      <c r="C8" s="192">
        <v>257278</v>
      </c>
      <c r="D8" s="192" t="s">
        <v>1437</v>
      </c>
      <c r="E8" s="192" t="s">
        <v>240</v>
      </c>
      <c r="F8" s="192" t="s">
        <v>1438</v>
      </c>
      <c r="G8" s="193">
        <v>46235</v>
      </c>
    </row>
    <row r="9" spans="2:7">
      <c r="B9" s="192" t="s">
        <v>1439</v>
      </c>
      <c r="C9" s="192">
        <v>257033</v>
      </c>
      <c r="D9" s="192" t="s">
        <v>1440</v>
      </c>
      <c r="E9" s="192" t="s">
        <v>240</v>
      </c>
      <c r="F9" s="192" t="s">
        <v>385</v>
      </c>
      <c r="G9" s="192" t="s">
        <v>1441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1442</v>
      </c>
      <c r="C2" s="83" t="s">
        <v>1160</v>
      </c>
      <c r="D2" s="83" t="s">
        <v>1162</v>
      </c>
      <c r="E2" s="83" t="s">
        <v>1443</v>
      </c>
      <c r="F2" s="83" t="s">
        <v>1444</v>
      </c>
      <c r="G2" s="83" t="s">
        <v>1445</v>
      </c>
      <c r="H2" s="83" t="s">
        <v>1446</v>
      </c>
      <c r="I2" s="83" t="s">
        <v>1447</v>
      </c>
      <c r="J2" s="83" t="s">
        <v>1448</v>
      </c>
      <c r="K2" s="109" t="s">
        <v>1449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1450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1451</v>
      </c>
      <c r="B2" s="91" t="s">
        <v>1452</v>
      </c>
      <c r="C2" s="91" t="s">
        <v>7</v>
      </c>
      <c r="D2" s="92" t="s">
        <v>1175</v>
      </c>
      <c r="E2" s="92" t="s">
        <v>368</v>
      </c>
      <c r="F2" s="92" t="s">
        <v>1453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1454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*</v>
      </c>
      <c r="C106" s="95" t="str">
        <f>IF(FN_MC!Z107="","*",FN_MC!Z107)</f>
        <v>*</v>
      </c>
      <c r="D106" s="96" t="str">
        <f>IF(FN_MC!S107="","*",FN_MC!S107)</f>
        <v>-</v>
      </c>
      <c r="E106" s="96" t="str">
        <f>IF(FN_MC!T107="","*",FN_MC!T107)</f>
        <v>-</v>
      </c>
      <c r="F106" s="96" t="str">
        <f>IF(FN_MC!B107="","*",FN_MC!B107)</f>
        <v>*</v>
      </c>
      <c r="G106" s="96" t="str">
        <f>IF(FN_MC!D107="","*",FN_MC!D107)</f>
        <v>*</v>
      </c>
      <c r="H106" s="96" t="str">
        <f>IF(FN_MC!F107="","*",FN_MC!F107)</f>
        <v>*</v>
      </c>
      <c r="I106" s="96" t="str">
        <f>IF(FN_MC!H107="","*",FN_MC!H107)</f>
        <v>*</v>
      </c>
      <c r="J106" s="96" t="str">
        <f>IF(FN_MC!I107="","*",FN_MC!I107)</f>
        <v>*</v>
      </c>
      <c r="K106" s="96" t="str">
        <f>IF(FN_MC!M107="","*",FN_MC!M107)</f>
        <v>-</v>
      </c>
      <c r="L106" s="196" t="str">
        <f>IF(FN_MC!N107="","*",FN_MC!N107)</f>
        <v>-</v>
      </c>
      <c r="M106" s="97" t="str">
        <f>IF(FN_MC!J107="","*",FN_MC!J107)</f>
        <v>*</v>
      </c>
      <c r="N106" s="183" t="str">
        <f>IF(FN_MC!K107="","*",FN_MC!K107)</f>
        <v>*</v>
      </c>
      <c r="O106" s="183" t="str">
        <f>IF(FN_MC!L107="","*",FN_MC!L107)</f>
        <v>-</v>
      </c>
      <c r="P106" s="107" t="str">
        <f>IF(FN_MC!O107="","*",FN_MC!O107)</f>
        <v>*</v>
      </c>
      <c r="Q106" s="107" t="str">
        <f>IF(FN_MC!P107="","*",FN_MC!P107)</f>
        <v>*</v>
      </c>
      <c r="R106" s="96" t="str">
        <f>IF(FN_MC!Q107="","*",CONCATENATE(FN_MC!Q107," ",FN_MC!R107))</f>
        <v>*</v>
      </c>
      <c r="S106" s="96" t="str">
        <f>IF(FN_MC!V107="","*",FN_MC!V107)</f>
        <v>*</v>
      </c>
      <c r="T106" s="96" t="str">
        <f>IF(FN_MC!W107="","*",FN_MC!W107)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*</v>
      </c>
      <c r="C108" s="95" t="str">
        <f>IF(FN_MC!Z109="","*",FN_MC!Z109)</f>
        <v>*</v>
      </c>
      <c r="D108" s="96" t="str">
        <f>IF(FN_MC!S109="","*",FN_MC!S109)</f>
        <v>-</v>
      </c>
      <c r="E108" s="96" t="str">
        <f>IF(FN_MC!T109="","*",FN_MC!T109)</f>
        <v>-</v>
      </c>
      <c r="F108" s="96" t="str">
        <f>IF(FN_MC!B109="","*",FN_MC!B109)</f>
        <v>*</v>
      </c>
      <c r="G108" s="96" t="str">
        <f>IF(FN_MC!D109="","*",FN_MC!D109)</f>
        <v>*</v>
      </c>
      <c r="H108" s="96" t="str">
        <f>IF(FN_MC!F109="","*",FN_MC!F109)</f>
        <v>*</v>
      </c>
      <c r="I108" s="96" t="str">
        <f>IF(FN_MC!H109="","*",FN_MC!H109)</f>
        <v>*</v>
      </c>
      <c r="J108" s="96" t="str">
        <f>IF(FN_MC!I109="","*",FN_MC!I109)</f>
        <v>*</v>
      </c>
      <c r="K108" s="96" t="str">
        <f>IF(FN_MC!M109="","*",FN_MC!M109)</f>
        <v>-</v>
      </c>
      <c r="L108" s="196" t="str">
        <f>IF(FN_MC!N109="","*",FN_MC!N109)</f>
        <v>-</v>
      </c>
      <c r="M108" s="97" t="str">
        <f>IF(FN_MC!J109="","*",FN_MC!J109)</f>
        <v>*</v>
      </c>
      <c r="N108" s="183" t="str">
        <f>IF(FN_MC!K109="","*",FN_MC!K109)</f>
        <v>*</v>
      </c>
      <c r="O108" s="183" t="str">
        <f>IF(FN_MC!L109="","*",FN_MC!L109)</f>
        <v>-</v>
      </c>
      <c r="P108" s="107" t="str">
        <f>IF(FN_MC!O109="","*",FN_MC!O109)</f>
        <v>*</v>
      </c>
      <c r="Q108" s="107" t="str">
        <f>IF(FN_MC!P109="","*",FN_MC!P109)</f>
        <v>*</v>
      </c>
      <c r="R108" s="96" t="str">
        <f>IF(FN_MC!Q109="","*",CONCATENATE(FN_MC!Q109," ",FN_MC!R109))</f>
        <v>*</v>
      </c>
      <c r="S108" s="96" t="str">
        <f>IF(FN_MC!V109="","*",FN_MC!V109)</f>
        <v>*</v>
      </c>
      <c r="T108" s="96" t="str">
        <f>IF(FN_MC!W109="","*",FN_MC!W109)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-</v>
      </c>
      <c r="E111" s="96" t="str">
        <f>IF(FN_MC!T112="","*",FN_MC!T112)</f>
        <v>-</v>
      </c>
      <c r="F111" s="96" t="str">
        <f>IF(FN_MC!B112="","*",FN_MC!B112)</f>
        <v>*</v>
      </c>
      <c r="G111" s="96" t="str">
        <f>IF(FN_MC!D112="","*",FN_MC!D112)</f>
        <v>*</v>
      </c>
      <c r="H111" s="96" t="str">
        <f>IF(FN_MC!F112="","*",FN_MC!F112)</f>
        <v>*</v>
      </c>
      <c r="I111" s="96" t="str">
        <f>IF(FN_MC!H112="","*",FN_MC!H112)</f>
        <v>*</v>
      </c>
      <c r="J111" s="96" t="str">
        <f>IF(FN_MC!I112="","*",FN_MC!I112)</f>
        <v>*</v>
      </c>
      <c r="K111" s="96" t="str">
        <f>IF(FN_MC!M112="","*",FN_MC!M112)</f>
        <v>-</v>
      </c>
      <c r="L111" s="196" t="str">
        <f>IF(FN_MC!N112="","*",FN_MC!N112)</f>
        <v>-</v>
      </c>
      <c r="M111" s="97" t="str">
        <f>IF(FN_MC!J112="","*",FN_MC!J112)</f>
        <v>*</v>
      </c>
      <c r="N111" s="183" t="str">
        <f>IF(FN_MC!K112="","*",FN_MC!K112)</f>
        <v>*</v>
      </c>
      <c r="O111" s="183" t="str">
        <f>IF(FN_MC!L112="","*",FN_MC!L112)</f>
        <v>-</v>
      </c>
      <c r="P111" s="107" t="str">
        <f>IF(FN_MC!O112="","*",FN_MC!O112)</f>
        <v>*</v>
      </c>
      <c r="Q111" s="107" t="str">
        <f>IF(FN_MC!P112="","*",FN_MC!P112)</f>
        <v>*</v>
      </c>
      <c r="R111" s="96" t="str">
        <f>IF(FN_MC!Q112="","*",CONCATENATE(FN_MC!Q112," ",FN_MC!R112))</f>
        <v>*</v>
      </c>
      <c r="S111" s="96" t="str">
        <f>IF(FN_MC!V112="","*",FN_MC!V112)</f>
        <v>*</v>
      </c>
      <c r="T111" s="96" t="str">
        <f>IF(FN_MC!W112="","*",FN_MC!W112)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*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*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-</v>
      </c>
      <c r="E121" s="96" t="str">
        <f>IF(FN_MC!T122="","*",FN_MC!T122)</f>
        <v>-</v>
      </c>
      <c r="F121" s="96" t="str">
        <f>IF(FN_MC!B122="","*",FN_MC!B122)</f>
        <v>*</v>
      </c>
      <c r="G121" s="96" t="str">
        <f>IF(FN_MC!D122="","*",FN_MC!D122)</f>
        <v>*</v>
      </c>
      <c r="H121" s="96" t="str">
        <f>IF(FN_MC!F122="","*",FN_MC!F122)</f>
        <v>*</v>
      </c>
      <c r="I121" s="96" t="str">
        <f>IF(FN_MC!H122="","*",FN_MC!H122)</f>
        <v>*</v>
      </c>
      <c r="J121" s="96" t="str">
        <f>IF(FN_MC!I122="","*",FN_MC!I122)</f>
        <v>*</v>
      </c>
      <c r="K121" s="96" t="str">
        <f>IF(FN_MC!M122="","*",FN_MC!M122)</f>
        <v>-</v>
      </c>
      <c r="L121" s="196" t="str">
        <f>IF(FN_MC!N122="","*",FN_MC!N122)</f>
        <v>-</v>
      </c>
      <c r="M121" s="97" t="str">
        <f>IF(FN_MC!J122="","*",FN_MC!J122)</f>
        <v>*</v>
      </c>
      <c r="N121" s="183" t="str">
        <f>IF(FN_MC!K122="","*",FN_MC!K122)</f>
        <v>*</v>
      </c>
      <c r="O121" s="183" t="str">
        <f>IF(FN_MC!L122="","*",FN_MC!L122)</f>
        <v>-</v>
      </c>
      <c r="P121" s="107" t="str">
        <f>IF(FN_MC!O122="","*",FN_MC!O122)</f>
        <v>*</v>
      </c>
      <c r="Q121" s="107" t="str">
        <f>IF(FN_MC!P122="","*",FN_MC!P122)</f>
        <v>*</v>
      </c>
      <c r="R121" s="96" t="str">
        <f>IF(FN_MC!Q122="","*",CONCATENATE(FN_MC!Q122," ",FN_MC!R122))</f>
        <v>*</v>
      </c>
      <c r="S121" s="96" t="str">
        <f>IF(FN_MC!V122="","*",FN_MC!V122)</f>
        <v>*</v>
      </c>
      <c r="T121" s="96" t="str">
        <f>IF(FN_MC!W122="","*",FN_MC!W122)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1455</v>
      </c>
      <c r="D5" s="242"/>
      <c r="E5" s="242"/>
      <c r="F5" s="242"/>
      <c r="G5" s="242"/>
      <c r="H5" s="242"/>
      <c r="I5" s="242"/>
      <c r="J5" s="243"/>
      <c r="K5" s="244" t="s">
        <v>1456</v>
      </c>
      <c r="L5" s="245"/>
      <c r="M5" s="245"/>
      <c r="N5" s="245"/>
      <c r="O5" s="246" t="s">
        <v>1457</v>
      </c>
      <c r="P5" s="247"/>
      <c r="Q5" s="248"/>
    </row>
    <row r="6" spans="1:17" s="81" customFormat="1" ht="15.75" customHeight="1">
      <c r="A6" s="75" t="s">
        <v>1453</v>
      </c>
      <c r="B6" s="82" t="s">
        <v>1452</v>
      </c>
      <c r="C6" s="83" t="s">
        <v>1175</v>
      </c>
      <c r="D6" s="84" t="s">
        <v>1176</v>
      </c>
      <c r="E6" s="83" t="s">
        <v>1458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1459</v>
      </c>
      <c r="M6" s="116" t="s">
        <v>29</v>
      </c>
      <c r="N6" s="117" t="s">
        <v>1170</v>
      </c>
      <c r="O6" s="165" t="s">
        <v>1213</v>
      </c>
      <c r="P6" s="128"/>
      <c r="Q6" s="139" t="s">
        <v>1460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IF($A$2=1,IF(FN_MC!BJ85="","*",FN_MC!BJ85),IF(FN_MC!BK83="","*",FN_MC!BK83))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2026-03-06T11:17:04Z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