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6" documentId="8_{B6337239-1A00-434D-AAD0-422EA1FEB5AE}" xr6:coauthVersionLast="47" xr6:coauthVersionMax="47" xr10:uidLastSave="{22EBBA98-4A98-4027-B9D8-D6C313028C9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6" i="1" l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<sst xmlns="http://schemas.openxmlformats.org/spreadsheetml/2006/main" count="6516" uniqueCount="1709">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</sst>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Q281" activePane="bottomRight" state="frozen"/>
      <selection pane="bottomRight" activeCell="AU298" sqref="AU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 t="s">
        <v>1649</v>
      </c>
      <c r="BK289" s="16" t="s">
        <v>1649</v>
      </c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1650</v>
      </c>
      <c r="X290" s="213" t="s">
        <v>374</v>
      </c>
      <c r="Y290" s="153" t="s">
        <v>377</v>
      </c>
      <c r="Z290" s="153"/>
      <c r="AA290" s="83" t="s">
        <v>1651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1652</v>
      </c>
      <c r="BK290" s="16" t="s">
        <v>1652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ERRO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1</v>
      </c>
      <c r="BI292" s="16"/>
      <c r="BJ292" s="16" t="s">
        <v>1653</v>
      </c>
      <c r="BK292" s="16" t="s">
        <v>1653</v>
      </c>
      <c r="BL292" s="15"/>
      <c r="BM292" s="14"/>
      <c r="BN292" s="14"/>
      <c r="BO292" s="160"/>
      <c r="BP292" s="16"/>
      <c r="BQ292" s="12" t="e">
        <f t="shared" si="50"/>
        <v>#VALUE!</v>
      </c>
      <c r="BR292" s="18" t="e">
        <f t="shared" si="51"/>
        <v>#VALUE!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1655</v>
      </c>
      <c r="BK295" s="16" t="s">
        <v>1655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1656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1657</v>
      </c>
      <c r="BK296" s="16" t="s">
        <v>1657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1659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1660</v>
      </c>
      <c r="BK298" s="16" t="s">
        <v>1660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1661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17" operator="equal">
      <formula>"ERRO"</formula>
    </cfRule>
  </conditionalFormatting>
  <conditionalFormatting sqref="X4 Y368:Y443 Y1:Z367">
    <cfRule type="cellIs" dxfId="138" priority="18406" operator="equal">
      <formula>"OPORTUNIDADE"</formula>
    </cfRule>
  </conditionalFormatting>
  <conditionalFormatting sqref="AZ6:AZ415">
    <cfRule type="expression" dxfId="137" priority="18401">
      <formula>$BU6=1</formula>
    </cfRule>
  </conditionalFormatting>
  <conditionalFormatting sqref="BQ6:BQ492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5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8:X415 Y368:Y443 Y6:Z367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8:X415">
    <cfRule type="cellIs" dxfId="126" priority="18341" operator="equal">
      <formula>"OPORTUNIDADE"</formula>
    </cfRule>
  </conditionalFormatting>
  <conditionalFormatting sqref="Z368:Z415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8:Z415">
    <cfRule type="cellIs" dxfId="123" priority="18338" operator="equal">
      <formula>"OPORTUNIDADE"</formula>
    </cfRule>
  </conditionalFormatting>
  <conditionalFormatting sqref="Y1048468:Y1048576">
    <cfRule type="cellIs" dxfId="122" priority="18223" operator="equal">
      <formula>"OPORTUNIDADE"</formula>
    </cfRule>
  </conditionalFormatting>
  <conditionalFormatting sqref="Y1048468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6:Z441">
    <cfRule type="cellIs" dxfId="119" priority="17958" operator="equal">
      <formula>"OPORTUNIDADE"</formula>
    </cfRule>
  </conditionalFormatting>
  <conditionalFormatting sqref="Z416:Z441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2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2">
    <cfRule type="cellIs" dxfId="114" priority="17943" operator="equal">
      <formula>"OPORTUNIDADE"</formula>
    </cfRule>
  </conditionalFormatting>
  <conditionalFormatting sqref="Z442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2">
    <cfRule type="cellIs" dxfId="111" priority="17940" operator="equal">
      <formula>"OPORTUNIDADE"</formula>
    </cfRule>
  </conditionalFormatting>
  <conditionalFormatting sqref="BI442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60">
      <formula>$BU385=1</formula>
    </cfRule>
  </conditionalFormatting>
  <conditionalFormatting sqref="AZ418:AZ442">
    <cfRule type="expression" dxfId="109" priority="18720">
      <formula>$BU390=1</formula>
    </cfRule>
  </conditionalFormatting>
  <conditionalFormatting sqref="BI416:BI441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2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2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1663</v>
      </c>
      <c r="E3" s="316" t="s">
        <v>1664</v>
      </c>
      <c r="F3" s="316" t="s">
        <v>1665</v>
      </c>
      <c r="G3" s="316" t="s">
        <v>1666</v>
      </c>
      <c r="H3" s="316" t="s">
        <v>1667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1668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1669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1670</v>
      </c>
      <c r="W1" s="390"/>
      <c r="X1" s="390"/>
      <c r="Y1" s="103"/>
    </row>
    <row r="2" spans="1:25" s="100" customFormat="1" ht="11.25" customHeight="1">
      <c r="A2" s="104" t="s">
        <v>1671</v>
      </c>
      <c r="B2" s="104" t="s">
        <v>1672</v>
      </c>
      <c r="C2" s="104" t="s">
        <v>7</v>
      </c>
      <c r="D2" s="105" t="s">
        <v>1177</v>
      </c>
      <c r="E2" s="105" t="s">
        <v>1178</v>
      </c>
      <c r="F2" s="105" t="s">
        <v>1673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1675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1677</v>
      </c>
      <c r="C4" s="321" t="s">
        <v>1678</v>
      </c>
      <c r="D4" s="321" t="s">
        <v>1679</v>
      </c>
      <c r="E4" s="321" t="s">
        <v>1680</v>
      </c>
      <c r="F4" s="321" t="s">
        <v>545</v>
      </c>
      <c r="G4" s="321" t="s">
        <v>1681</v>
      </c>
      <c r="H4" s="187"/>
    </row>
    <row r="5" spans="1:8" ht="43.5">
      <c r="A5" s="187"/>
      <c r="B5" s="322" t="s">
        <v>1682</v>
      </c>
      <c r="C5" s="322">
        <v>309525</v>
      </c>
      <c r="D5" s="322" t="s">
        <v>1683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1684</v>
      </c>
      <c r="C6" s="322">
        <v>256875</v>
      </c>
      <c r="D6" s="322" t="s">
        <v>1685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1686</v>
      </c>
      <c r="C7" s="322">
        <v>257278</v>
      </c>
      <c r="D7" s="322" t="s">
        <v>1687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1688</v>
      </c>
      <c r="C8" s="322">
        <v>261794</v>
      </c>
      <c r="D8" s="322" t="s">
        <v>1689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1690</v>
      </c>
      <c r="C9" s="322">
        <v>257033</v>
      </c>
      <c r="D9" s="322" t="s">
        <v>1691</v>
      </c>
      <c r="E9" s="322" t="s">
        <v>240</v>
      </c>
      <c r="F9" s="322" t="s">
        <v>732</v>
      </c>
      <c r="G9" s="322" t="s">
        <v>1692</v>
      </c>
      <c r="H9" s="187"/>
    </row>
    <row r="10" spans="1:8" ht="43.5">
      <c r="A10" s="187"/>
      <c r="B10" s="322" t="s">
        <v>1693</v>
      </c>
      <c r="C10" s="322">
        <v>396578</v>
      </c>
      <c r="D10" s="322" t="s">
        <v>1694</v>
      </c>
      <c r="E10" s="322" t="s">
        <v>240</v>
      </c>
      <c r="F10" s="322" t="s">
        <v>732</v>
      </c>
      <c r="G10" s="322" t="s">
        <v>1692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1695</v>
      </c>
      <c r="C2" s="95" t="s">
        <v>1162</v>
      </c>
      <c r="D2" s="95" t="s">
        <v>1164</v>
      </c>
      <c r="E2" s="95" t="s">
        <v>1696</v>
      </c>
      <c r="F2" s="95" t="s">
        <v>1697</v>
      </c>
      <c r="G2" s="95" t="s">
        <v>1698</v>
      </c>
      <c r="H2" s="95" t="s">
        <v>1699</v>
      </c>
      <c r="I2" s="95" t="s">
        <v>1700</v>
      </c>
      <c r="J2" s="95" t="s">
        <v>1701</v>
      </c>
      <c r="K2" s="130" t="s">
        <v>1702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1703</v>
      </c>
      <c r="D5" s="394"/>
      <c r="E5" s="394"/>
      <c r="F5" s="394"/>
      <c r="G5" s="394"/>
      <c r="H5" s="394"/>
      <c r="I5" s="394"/>
      <c r="J5" s="395"/>
      <c r="K5" s="396" t="s">
        <v>1704</v>
      </c>
      <c r="L5" s="397"/>
      <c r="M5" s="397"/>
      <c r="N5" s="397"/>
      <c r="O5" s="398" t="s">
        <v>1705</v>
      </c>
      <c r="P5" s="399"/>
      <c r="Q5" s="400"/>
    </row>
    <row r="6" spans="1:17" s="93" customFormat="1" ht="15.75" customHeight="1">
      <c r="A6" s="87" t="s">
        <v>1673</v>
      </c>
      <c r="B6" s="94" t="s">
        <v>1672</v>
      </c>
      <c r="C6" s="95" t="s">
        <v>1177</v>
      </c>
      <c r="D6" s="96" t="s">
        <v>1178</v>
      </c>
      <c r="E6" s="95" t="s">
        <v>1706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1707</v>
      </c>
      <c r="M6" s="138" t="s">
        <v>30</v>
      </c>
      <c r="N6" s="139" t="s">
        <v>1172</v>
      </c>
      <c r="O6" s="241" t="s">
        <v>1215</v>
      </c>
      <c r="P6" s="152"/>
      <c r="Q6" s="188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TP pronto às 10h00 no km 301+000 em THE Sul para exec. de soldas / Prev. FX após i94 12h10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1</v>
      </c>
      <c r="P380" s="90"/>
      <c r="Q380" s="144" t="str">
        <f>IF($A$2=1,IF(FN_MC!BJ292="","*",FN_MC!BJ292),IF(FN_MC!BK292="","*",FN_MC!BK292))</f>
        <v>TP Pronto às 08h55 no km 289,700 em TCS2 para exec. de soldas / Em intervalo 09h47 - 11h47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1708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2026-01-19T14:45:19Z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